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GitHub\ngcs-performance-dashboard\gas_dashboard\data\"/>
    </mc:Choice>
  </mc:AlternateContent>
  <xr:revisionPtr revIDLastSave="0" documentId="8_{C411CA5A-C07C-438A-ACE2-3EB50603250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Jan" sheetId="32" r:id="rId1"/>
    <sheet name="Feb" sheetId="33" r:id="rId2"/>
    <sheet name="Mar" sheetId="34" r:id="rId3"/>
    <sheet name="Apr" sheetId="35" r:id="rId4"/>
    <sheet name="May" sheetId="37" r:id="rId5"/>
    <sheet name="JAN-MAR" sheetId="45" r:id="rId6"/>
  </sheets>
  <calcPr calcId="181029"/>
</workbook>
</file>

<file path=xl/calcChain.xml><?xml version="1.0" encoding="utf-8"?>
<calcChain xmlns="http://schemas.openxmlformats.org/spreadsheetml/2006/main">
  <c r="L430" i="35" l="1"/>
  <c r="M430" i="35"/>
  <c r="N430" i="35"/>
  <c r="K430" i="35"/>
  <c r="L429" i="35"/>
  <c r="M429" i="35"/>
  <c r="K429" i="35"/>
  <c r="AU172" i="35"/>
  <c r="N427" i="35"/>
  <c r="N426" i="35"/>
  <c r="N425" i="35"/>
  <c r="N424" i="35"/>
  <c r="N423" i="35"/>
  <c r="N422" i="35"/>
  <c r="N421" i="35"/>
  <c r="N420" i="35"/>
  <c r="N419" i="35"/>
  <c r="N418" i="35"/>
  <c r="N417" i="35"/>
  <c r="N416" i="35"/>
  <c r="N415" i="35"/>
  <c r="N414" i="35"/>
  <c r="N413" i="35"/>
  <c r="N412" i="35"/>
  <c r="N411" i="35"/>
  <c r="N410" i="35"/>
  <c r="N409" i="35"/>
  <c r="N408" i="35"/>
  <c r="N407" i="35"/>
  <c r="N406" i="35"/>
  <c r="N405" i="35"/>
  <c r="N404" i="35"/>
  <c r="N403" i="35"/>
  <c r="N402" i="35"/>
  <c r="N401" i="35"/>
  <c r="N400" i="35"/>
  <c r="N399" i="35"/>
  <c r="N398" i="35"/>
  <c r="N429" i="35" l="1"/>
  <c r="I427" i="35"/>
  <c r="I430" i="35" s="1"/>
  <c r="H427" i="35"/>
  <c r="H430" i="35" s="1"/>
  <c r="G427" i="35"/>
  <c r="G430" i="35" s="1"/>
  <c r="F427" i="35"/>
  <c r="F430" i="35" s="1"/>
  <c r="E427" i="35"/>
  <c r="E430" i="35" s="1"/>
  <c r="D427" i="35"/>
  <c r="D430" i="35" s="1"/>
  <c r="H429" i="35" l="1"/>
  <c r="E429" i="35"/>
  <c r="G429" i="35"/>
  <c r="F429" i="35"/>
  <c r="D429" i="35"/>
  <c r="I429" i="35"/>
  <c r="Y198" i="35"/>
  <c r="BB406" i="37" l="1"/>
  <c r="BA406" i="37"/>
  <c r="AZ406" i="37"/>
  <c r="AY406" i="37"/>
  <c r="AX406" i="37"/>
  <c r="AW406" i="37"/>
  <c r="AV406" i="37"/>
  <c r="AU406" i="37"/>
  <c r="AT406" i="37"/>
  <c r="AS406" i="37"/>
  <c r="AR406" i="37"/>
  <c r="AQ406" i="37"/>
  <c r="AP406" i="37"/>
  <c r="AO406" i="37"/>
  <c r="AN406" i="37"/>
  <c r="AM406" i="37"/>
  <c r="AL406" i="37"/>
  <c r="AK406" i="37"/>
  <c r="AJ406" i="37"/>
  <c r="AI406" i="37"/>
  <c r="AH406" i="37"/>
  <c r="AG406" i="37"/>
  <c r="AF406" i="37"/>
  <c r="AE406" i="37"/>
  <c r="AD406" i="37"/>
  <c r="AC406" i="37"/>
  <c r="AB406" i="37"/>
  <c r="AA406" i="37"/>
  <c r="Z406" i="37"/>
  <c r="Y406" i="37"/>
  <c r="X406" i="37"/>
  <c r="W406" i="37"/>
  <c r="V406" i="37"/>
  <c r="U406" i="37"/>
  <c r="T406" i="37"/>
  <c r="S406" i="37"/>
  <c r="R406" i="37"/>
  <c r="Q406" i="37"/>
  <c r="P406" i="37"/>
  <c r="O406" i="37"/>
  <c r="N406" i="37"/>
  <c r="M406" i="37"/>
  <c r="K406" i="37"/>
  <c r="J406" i="37"/>
  <c r="I406" i="37"/>
  <c r="H406" i="37"/>
  <c r="G406" i="37"/>
  <c r="F406" i="37"/>
  <c r="E406" i="37"/>
  <c r="D406" i="37"/>
  <c r="C406" i="37"/>
  <c r="L394" i="37"/>
  <c r="L406" i="37" s="1"/>
  <c r="BB393" i="37"/>
  <c r="BA393" i="37"/>
  <c r="AZ393" i="37"/>
  <c r="AY393" i="37"/>
  <c r="AX393" i="37"/>
  <c r="AW393" i="37"/>
  <c r="AV393" i="37"/>
  <c r="AU393" i="37"/>
  <c r="AT393" i="37"/>
  <c r="AS393" i="37"/>
  <c r="AR393" i="37"/>
  <c r="AQ393" i="37"/>
  <c r="AP393" i="37"/>
  <c r="AO393" i="37"/>
  <c r="AN393" i="37"/>
  <c r="AM393" i="37"/>
  <c r="AL393" i="37"/>
  <c r="AK393" i="37"/>
  <c r="AJ393" i="37"/>
  <c r="AI393" i="37"/>
  <c r="AH393" i="37"/>
  <c r="AG393" i="37"/>
  <c r="AF393" i="37"/>
  <c r="AE393" i="37"/>
  <c r="AD393" i="37"/>
  <c r="AC393" i="37"/>
  <c r="AB393" i="37"/>
  <c r="AA393" i="37"/>
  <c r="Z393" i="37"/>
  <c r="Y393" i="37"/>
  <c r="X393" i="37"/>
  <c r="W393" i="37"/>
  <c r="V393" i="37"/>
  <c r="U393" i="37"/>
  <c r="T393" i="37"/>
  <c r="S393" i="37"/>
  <c r="R393" i="37"/>
  <c r="Q393" i="37"/>
  <c r="P393" i="37"/>
  <c r="O393" i="37"/>
  <c r="N393" i="37"/>
  <c r="M393" i="37"/>
  <c r="L393" i="37"/>
  <c r="K393" i="37"/>
  <c r="J393" i="37"/>
  <c r="I393" i="37"/>
  <c r="H393" i="37"/>
  <c r="G393" i="37"/>
  <c r="F393" i="37"/>
  <c r="E393" i="37"/>
  <c r="D393" i="37"/>
  <c r="C393" i="37"/>
  <c r="L381" i="37"/>
  <c r="BB380" i="37"/>
  <c r="BA380" i="37"/>
  <c r="AZ380" i="37"/>
  <c r="AY380" i="37"/>
  <c r="AX380" i="37"/>
  <c r="AW380" i="37"/>
  <c r="AV380" i="37"/>
  <c r="AU380" i="37"/>
  <c r="AT380" i="37"/>
  <c r="AS380" i="37"/>
  <c r="AR380" i="37"/>
  <c r="AQ380" i="37"/>
  <c r="AP380" i="37"/>
  <c r="AO380" i="37"/>
  <c r="AN380" i="37"/>
  <c r="AM380" i="37"/>
  <c r="AL380" i="37"/>
  <c r="AK380" i="37"/>
  <c r="AJ380" i="37"/>
  <c r="AI380" i="37"/>
  <c r="AH380" i="37"/>
  <c r="AG380" i="37"/>
  <c r="AF380" i="37"/>
  <c r="AE380" i="37"/>
  <c r="AD380" i="37"/>
  <c r="AC380" i="37"/>
  <c r="AB380" i="37"/>
  <c r="AA380" i="37"/>
  <c r="Z380" i="37"/>
  <c r="Y380" i="37"/>
  <c r="X380" i="37"/>
  <c r="W380" i="37"/>
  <c r="V380" i="37"/>
  <c r="U380" i="37"/>
  <c r="T380" i="37"/>
  <c r="S380" i="37"/>
  <c r="R380" i="37"/>
  <c r="Q380" i="37"/>
  <c r="P380" i="37"/>
  <c r="O380" i="37"/>
  <c r="N380" i="37"/>
  <c r="M380" i="37"/>
  <c r="K380" i="37"/>
  <c r="J380" i="37"/>
  <c r="I380" i="37"/>
  <c r="H380" i="37"/>
  <c r="G380" i="37"/>
  <c r="F380" i="37"/>
  <c r="E380" i="37"/>
  <c r="D380" i="37"/>
  <c r="C380" i="37"/>
  <c r="L368" i="37"/>
  <c r="L380" i="37" s="1"/>
  <c r="BB367" i="37"/>
  <c r="BA367" i="37"/>
  <c r="AZ367" i="37"/>
  <c r="AY367" i="37"/>
  <c r="AX367" i="37"/>
  <c r="AW367" i="37"/>
  <c r="AV367" i="37"/>
  <c r="AU367" i="37"/>
  <c r="AT367" i="37"/>
  <c r="AS367" i="37"/>
  <c r="AR367" i="37"/>
  <c r="AQ367" i="37"/>
  <c r="AP367" i="37"/>
  <c r="AO367" i="37"/>
  <c r="AN367" i="37"/>
  <c r="AM367" i="37"/>
  <c r="AL367" i="37"/>
  <c r="AK367" i="37"/>
  <c r="AJ367" i="37"/>
  <c r="AI367" i="37"/>
  <c r="AH367" i="37"/>
  <c r="AG367" i="37"/>
  <c r="AF367" i="37"/>
  <c r="AE367" i="37"/>
  <c r="AD367" i="37"/>
  <c r="AC367" i="37"/>
  <c r="AB367" i="37"/>
  <c r="AA367" i="37"/>
  <c r="Z367" i="37"/>
  <c r="Y367" i="37"/>
  <c r="X367" i="37"/>
  <c r="W367" i="37"/>
  <c r="V367" i="37"/>
  <c r="U367" i="37"/>
  <c r="T367" i="37"/>
  <c r="S367" i="37"/>
  <c r="R367" i="37"/>
  <c r="Q367" i="37"/>
  <c r="P367" i="37"/>
  <c r="O367" i="37"/>
  <c r="N367" i="37"/>
  <c r="M367" i="37"/>
  <c r="L367" i="37"/>
  <c r="K367" i="37"/>
  <c r="J367" i="37"/>
  <c r="I367" i="37"/>
  <c r="H367" i="37"/>
  <c r="G367" i="37"/>
  <c r="F367" i="37"/>
  <c r="E367" i="37"/>
  <c r="D367" i="37"/>
  <c r="C367" i="37"/>
  <c r="L355" i="37"/>
  <c r="BB354" i="37"/>
  <c r="BA354" i="37"/>
  <c r="AZ354" i="37"/>
  <c r="AY354" i="37"/>
  <c r="AX354" i="37"/>
  <c r="AW354" i="37"/>
  <c r="AV354" i="37"/>
  <c r="AU354" i="37"/>
  <c r="AT354" i="37"/>
  <c r="AS354" i="37"/>
  <c r="AR354" i="37"/>
  <c r="AQ354" i="37"/>
  <c r="AP354" i="37"/>
  <c r="AO354" i="37"/>
  <c r="AN354" i="37"/>
  <c r="AM354" i="37"/>
  <c r="AL354" i="37"/>
  <c r="AK354" i="37"/>
  <c r="AJ354" i="37"/>
  <c r="AI354" i="37"/>
  <c r="AH354" i="37"/>
  <c r="AG354" i="37"/>
  <c r="AF354" i="37"/>
  <c r="AE354" i="37"/>
  <c r="AD354" i="37"/>
  <c r="AC354" i="37"/>
  <c r="AB354" i="37"/>
  <c r="AA354" i="37"/>
  <c r="Z354" i="37"/>
  <c r="Y354" i="37"/>
  <c r="X354" i="37"/>
  <c r="W354" i="37"/>
  <c r="V354" i="37"/>
  <c r="U354" i="37"/>
  <c r="T354" i="37"/>
  <c r="S354" i="37"/>
  <c r="R354" i="37"/>
  <c r="Q354" i="37"/>
  <c r="P354" i="37"/>
  <c r="O354" i="37"/>
  <c r="N354" i="37"/>
  <c r="M354" i="37"/>
  <c r="L354" i="37"/>
  <c r="K354" i="37"/>
  <c r="J354" i="37"/>
  <c r="I354" i="37"/>
  <c r="H354" i="37"/>
  <c r="G354" i="37"/>
  <c r="F354" i="37"/>
  <c r="E354" i="37"/>
  <c r="D354" i="37"/>
  <c r="C354" i="37"/>
  <c r="L342" i="37"/>
  <c r="BB341" i="37"/>
  <c r="BA341" i="37"/>
  <c r="AZ341" i="37"/>
  <c r="AY341" i="37"/>
  <c r="AX341" i="37"/>
  <c r="AW341" i="37"/>
  <c r="AV341" i="37"/>
  <c r="AU341" i="37"/>
  <c r="AT341" i="37"/>
  <c r="AS341" i="37"/>
  <c r="AR341" i="37"/>
  <c r="AQ341" i="37"/>
  <c r="AP341" i="37"/>
  <c r="AO341" i="37"/>
  <c r="AN341" i="37"/>
  <c r="AM341" i="37"/>
  <c r="AL341" i="37"/>
  <c r="AK341" i="37"/>
  <c r="AJ341" i="37"/>
  <c r="AI341" i="37"/>
  <c r="AH341" i="37"/>
  <c r="AG341" i="37"/>
  <c r="AF341" i="37"/>
  <c r="AE341" i="37"/>
  <c r="AD341" i="37"/>
  <c r="AC341" i="37"/>
  <c r="AB341" i="37"/>
  <c r="AA341" i="37"/>
  <c r="Z341" i="37"/>
  <c r="Y341" i="37"/>
  <c r="X341" i="37"/>
  <c r="W341" i="37"/>
  <c r="V341" i="37"/>
  <c r="U341" i="37"/>
  <c r="T341" i="37"/>
  <c r="S341" i="37"/>
  <c r="R341" i="37"/>
  <c r="Q341" i="37"/>
  <c r="P341" i="37"/>
  <c r="O341" i="37"/>
  <c r="N341" i="37"/>
  <c r="M341" i="37"/>
  <c r="K341" i="37"/>
  <c r="J341" i="37"/>
  <c r="I341" i="37"/>
  <c r="H341" i="37"/>
  <c r="G341" i="37"/>
  <c r="F341" i="37"/>
  <c r="E341" i="37"/>
  <c r="D341" i="37"/>
  <c r="C341" i="37"/>
  <c r="L329" i="37"/>
  <c r="L341" i="37" s="1"/>
  <c r="BB328" i="37"/>
  <c r="BA328" i="37"/>
  <c r="AZ328" i="37"/>
  <c r="AY328" i="37"/>
  <c r="AX328" i="37"/>
  <c r="AW328" i="37"/>
  <c r="AV328" i="37"/>
  <c r="AU328" i="37"/>
  <c r="AT328" i="37"/>
  <c r="AS328" i="37"/>
  <c r="AR328" i="37"/>
  <c r="AQ328" i="37"/>
  <c r="AP328" i="37"/>
  <c r="AO328" i="37"/>
  <c r="AN328" i="37"/>
  <c r="AM328" i="37"/>
  <c r="AL328" i="37"/>
  <c r="AK328" i="37"/>
  <c r="AJ328" i="37"/>
  <c r="AI328" i="37"/>
  <c r="AH328" i="37"/>
  <c r="AG328" i="37"/>
  <c r="AF328" i="37"/>
  <c r="AE328" i="37"/>
  <c r="AD328" i="37"/>
  <c r="AC328" i="37"/>
  <c r="AB328" i="37"/>
  <c r="AA328" i="37"/>
  <c r="Z328" i="37"/>
  <c r="Y328" i="37"/>
  <c r="X328" i="37"/>
  <c r="W328" i="37"/>
  <c r="V328" i="37"/>
  <c r="U328" i="37"/>
  <c r="T328" i="37"/>
  <c r="S328" i="37"/>
  <c r="R328" i="37"/>
  <c r="Q328" i="37"/>
  <c r="P328" i="37"/>
  <c r="O328" i="37"/>
  <c r="N328" i="37"/>
  <c r="M328" i="37"/>
  <c r="K328" i="37"/>
  <c r="J328" i="37"/>
  <c r="I328" i="37"/>
  <c r="H328" i="37"/>
  <c r="G328" i="37"/>
  <c r="F328" i="37"/>
  <c r="E328" i="37"/>
  <c r="D328" i="37"/>
  <c r="C328" i="37"/>
  <c r="L316" i="37"/>
  <c r="L328" i="37" s="1"/>
  <c r="BB315" i="37"/>
  <c r="BA315" i="37"/>
  <c r="AZ315" i="37"/>
  <c r="AY315" i="37"/>
  <c r="AX315" i="37"/>
  <c r="AW315" i="37"/>
  <c r="AV315" i="37"/>
  <c r="AU315" i="37"/>
  <c r="AT315" i="37"/>
  <c r="AS315" i="37"/>
  <c r="AR315" i="37"/>
  <c r="AQ315" i="37"/>
  <c r="AP315" i="37"/>
  <c r="AO315" i="37"/>
  <c r="AN315" i="37"/>
  <c r="AM315" i="37"/>
  <c r="AL315" i="37"/>
  <c r="AK315" i="37"/>
  <c r="AJ315" i="37"/>
  <c r="AI315" i="37"/>
  <c r="AH315" i="37"/>
  <c r="AG315" i="37"/>
  <c r="AF315" i="37"/>
  <c r="AE315" i="37"/>
  <c r="AD315" i="37"/>
  <c r="AC315" i="37"/>
  <c r="AB315" i="37"/>
  <c r="AA315" i="37"/>
  <c r="Z315" i="37"/>
  <c r="Y315" i="37"/>
  <c r="X315" i="37"/>
  <c r="W315" i="37"/>
  <c r="V315" i="37"/>
  <c r="U315" i="37"/>
  <c r="T315" i="37"/>
  <c r="S315" i="37"/>
  <c r="R315" i="37"/>
  <c r="Q315" i="37"/>
  <c r="P315" i="37"/>
  <c r="O315" i="37"/>
  <c r="N315" i="37"/>
  <c r="M315" i="37"/>
  <c r="K315" i="37"/>
  <c r="J315" i="37"/>
  <c r="I315" i="37"/>
  <c r="H315" i="37"/>
  <c r="G315" i="37"/>
  <c r="F315" i="37"/>
  <c r="E315" i="37"/>
  <c r="D315" i="37"/>
  <c r="C315" i="37"/>
  <c r="L303" i="37"/>
  <c r="L315" i="37" s="1"/>
  <c r="BB302" i="37"/>
  <c r="BA302" i="37"/>
  <c r="AZ302" i="37"/>
  <c r="AY302" i="37"/>
  <c r="AX302" i="37"/>
  <c r="AW302" i="37"/>
  <c r="AV302" i="37"/>
  <c r="AU302" i="37"/>
  <c r="AT302" i="37"/>
  <c r="AS302" i="37"/>
  <c r="AR302" i="37"/>
  <c r="AQ302" i="37"/>
  <c r="AP302" i="37"/>
  <c r="AO302" i="37"/>
  <c r="AN302" i="37"/>
  <c r="AM302" i="37"/>
  <c r="AL302" i="37"/>
  <c r="AK302" i="37"/>
  <c r="AJ302" i="37"/>
  <c r="AI302" i="37"/>
  <c r="AH302" i="37"/>
  <c r="AG302" i="37"/>
  <c r="AF302" i="37"/>
  <c r="AE302" i="37"/>
  <c r="AD302" i="37"/>
  <c r="AC302" i="37"/>
  <c r="AB302" i="37"/>
  <c r="AA302" i="37"/>
  <c r="Z302" i="37"/>
  <c r="Y302" i="37"/>
  <c r="X302" i="37"/>
  <c r="W302" i="37"/>
  <c r="V302" i="37"/>
  <c r="U302" i="37"/>
  <c r="T302" i="37"/>
  <c r="S302" i="37"/>
  <c r="R302" i="37"/>
  <c r="Q302" i="37"/>
  <c r="P302" i="37"/>
  <c r="O302" i="37"/>
  <c r="N302" i="37"/>
  <c r="M302" i="37"/>
  <c r="K302" i="37"/>
  <c r="J302" i="37"/>
  <c r="I302" i="37"/>
  <c r="H302" i="37"/>
  <c r="G302" i="37"/>
  <c r="F302" i="37"/>
  <c r="E302" i="37"/>
  <c r="D302" i="37"/>
  <c r="C302" i="37"/>
  <c r="L290" i="37"/>
  <c r="L302" i="37" s="1"/>
  <c r="BB289" i="37"/>
  <c r="BA289" i="37"/>
  <c r="AZ289" i="37"/>
  <c r="AY289" i="37"/>
  <c r="AX289" i="37"/>
  <c r="AW289" i="37"/>
  <c r="AV289" i="37"/>
  <c r="AU289" i="37"/>
  <c r="AT289" i="37"/>
  <c r="AS289" i="37"/>
  <c r="AR289" i="37"/>
  <c r="AQ289" i="37"/>
  <c r="AP289" i="37"/>
  <c r="AO289" i="37"/>
  <c r="AN289" i="37"/>
  <c r="AM289" i="37"/>
  <c r="AL289" i="37"/>
  <c r="AK289" i="37"/>
  <c r="AJ289" i="37"/>
  <c r="AI289" i="37"/>
  <c r="AH289" i="37"/>
  <c r="AG289" i="37"/>
  <c r="AF289" i="37"/>
  <c r="AE289" i="37"/>
  <c r="AD289" i="37"/>
  <c r="AC289" i="37"/>
  <c r="AB289" i="37"/>
  <c r="AA289" i="37"/>
  <c r="Z289" i="37"/>
  <c r="Y289" i="37"/>
  <c r="X289" i="37"/>
  <c r="W289" i="37"/>
  <c r="V289" i="37"/>
  <c r="U289" i="37"/>
  <c r="T289" i="37"/>
  <c r="S289" i="37"/>
  <c r="R289" i="37"/>
  <c r="Q289" i="37"/>
  <c r="P289" i="37"/>
  <c r="O289" i="37"/>
  <c r="N289" i="37"/>
  <c r="M289" i="37"/>
  <c r="L289" i="37"/>
  <c r="K289" i="37"/>
  <c r="J289" i="37"/>
  <c r="I289" i="37"/>
  <c r="H289" i="37"/>
  <c r="G289" i="37"/>
  <c r="F289" i="37"/>
  <c r="E289" i="37"/>
  <c r="D289" i="37"/>
  <c r="C289" i="37"/>
  <c r="BB276" i="37"/>
  <c r="BA276" i="37"/>
  <c r="AZ276" i="37"/>
  <c r="AY276" i="37"/>
  <c r="AX276" i="37"/>
  <c r="AW276" i="37"/>
  <c r="AV276" i="37"/>
  <c r="AU276" i="37"/>
  <c r="AT276" i="37"/>
  <c r="AS276" i="37"/>
  <c r="AR276" i="37"/>
  <c r="AQ276" i="37"/>
  <c r="AP276" i="37"/>
  <c r="AO276" i="37"/>
  <c r="AN276" i="37"/>
  <c r="AM276" i="37"/>
  <c r="AL276" i="37"/>
  <c r="AK276" i="37"/>
  <c r="AJ276" i="37"/>
  <c r="AI276" i="37"/>
  <c r="AH276" i="37"/>
  <c r="AG276" i="37"/>
  <c r="AF276" i="37"/>
  <c r="AE276" i="37"/>
  <c r="AD276" i="37"/>
  <c r="AC276" i="37"/>
  <c r="AB276" i="37"/>
  <c r="AA276" i="37"/>
  <c r="Z276" i="37"/>
  <c r="Y276" i="37"/>
  <c r="X276" i="37"/>
  <c r="W276" i="37"/>
  <c r="V276" i="37"/>
  <c r="U276" i="37"/>
  <c r="T276" i="37"/>
  <c r="S276" i="37"/>
  <c r="R276" i="37"/>
  <c r="Q276" i="37"/>
  <c r="P276" i="37"/>
  <c r="O276" i="37"/>
  <c r="N276" i="37"/>
  <c r="M276" i="37"/>
  <c r="L276" i="37"/>
  <c r="K276" i="37"/>
  <c r="J276" i="37"/>
  <c r="I276" i="37"/>
  <c r="H276" i="37"/>
  <c r="G276" i="37"/>
  <c r="F276" i="37"/>
  <c r="E276" i="37"/>
  <c r="D276" i="37"/>
  <c r="C276" i="37"/>
  <c r="BB263" i="37"/>
  <c r="BA263" i="37"/>
  <c r="AZ263" i="37"/>
  <c r="AY263" i="37"/>
  <c r="AX263" i="37"/>
  <c r="AW263" i="37"/>
  <c r="AV263" i="37"/>
  <c r="AU263" i="37"/>
  <c r="AT263" i="37"/>
  <c r="AS263" i="37"/>
  <c r="AR263" i="37"/>
  <c r="AQ263" i="37"/>
  <c r="AP263" i="37"/>
  <c r="AO263" i="37"/>
  <c r="AN263" i="37"/>
  <c r="AM263" i="37"/>
  <c r="AL263" i="37"/>
  <c r="AK263" i="37"/>
  <c r="AJ263" i="37"/>
  <c r="AI263" i="37"/>
  <c r="AH263" i="37"/>
  <c r="AG263" i="37"/>
  <c r="AF263" i="37"/>
  <c r="AE263" i="37"/>
  <c r="AD263" i="37"/>
  <c r="AC263" i="37"/>
  <c r="AB263" i="37"/>
  <c r="AA263" i="37"/>
  <c r="Z263" i="37"/>
  <c r="Y263" i="37"/>
  <c r="X263" i="37"/>
  <c r="W263" i="37"/>
  <c r="V263" i="37"/>
  <c r="U263" i="37"/>
  <c r="T263" i="37"/>
  <c r="S263" i="37"/>
  <c r="R263" i="37"/>
  <c r="Q263" i="37"/>
  <c r="P263" i="37"/>
  <c r="O263" i="37"/>
  <c r="N263" i="37"/>
  <c r="M263" i="37"/>
  <c r="L263" i="37"/>
  <c r="K263" i="37"/>
  <c r="J263" i="37"/>
  <c r="I263" i="37"/>
  <c r="H263" i="37"/>
  <c r="G263" i="37"/>
  <c r="F263" i="37"/>
  <c r="E263" i="37"/>
  <c r="D263" i="37"/>
  <c r="C263" i="37"/>
  <c r="BB250" i="37"/>
  <c r="BA250" i="37"/>
  <c r="AZ250" i="37"/>
  <c r="AY250" i="37"/>
  <c r="AX250" i="37"/>
  <c r="AW250" i="37"/>
  <c r="AV250" i="37"/>
  <c r="AU250" i="37"/>
  <c r="AT250" i="37"/>
  <c r="AS250" i="37"/>
  <c r="AR250" i="37"/>
  <c r="AQ250" i="37"/>
  <c r="AP250" i="37"/>
  <c r="AO250" i="37"/>
  <c r="AN250" i="37"/>
  <c r="AM250" i="37"/>
  <c r="AL250" i="37"/>
  <c r="AK250" i="37"/>
  <c r="AJ250" i="37"/>
  <c r="AI250" i="37"/>
  <c r="AH250" i="37"/>
  <c r="AG250" i="37"/>
  <c r="AF250" i="37"/>
  <c r="AE250" i="37"/>
  <c r="AD250" i="37"/>
  <c r="AC250" i="37"/>
  <c r="AB250" i="37"/>
  <c r="AA250" i="37"/>
  <c r="Z250" i="37"/>
  <c r="Y250" i="37"/>
  <c r="X250" i="37"/>
  <c r="W250" i="37"/>
  <c r="V250" i="37"/>
  <c r="U250" i="37"/>
  <c r="T250" i="37"/>
  <c r="S250" i="37"/>
  <c r="R250" i="37"/>
  <c r="Q250" i="37"/>
  <c r="P250" i="37"/>
  <c r="O250" i="37"/>
  <c r="N250" i="37"/>
  <c r="M250" i="37"/>
  <c r="L250" i="37"/>
  <c r="K250" i="37"/>
  <c r="J250" i="37"/>
  <c r="I250" i="37"/>
  <c r="H250" i="37"/>
  <c r="G250" i="37"/>
  <c r="F250" i="37"/>
  <c r="E250" i="37"/>
  <c r="D250" i="37"/>
  <c r="C250" i="37"/>
  <c r="BB237" i="37"/>
  <c r="BA237" i="37"/>
  <c r="AZ237" i="37"/>
  <c r="AY237" i="37"/>
  <c r="AX237" i="37"/>
  <c r="AW237" i="37"/>
  <c r="AV237" i="37"/>
  <c r="AU237" i="37"/>
  <c r="AT237" i="37"/>
  <c r="AS237" i="37"/>
  <c r="AR237" i="37"/>
  <c r="AQ237" i="37"/>
  <c r="AP237" i="37"/>
  <c r="AO237" i="37"/>
  <c r="AN237" i="37"/>
  <c r="AM237" i="37"/>
  <c r="AL237" i="37"/>
  <c r="AK237" i="37"/>
  <c r="AJ237" i="37"/>
  <c r="AI237" i="37"/>
  <c r="AH237" i="37"/>
  <c r="AG237" i="37"/>
  <c r="AF237" i="37"/>
  <c r="AE237" i="37"/>
  <c r="AD237" i="37"/>
  <c r="AB237" i="37"/>
  <c r="AA237" i="37"/>
  <c r="Z237" i="37"/>
  <c r="Y237" i="37"/>
  <c r="X237" i="37"/>
  <c r="W237" i="37"/>
  <c r="V237" i="37"/>
  <c r="U237" i="37"/>
  <c r="T237" i="37"/>
  <c r="S237" i="37"/>
  <c r="R237" i="37"/>
  <c r="Q237" i="37"/>
  <c r="O237" i="37"/>
  <c r="N237" i="37"/>
  <c r="M237" i="37"/>
  <c r="L237" i="37"/>
  <c r="K237" i="37"/>
  <c r="J237" i="37"/>
  <c r="I237" i="37"/>
  <c r="H237" i="37"/>
  <c r="G237" i="37"/>
  <c r="F237" i="37"/>
  <c r="E237" i="37"/>
  <c r="D237" i="37"/>
  <c r="C237" i="37"/>
  <c r="BB224" i="37"/>
  <c r="BA224" i="37"/>
  <c r="AZ224" i="37"/>
  <c r="AY224" i="37"/>
  <c r="AW224" i="37"/>
  <c r="AV224" i="37"/>
  <c r="AU224" i="37"/>
  <c r="AT224" i="37"/>
  <c r="AS224" i="37"/>
  <c r="AR224" i="37"/>
  <c r="AQ224" i="37"/>
  <c r="AP224" i="37"/>
  <c r="AO224" i="37"/>
  <c r="AN224" i="37"/>
  <c r="AM224" i="37"/>
  <c r="AL224" i="37"/>
  <c r="AK224" i="37"/>
  <c r="AI224" i="37"/>
  <c r="AH224" i="37"/>
  <c r="AG224" i="37"/>
  <c r="AF224" i="37"/>
  <c r="AE224" i="37"/>
  <c r="AD224" i="37"/>
  <c r="AC224" i="37"/>
  <c r="AC237" i="37" s="1"/>
  <c r="AB224" i="37"/>
  <c r="AA224" i="37"/>
  <c r="Z224" i="37"/>
  <c r="Y224" i="37"/>
  <c r="X224" i="37"/>
  <c r="W224" i="37"/>
  <c r="V224" i="37"/>
  <c r="U224" i="37"/>
  <c r="T224" i="37"/>
  <c r="S224" i="37"/>
  <c r="R224" i="37"/>
  <c r="Q224" i="37"/>
  <c r="P224" i="37"/>
  <c r="P237" i="37" s="1"/>
  <c r="O224" i="37"/>
  <c r="N224" i="37"/>
  <c r="M224" i="37"/>
  <c r="L224" i="37"/>
  <c r="K224" i="37"/>
  <c r="J224" i="37"/>
  <c r="I224" i="37"/>
  <c r="H224" i="37"/>
  <c r="G224" i="37"/>
  <c r="F224" i="37"/>
  <c r="E224" i="37"/>
  <c r="D224" i="37"/>
  <c r="C224" i="37"/>
  <c r="BB211" i="37"/>
  <c r="BA211" i="37"/>
  <c r="AZ211" i="37"/>
  <c r="AY211" i="37"/>
  <c r="AX211" i="37"/>
  <c r="AW211" i="37"/>
  <c r="AV211" i="37"/>
  <c r="AU211" i="37"/>
  <c r="AT211" i="37"/>
  <c r="AS211" i="37"/>
  <c r="AR211" i="37"/>
  <c r="AQ211" i="37"/>
  <c r="AP211" i="37"/>
  <c r="AO211" i="37"/>
  <c r="AN211" i="37"/>
  <c r="AM211" i="37"/>
  <c r="AL211" i="37"/>
  <c r="AK211" i="37"/>
  <c r="AJ211" i="37"/>
  <c r="AJ224" i="37" s="1"/>
  <c r="AI211" i="37"/>
  <c r="AH211" i="37"/>
  <c r="AG211" i="37"/>
  <c r="AF211" i="37"/>
  <c r="AE211" i="37"/>
  <c r="AD211" i="37"/>
  <c r="AC211" i="37"/>
  <c r="AB211" i="37"/>
  <c r="AA211" i="37"/>
  <c r="Z211" i="37"/>
  <c r="Y211" i="37"/>
  <c r="X211" i="37"/>
  <c r="W211" i="37"/>
  <c r="V211" i="37"/>
  <c r="U211" i="37"/>
  <c r="T211" i="37"/>
  <c r="S211" i="37"/>
  <c r="R211" i="37"/>
  <c r="Q211" i="37"/>
  <c r="P211" i="37"/>
  <c r="O211" i="37"/>
  <c r="N211" i="37"/>
  <c r="M211" i="37"/>
  <c r="L211" i="37"/>
  <c r="K211" i="37"/>
  <c r="J211" i="37"/>
  <c r="I211" i="37"/>
  <c r="H211" i="37"/>
  <c r="G211" i="37"/>
  <c r="F211" i="37"/>
  <c r="E211" i="37"/>
  <c r="D211" i="37"/>
  <c r="C211" i="37"/>
  <c r="BB198" i="37"/>
  <c r="BA198" i="37"/>
  <c r="AZ198" i="37"/>
  <c r="AY198" i="37"/>
  <c r="AX198" i="37"/>
  <c r="AW198" i="37"/>
  <c r="AV198" i="37"/>
  <c r="AU198" i="37"/>
  <c r="AT198" i="37"/>
  <c r="AS198" i="37"/>
  <c r="AR198" i="37"/>
  <c r="AQ198" i="37"/>
  <c r="AP198" i="37"/>
  <c r="AO198" i="37"/>
  <c r="AN198" i="37"/>
  <c r="AM198" i="37"/>
  <c r="AL198" i="37"/>
  <c r="AK198" i="37"/>
  <c r="AJ198" i="37"/>
  <c r="AI198" i="37"/>
  <c r="AH198" i="37"/>
  <c r="AG198" i="37"/>
  <c r="AF198" i="37"/>
  <c r="AE198" i="37"/>
  <c r="AD198" i="37"/>
  <c r="AC198" i="37"/>
  <c r="AB198" i="37"/>
  <c r="AA198" i="37"/>
  <c r="Z198" i="37"/>
  <c r="Y198" i="37"/>
  <c r="X198" i="37"/>
  <c r="W198" i="37"/>
  <c r="V198" i="37"/>
  <c r="U198" i="37"/>
  <c r="T198" i="37"/>
  <c r="S198" i="37"/>
  <c r="R198" i="37"/>
  <c r="Q198" i="37"/>
  <c r="P198" i="37"/>
  <c r="O198" i="37"/>
  <c r="N198" i="37"/>
  <c r="M198" i="37"/>
  <c r="L198" i="37"/>
  <c r="K198" i="37"/>
  <c r="J198" i="37"/>
  <c r="I198" i="37"/>
  <c r="H198" i="37"/>
  <c r="G198" i="37"/>
  <c r="F198" i="37"/>
  <c r="E198" i="37"/>
  <c r="D198" i="37"/>
  <c r="C198" i="37"/>
  <c r="BB185" i="37"/>
  <c r="BA185" i="37"/>
  <c r="AZ185" i="37"/>
  <c r="AY185" i="37"/>
  <c r="AX185" i="37"/>
  <c r="AW185" i="37"/>
  <c r="AV185" i="37"/>
  <c r="AU185" i="37"/>
  <c r="AT185" i="37"/>
  <c r="AS185" i="37"/>
  <c r="AR185" i="37"/>
  <c r="AQ185" i="37"/>
  <c r="AP185" i="37"/>
  <c r="AO185" i="37"/>
  <c r="AN185" i="37"/>
  <c r="AM185" i="37"/>
  <c r="AL185" i="37"/>
  <c r="AK185" i="37"/>
  <c r="AJ185" i="37"/>
  <c r="AI185" i="37"/>
  <c r="AH185" i="37"/>
  <c r="AG185" i="37"/>
  <c r="AF185" i="37"/>
  <c r="AE185" i="37"/>
  <c r="AD185" i="37"/>
  <c r="AC185" i="37"/>
  <c r="AB185" i="37"/>
  <c r="AA185" i="37"/>
  <c r="Z185" i="37"/>
  <c r="Y185" i="37"/>
  <c r="X185" i="37"/>
  <c r="W185" i="37"/>
  <c r="V185" i="37"/>
  <c r="U185" i="37"/>
  <c r="T185" i="37"/>
  <c r="R185" i="37"/>
  <c r="Q185" i="37"/>
  <c r="P185" i="37"/>
  <c r="O185" i="37"/>
  <c r="N185" i="37"/>
  <c r="M185" i="37"/>
  <c r="L185" i="37"/>
  <c r="K185" i="37"/>
  <c r="J185" i="37"/>
  <c r="I185" i="37"/>
  <c r="H185" i="37"/>
  <c r="G185" i="37"/>
  <c r="F185" i="37"/>
  <c r="E185" i="37"/>
  <c r="D185" i="37"/>
  <c r="C185" i="37"/>
  <c r="BB172" i="37"/>
  <c r="BA172" i="37"/>
  <c r="AZ172" i="37"/>
  <c r="AY172" i="37"/>
  <c r="AX172" i="37"/>
  <c r="AW172" i="37"/>
  <c r="AV172" i="37"/>
  <c r="AU172" i="37"/>
  <c r="AT172" i="37"/>
  <c r="AS172" i="37"/>
  <c r="AR172" i="37"/>
  <c r="AQ172" i="37"/>
  <c r="AP172" i="37"/>
  <c r="AO172" i="37"/>
  <c r="AN172" i="37"/>
  <c r="AM172" i="37"/>
  <c r="AL172" i="37"/>
  <c r="AK172" i="37"/>
  <c r="AJ172" i="37"/>
  <c r="AI172" i="37"/>
  <c r="AH172" i="37"/>
  <c r="AG172" i="37"/>
  <c r="AF172" i="37"/>
  <c r="AE172" i="37"/>
  <c r="AD172" i="37"/>
  <c r="AC172" i="37"/>
  <c r="AB172" i="37"/>
  <c r="AA172" i="37"/>
  <c r="Z172" i="37"/>
  <c r="Y172" i="37"/>
  <c r="X172" i="37"/>
  <c r="W172" i="37"/>
  <c r="V172" i="37"/>
  <c r="U172" i="37"/>
  <c r="T172" i="37"/>
  <c r="S172" i="37"/>
  <c r="R172" i="37"/>
  <c r="Q172" i="37"/>
  <c r="P172" i="37"/>
  <c r="O172" i="37"/>
  <c r="N172" i="37"/>
  <c r="M172" i="37"/>
  <c r="L172" i="37"/>
  <c r="K172" i="37"/>
  <c r="J172" i="37"/>
  <c r="I172" i="37"/>
  <c r="H172" i="37"/>
  <c r="G172" i="37"/>
  <c r="F172" i="37"/>
  <c r="E172" i="37"/>
  <c r="D172" i="37"/>
  <c r="C172" i="37"/>
  <c r="L160" i="37"/>
  <c r="BB159" i="37"/>
  <c r="BA159" i="37"/>
  <c r="AZ159" i="37"/>
  <c r="AY159" i="37"/>
  <c r="AX159" i="37"/>
  <c r="AW159" i="37"/>
  <c r="AV159" i="37"/>
  <c r="AU159" i="37"/>
  <c r="AT159" i="37"/>
  <c r="AS159" i="37"/>
  <c r="AR159" i="37"/>
  <c r="AQ159" i="37"/>
  <c r="AP159" i="37"/>
  <c r="AO159" i="37"/>
  <c r="AN159" i="37"/>
  <c r="AM159" i="37"/>
  <c r="AL159" i="37"/>
  <c r="AK159" i="37"/>
  <c r="AJ159" i="37"/>
  <c r="AI159" i="37"/>
  <c r="AH159" i="37"/>
  <c r="AG159" i="37"/>
  <c r="AF159" i="37"/>
  <c r="AE159" i="37"/>
  <c r="AD159" i="37"/>
  <c r="AC159" i="37"/>
  <c r="AB159" i="37"/>
  <c r="AA159" i="37"/>
  <c r="Z159" i="37"/>
  <c r="Y159" i="37"/>
  <c r="X159" i="37"/>
  <c r="W159" i="37"/>
  <c r="V159" i="37"/>
  <c r="U159" i="37"/>
  <c r="T159" i="37"/>
  <c r="S159" i="37"/>
  <c r="R159" i="37"/>
  <c r="Q159" i="37"/>
  <c r="P159" i="37"/>
  <c r="O159" i="37"/>
  <c r="N159" i="37"/>
  <c r="M159" i="37"/>
  <c r="L159" i="37"/>
  <c r="K159" i="37"/>
  <c r="J159" i="37"/>
  <c r="I159" i="37"/>
  <c r="H159" i="37"/>
  <c r="G159" i="37"/>
  <c r="F159" i="37"/>
  <c r="E159" i="37"/>
  <c r="D159" i="37"/>
  <c r="C159" i="37"/>
  <c r="L147" i="37"/>
  <c r="BB146" i="37"/>
  <c r="BA146" i="37"/>
  <c r="AZ146" i="37"/>
  <c r="AY146" i="37"/>
  <c r="AX146" i="37"/>
  <c r="AW146" i="37"/>
  <c r="AV146" i="37"/>
  <c r="AU146" i="37"/>
  <c r="AT146" i="37"/>
  <c r="AS146" i="37"/>
  <c r="AR146" i="37"/>
  <c r="AQ146" i="37"/>
  <c r="AP146" i="37"/>
  <c r="AO146" i="37"/>
  <c r="AN146" i="37"/>
  <c r="AM146" i="37"/>
  <c r="AL146" i="37"/>
  <c r="AK146" i="37"/>
  <c r="AJ146" i="37"/>
  <c r="AI146" i="37"/>
  <c r="AH146" i="37"/>
  <c r="AG146" i="37"/>
  <c r="AF146" i="37"/>
  <c r="AE146" i="37"/>
  <c r="AD146" i="37"/>
  <c r="AC146" i="37"/>
  <c r="AB146" i="37"/>
  <c r="AA146" i="37"/>
  <c r="Z146" i="37"/>
  <c r="Y146" i="37"/>
  <c r="X146" i="37"/>
  <c r="W146" i="37"/>
  <c r="V146" i="37"/>
  <c r="U146" i="37"/>
  <c r="T146" i="37"/>
  <c r="S146" i="37"/>
  <c r="R146" i="37"/>
  <c r="Q146" i="37"/>
  <c r="P146" i="37"/>
  <c r="O146" i="37"/>
  <c r="N146" i="37"/>
  <c r="M146" i="37"/>
  <c r="K146" i="37"/>
  <c r="J146" i="37"/>
  <c r="I146" i="37"/>
  <c r="H146" i="37"/>
  <c r="G146" i="37"/>
  <c r="F146" i="37"/>
  <c r="E146" i="37"/>
  <c r="D146" i="37"/>
  <c r="C146" i="37"/>
  <c r="L134" i="37"/>
  <c r="L146" i="37" s="1"/>
  <c r="BB133" i="37"/>
  <c r="BA133" i="37"/>
  <c r="AZ133" i="37"/>
  <c r="AY133" i="37"/>
  <c r="AX133" i="37"/>
  <c r="AW133" i="37"/>
  <c r="AV133" i="37"/>
  <c r="AU133" i="37"/>
  <c r="AT133" i="37"/>
  <c r="AS133" i="37"/>
  <c r="AR133" i="37"/>
  <c r="AQ133" i="37"/>
  <c r="AP133" i="37"/>
  <c r="AO133" i="37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R133" i="37"/>
  <c r="Q133" i="37"/>
  <c r="P133" i="37"/>
  <c r="O133" i="37"/>
  <c r="N133" i="37"/>
  <c r="M133" i="37"/>
  <c r="L133" i="37"/>
  <c r="K133" i="37"/>
  <c r="J133" i="37"/>
  <c r="I133" i="37"/>
  <c r="H133" i="37"/>
  <c r="G133" i="37"/>
  <c r="F133" i="37"/>
  <c r="E133" i="37"/>
  <c r="D133" i="37"/>
  <c r="C133" i="37"/>
  <c r="L121" i="37"/>
  <c r="BB120" i="37"/>
  <c r="BA120" i="37"/>
  <c r="AZ120" i="37"/>
  <c r="AY120" i="37"/>
  <c r="AX120" i="37"/>
  <c r="AW120" i="37"/>
  <c r="AV120" i="37"/>
  <c r="AU120" i="37"/>
  <c r="AT120" i="37"/>
  <c r="AS120" i="37"/>
  <c r="AR120" i="37"/>
  <c r="AQ120" i="37"/>
  <c r="AP120" i="37"/>
  <c r="AO120" i="37"/>
  <c r="AN120" i="37"/>
  <c r="AM120" i="37"/>
  <c r="AL120" i="37"/>
  <c r="AK120" i="37"/>
  <c r="AJ120" i="37"/>
  <c r="AI120" i="37"/>
  <c r="AH120" i="37"/>
  <c r="AG12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K120" i="37"/>
  <c r="J120" i="37"/>
  <c r="I120" i="37"/>
  <c r="H120" i="37"/>
  <c r="G120" i="37"/>
  <c r="F120" i="37"/>
  <c r="E120" i="37"/>
  <c r="D120" i="37"/>
  <c r="C120" i="37"/>
  <c r="L108" i="37"/>
  <c r="L120" i="37" s="1"/>
  <c r="BB107" i="37"/>
  <c r="BA107" i="37"/>
  <c r="AZ107" i="37"/>
  <c r="AY107" i="37"/>
  <c r="AX107" i="37"/>
  <c r="AW107" i="37"/>
  <c r="AV107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K107" i="37"/>
  <c r="J107" i="37"/>
  <c r="I107" i="37"/>
  <c r="H107" i="37"/>
  <c r="G107" i="37"/>
  <c r="F107" i="37"/>
  <c r="E107" i="37"/>
  <c r="D107" i="37"/>
  <c r="C107" i="37"/>
  <c r="BB94" i="37"/>
  <c r="BA94" i="37"/>
  <c r="AZ94" i="37"/>
  <c r="AY94" i="37"/>
  <c r="AX94" i="37"/>
  <c r="AW94" i="37"/>
  <c r="AV94" i="37"/>
  <c r="AU94" i="37"/>
  <c r="AT94" i="37"/>
  <c r="AS94" i="37"/>
  <c r="AR94" i="37"/>
  <c r="AQ94" i="37"/>
  <c r="AP94" i="37"/>
  <c r="AO94" i="37"/>
  <c r="AN94" i="37"/>
  <c r="AM94" i="37"/>
  <c r="AL94" i="37"/>
  <c r="AK94" i="37"/>
  <c r="AJ94" i="37"/>
  <c r="AI94" i="37"/>
  <c r="AH94" i="37"/>
  <c r="AG94" i="37"/>
  <c r="AF94" i="37"/>
  <c r="AE94" i="37"/>
  <c r="AD94" i="37"/>
  <c r="AC94" i="37"/>
  <c r="AB94" i="37"/>
  <c r="AA94" i="37"/>
  <c r="Z94" i="37"/>
  <c r="Y94" i="37"/>
  <c r="X94" i="37"/>
  <c r="W94" i="37"/>
  <c r="V94" i="37"/>
  <c r="U94" i="37"/>
  <c r="T94" i="37"/>
  <c r="S94" i="37"/>
  <c r="R94" i="37"/>
  <c r="Q94" i="37"/>
  <c r="P94" i="37"/>
  <c r="O94" i="37"/>
  <c r="N94" i="37"/>
  <c r="M94" i="37"/>
  <c r="L94" i="37"/>
  <c r="K94" i="37"/>
  <c r="J94" i="37"/>
  <c r="I94" i="37"/>
  <c r="H94" i="37"/>
  <c r="G94" i="37"/>
  <c r="F94" i="37"/>
  <c r="E94" i="37"/>
  <c r="D94" i="37"/>
  <c r="C94" i="37"/>
  <c r="BB81" i="37"/>
  <c r="BA81" i="37"/>
  <c r="AZ81" i="37"/>
  <c r="AY81" i="37"/>
  <c r="AX81" i="37"/>
  <c r="AW81" i="37"/>
  <c r="AV81" i="37"/>
  <c r="AU81" i="37"/>
  <c r="AT81" i="37"/>
  <c r="AS81" i="37"/>
  <c r="AR81" i="37"/>
  <c r="AQ81" i="37"/>
  <c r="AP81" i="37"/>
  <c r="AO81" i="37"/>
  <c r="AN81" i="37"/>
  <c r="AM81" i="37"/>
  <c r="AL81" i="37"/>
  <c r="AK81" i="37"/>
  <c r="AJ81" i="37"/>
  <c r="AI81" i="37"/>
  <c r="AH81" i="37"/>
  <c r="AG81" i="37"/>
  <c r="AF81" i="37"/>
  <c r="AE81" i="37"/>
  <c r="AD81" i="37"/>
  <c r="AC81" i="37"/>
  <c r="AB81" i="37"/>
  <c r="AA81" i="37"/>
  <c r="Z81" i="37"/>
  <c r="Y81" i="37"/>
  <c r="X81" i="37"/>
  <c r="W81" i="37"/>
  <c r="V81" i="37"/>
  <c r="U81" i="37"/>
  <c r="T81" i="37"/>
  <c r="S81" i="37"/>
  <c r="R81" i="37"/>
  <c r="Q81" i="37"/>
  <c r="P81" i="37"/>
  <c r="O81" i="37"/>
  <c r="N81" i="37"/>
  <c r="M81" i="37"/>
  <c r="L81" i="37"/>
  <c r="K81" i="37"/>
  <c r="J81" i="37"/>
  <c r="I81" i="37"/>
  <c r="H81" i="37"/>
  <c r="G81" i="37"/>
  <c r="F81" i="37"/>
  <c r="E81" i="37"/>
  <c r="D81" i="37"/>
  <c r="C81" i="37"/>
  <c r="BB68" i="37"/>
  <c r="BA68" i="37"/>
  <c r="AZ68" i="37"/>
  <c r="AY68" i="37"/>
  <c r="AX68" i="37"/>
  <c r="AW68" i="37"/>
  <c r="AV68" i="37"/>
  <c r="AU68" i="37"/>
  <c r="AT68" i="37"/>
  <c r="AS68" i="37"/>
  <c r="AR68" i="37"/>
  <c r="AQ68" i="37"/>
  <c r="AP68" i="37"/>
  <c r="AO68" i="37"/>
  <c r="AN68" i="37"/>
  <c r="AM68" i="37"/>
  <c r="AL68" i="37"/>
  <c r="AK68" i="37"/>
  <c r="AJ68" i="37"/>
  <c r="AI68" i="37"/>
  <c r="AH68" i="37"/>
  <c r="AG68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B55" i="37"/>
  <c r="BA55" i="37"/>
  <c r="AZ55" i="37"/>
  <c r="AY55" i="37"/>
  <c r="AX55" i="37"/>
  <c r="AW55" i="37"/>
  <c r="AV55" i="37"/>
  <c r="AU55" i="37"/>
  <c r="AT55" i="37"/>
  <c r="AS55" i="37"/>
  <c r="AR55" i="37"/>
  <c r="AQ55" i="37"/>
  <c r="AP55" i="37"/>
  <c r="AO55" i="37"/>
  <c r="AN55" i="37"/>
  <c r="AM55" i="37"/>
  <c r="AL55" i="37"/>
  <c r="AK55" i="37"/>
  <c r="AJ55" i="37"/>
  <c r="AI55" i="37"/>
  <c r="AH55" i="37"/>
  <c r="AG55" i="37"/>
  <c r="AF55" i="37"/>
  <c r="AE55" i="37"/>
  <c r="AD55" i="37"/>
  <c r="AC55" i="37"/>
  <c r="AB55" i="37"/>
  <c r="AA55" i="37"/>
  <c r="Z55" i="37"/>
  <c r="Y55" i="37"/>
  <c r="X55" i="37"/>
  <c r="W55" i="37"/>
  <c r="V55" i="37"/>
  <c r="U55" i="37"/>
  <c r="T55" i="37"/>
  <c r="S55" i="37"/>
  <c r="R55" i="37"/>
  <c r="Q55" i="37"/>
  <c r="P55" i="37"/>
  <c r="O55" i="37"/>
  <c r="N55" i="37"/>
  <c r="M55" i="37"/>
  <c r="L55" i="37"/>
  <c r="K55" i="37"/>
  <c r="J55" i="37"/>
  <c r="I55" i="37"/>
  <c r="H55" i="37"/>
  <c r="G55" i="37"/>
  <c r="F55" i="37"/>
  <c r="E55" i="37"/>
  <c r="D55" i="37"/>
  <c r="C55" i="37"/>
  <c r="BB42" i="37"/>
  <c r="BA42" i="37"/>
  <c r="AZ42" i="37"/>
  <c r="AY42" i="37"/>
  <c r="AX42" i="37"/>
  <c r="AW42" i="37"/>
  <c r="AV42" i="37"/>
  <c r="AU42" i="37"/>
  <c r="AT42" i="37"/>
  <c r="AS42" i="37"/>
  <c r="AR42" i="37"/>
  <c r="AQ42" i="37"/>
  <c r="AP42" i="37"/>
  <c r="AO42" i="37"/>
  <c r="AN42" i="37"/>
  <c r="AM42" i="37"/>
  <c r="AL42" i="37"/>
  <c r="AK42" i="37"/>
  <c r="AJ42" i="37"/>
  <c r="AI42" i="37"/>
  <c r="AH42" i="37"/>
  <c r="AG42" i="37"/>
  <c r="AF42" i="37"/>
  <c r="AE42" i="37"/>
  <c r="AD42" i="37"/>
  <c r="AC42" i="37"/>
  <c r="AB42" i="37"/>
  <c r="AA42" i="37"/>
  <c r="Z42" i="37"/>
  <c r="Y42" i="37"/>
  <c r="X42" i="37"/>
  <c r="W42" i="37"/>
  <c r="V42" i="37"/>
  <c r="U42" i="37"/>
  <c r="T42" i="37"/>
  <c r="S42" i="37"/>
  <c r="R42" i="37"/>
  <c r="Q42" i="37"/>
  <c r="P42" i="37"/>
  <c r="O42" i="37"/>
  <c r="N42" i="37"/>
  <c r="M42" i="37"/>
  <c r="L42" i="37"/>
  <c r="K42" i="37"/>
  <c r="J42" i="37"/>
  <c r="I42" i="37"/>
  <c r="H42" i="37"/>
  <c r="G42" i="37"/>
  <c r="F42" i="37"/>
  <c r="E42" i="37"/>
  <c r="D42" i="37"/>
  <c r="C42" i="37"/>
  <c r="BB29" i="37"/>
  <c r="BA29" i="37"/>
  <c r="AZ29" i="37"/>
  <c r="AY29" i="37"/>
  <c r="AX29" i="37"/>
  <c r="AW29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E29" i="37"/>
  <c r="AD29" i="37"/>
  <c r="AC29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L4" i="37"/>
  <c r="BB393" i="35"/>
  <c r="BA393" i="35"/>
  <c r="AZ393" i="35"/>
  <c r="AY393" i="35"/>
  <c r="AX393" i="35"/>
  <c r="AW393" i="35"/>
  <c r="AV393" i="35"/>
  <c r="AU393" i="35"/>
  <c r="AT393" i="35"/>
  <c r="AS393" i="35"/>
  <c r="AR393" i="35"/>
  <c r="AQ393" i="35"/>
  <c r="AP393" i="35"/>
  <c r="AO393" i="35"/>
  <c r="AN393" i="35"/>
  <c r="AM393" i="35"/>
  <c r="AL393" i="35"/>
  <c r="AK393" i="35"/>
  <c r="AJ393" i="35"/>
  <c r="AI393" i="35"/>
  <c r="AH393" i="35"/>
  <c r="AG393" i="35"/>
  <c r="AF393" i="35"/>
  <c r="AE393" i="35"/>
  <c r="AD393" i="35"/>
  <c r="AC393" i="35"/>
  <c r="AB393" i="35"/>
  <c r="AA393" i="35"/>
  <c r="Z393" i="35"/>
  <c r="Y393" i="35"/>
  <c r="X393" i="35"/>
  <c r="W393" i="35"/>
  <c r="V393" i="35"/>
  <c r="U393" i="35"/>
  <c r="T393" i="35"/>
  <c r="S393" i="35"/>
  <c r="R393" i="35"/>
  <c r="Q393" i="35"/>
  <c r="P393" i="35"/>
  <c r="O393" i="35"/>
  <c r="N393" i="35"/>
  <c r="M393" i="35"/>
  <c r="K393" i="35"/>
  <c r="J393" i="35"/>
  <c r="I393" i="35"/>
  <c r="H393" i="35"/>
  <c r="G393" i="35"/>
  <c r="F393" i="35"/>
  <c r="E393" i="35"/>
  <c r="D393" i="35"/>
  <c r="C393" i="35"/>
  <c r="L381" i="35"/>
  <c r="L393" i="35" s="1"/>
  <c r="BB380" i="35"/>
  <c r="BA380" i="35"/>
  <c r="AZ380" i="35"/>
  <c r="AY380" i="35"/>
  <c r="AX380" i="35"/>
  <c r="AW380" i="35"/>
  <c r="AV380" i="35"/>
  <c r="AU380" i="35"/>
  <c r="AT380" i="35"/>
  <c r="AS380" i="35"/>
  <c r="AR380" i="35"/>
  <c r="AQ380" i="35"/>
  <c r="AP380" i="35"/>
  <c r="AO380" i="35"/>
  <c r="AN380" i="35"/>
  <c r="AM380" i="35"/>
  <c r="AL380" i="35"/>
  <c r="AK380" i="35"/>
  <c r="AJ380" i="35"/>
  <c r="AI380" i="35"/>
  <c r="AH380" i="35"/>
  <c r="AG380" i="35"/>
  <c r="AF380" i="35"/>
  <c r="AE380" i="35"/>
  <c r="AD380" i="35"/>
  <c r="AC380" i="35"/>
  <c r="AB380" i="35"/>
  <c r="AA380" i="35"/>
  <c r="Z380" i="35"/>
  <c r="Y380" i="35"/>
  <c r="X380" i="35"/>
  <c r="W380" i="35"/>
  <c r="V380" i="35"/>
  <c r="U380" i="35"/>
  <c r="T380" i="35"/>
  <c r="S380" i="35"/>
  <c r="R380" i="35"/>
  <c r="Q380" i="35"/>
  <c r="P380" i="35"/>
  <c r="O380" i="35"/>
  <c r="N380" i="35"/>
  <c r="M380" i="35"/>
  <c r="K380" i="35"/>
  <c r="J380" i="35"/>
  <c r="I380" i="35"/>
  <c r="H380" i="35"/>
  <c r="G380" i="35"/>
  <c r="F380" i="35"/>
  <c r="E380" i="35"/>
  <c r="D380" i="35"/>
  <c r="C380" i="35"/>
  <c r="L368" i="35"/>
  <c r="L380" i="35" s="1"/>
  <c r="BB367" i="35"/>
  <c r="BA367" i="35"/>
  <c r="AZ367" i="35"/>
  <c r="AY367" i="35"/>
  <c r="AX367" i="35"/>
  <c r="AW367" i="35"/>
  <c r="AV367" i="35"/>
  <c r="AU367" i="35"/>
  <c r="AT367" i="35"/>
  <c r="AS367" i="35"/>
  <c r="AR367" i="35"/>
  <c r="AQ367" i="35"/>
  <c r="AP367" i="35"/>
  <c r="AO367" i="35"/>
  <c r="AN367" i="35"/>
  <c r="AM367" i="35"/>
  <c r="AL367" i="35"/>
  <c r="AK367" i="35"/>
  <c r="AJ367" i="35"/>
  <c r="AI367" i="35"/>
  <c r="AH367" i="35"/>
  <c r="AG367" i="35"/>
  <c r="AF367" i="35"/>
  <c r="AE367" i="35"/>
  <c r="AD367" i="35"/>
  <c r="AC367" i="35"/>
  <c r="AB367" i="35"/>
  <c r="AA367" i="35"/>
  <c r="Z367" i="35"/>
  <c r="Y367" i="35"/>
  <c r="X367" i="35"/>
  <c r="W367" i="35"/>
  <c r="V367" i="35"/>
  <c r="U367" i="35"/>
  <c r="T367" i="35"/>
  <c r="S367" i="35"/>
  <c r="R367" i="35"/>
  <c r="Q367" i="35"/>
  <c r="P367" i="35"/>
  <c r="O367" i="35"/>
  <c r="N367" i="35"/>
  <c r="M367" i="35"/>
  <c r="K367" i="35"/>
  <c r="J367" i="35"/>
  <c r="I367" i="35"/>
  <c r="H367" i="35"/>
  <c r="G367" i="35"/>
  <c r="F367" i="35"/>
  <c r="E367" i="35"/>
  <c r="D367" i="35"/>
  <c r="C367" i="35"/>
  <c r="L355" i="35"/>
  <c r="L367" i="35" s="1"/>
  <c r="BB354" i="35"/>
  <c r="BA354" i="35"/>
  <c r="AZ354" i="35"/>
  <c r="AY354" i="35"/>
  <c r="AX354" i="35"/>
  <c r="AW354" i="35"/>
  <c r="AV354" i="35"/>
  <c r="AU354" i="35"/>
  <c r="AT354" i="35"/>
  <c r="AS354" i="35"/>
  <c r="AR354" i="35"/>
  <c r="AQ354" i="35"/>
  <c r="AP354" i="35"/>
  <c r="AO354" i="35"/>
  <c r="AN354" i="35"/>
  <c r="AM354" i="35"/>
  <c r="AL354" i="35"/>
  <c r="AK354" i="35"/>
  <c r="AJ354" i="35"/>
  <c r="AI354" i="35"/>
  <c r="AH354" i="35"/>
  <c r="AG354" i="35"/>
  <c r="AF354" i="35"/>
  <c r="AE354" i="35"/>
  <c r="AD354" i="35"/>
  <c r="AC354" i="35"/>
  <c r="AB354" i="35"/>
  <c r="AA354" i="35"/>
  <c r="Z354" i="35"/>
  <c r="Y354" i="35"/>
  <c r="X354" i="35"/>
  <c r="W354" i="35"/>
  <c r="V354" i="35"/>
  <c r="U354" i="35"/>
  <c r="T354" i="35"/>
  <c r="S354" i="35"/>
  <c r="R354" i="35"/>
  <c r="Q354" i="35"/>
  <c r="P354" i="35"/>
  <c r="O354" i="35"/>
  <c r="N354" i="35"/>
  <c r="M354" i="35"/>
  <c r="K354" i="35"/>
  <c r="J354" i="35"/>
  <c r="I354" i="35"/>
  <c r="H354" i="35"/>
  <c r="G354" i="35"/>
  <c r="F354" i="35"/>
  <c r="E354" i="35"/>
  <c r="D354" i="35"/>
  <c r="C354" i="35"/>
  <c r="L342" i="35"/>
  <c r="L354" i="35" s="1"/>
  <c r="BB341" i="35"/>
  <c r="BA341" i="35"/>
  <c r="AZ341" i="35"/>
  <c r="AY341" i="35"/>
  <c r="AX341" i="35"/>
  <c r="AW341" i="35"/>
  <c r="AV341" i="35"/>
  <c r="AU341" i="35"/>
  <c r="AT341" i="35"/>
  <c r="AS341" i="35"/>
  <c r="AR341" i="35"/>
  <c r="AQ341" i="35"/>
  <c r="AP341" i="35"/>
  <c r="AO341" i="35"/>
  <c r="AN341" i="35"/>
  <c r="AM341" i="35"/>
  <c r="AL341" i="35"/>
  <c r="AK341" i="35"/>
  <c r="AJ341" i="35"/>
  <c r="AI341" i="35"/>
  <c r="AH341" i="35"/>
  <c r="AG341" i="35"/>
  <c r="AF341" i="35"/>
  <c r="AE341" i="35"/>
  <c r="AD341" i="35"/>
  <c r="AC341" i="35"/>
  <c r="AB341" i="35"/>
  <c r="AA341" i="35"/>
  <c r="Z341" i="35"/>
  <c r="Y341" i="35"/>
  <c r="X341" i="35"/>
  <c r="W341" i="35"/>
  <c r="V341" i="35"/>
  <c r="U341" i="35"/>
  <c r="T341" i="35"/>
  <c r="S341" i="35"/>
  <c r="R341" i="35"/>
  <c r="Q341" i="35"/>
  <c r="P341" i="35"/>
  <c r="O341" i="35"/>
  <c r="N341" i="35"/>
  <c r="M341" i="35"/>
  <c r="K341" i="35"/>
  <c r="J341" i="35"/>
  <c r="I341" i="35"/>
  <c r="H341" i="35"/>
  <c r="G341" i="35"/>
  <c r="F341" i="35"/>
  <c r="E341" i="35"/>
  <c r="D341" i="35"/>
  <c r="C341" i="35"/>
  <c r="L329" i="35"/>
  <c r="L341" i="35" s="1"/>
  <c r="BB328" i="35"/>
  <c r="BA328" i="35"/>
  <c r="AZ328" i="35"/>
  <c r="AY328" i="35"/>
  <c r="AX328" i="35"/>
  <c r="AW328" i="35"/>
  <c r="AV328" i="35"/>
  <c r="AU328" i="35"/>
  <c r="AT328" i="35"/>
  <c r="AS328" i="35"/>
  <c r="AR328" i="35"/>
  <c r="AQ328" i="35"/>
  <c r="AP328" i="35"/>
  <c r="AO328" i="35"/>
  <c r="AN328" i="35"/>
  <c r="AM328" i="35"/>
  <c r="AL328" i="35"/>
  <c r="AK328" i="35"/>
  <c r="AJ328" i="35"/>
  <c r="AI328" i="35"/>
  <c r="AH328" i="35"/>
  <c r="AG328" i="35"/>
  <c r="AF328" i="35"/>
  <c r="AE328" i="35"/>
  <c r="AD328" i="35"/>
  <c r="AC328" i="35"/>
  <c r="AB328" i="35"/>
  <c r="AA328" i="35"/>
  <c r="Z328" i="35"/>
  <c r="Y328" i="35"/>
  <c r="X328" i="35"/>
  <c r="W328" i="35"/>
  <c r="V328" i="35"/>
  <c r="U328" i="35"/>
  <c r="T328" i="35"/>
  <c r="S328" i="35"/>
  <c r="R328" i="35"/>
  <c r="Q328" i="35"/>
  <c r="P328" i="35"/>
  <c r="O328" i="35"/>
  <c r="N328" i="35"/>
  <c r="M328" i="35"/>
  <c r="K328" i="35"/>
  <c r="J328" i="35"/>
  <c r="I328" i="35"/>
  <c r="H328" i="35"/>
  <c r="G328" i="35"/>
  <c r="F328" i="35"/>
  <c r="E328" i="35"/>
  <c r="D328" i="35"/>
  <c r="C328" i="35"/>
  <c r="L316" i="35"/>
  <c r="L328" i="35" s="1"/>
  <c r="BB315" i="35"/>
  <c r="BA315" i="35"/>
  <c r="AZ315" i="35"/>
  <c r="AY315" i="35"/>
  <c r="AX315" i="35"/>
  <c r="AW315" i="35"/>
  <c r="AV315" i="35"/>
  <c r="AU315" i="35"/>
  <c r="AT315" i="35"/>
  <c r="AS315" i="35"/>
  <c r="AR315" i="35"/>
  <c r="AQ315" i="35"/>
  <c r="AP315" i="35"/>
  <c r="AO315" i="35"/>
  <c r="AN315" i="35"/>
  <c r="AM315" i="35"/>
  <c r="AL315" i="35"/>
  <c r="AK315" i="35"/>
  <c r="AJ315" i="35"/>
  <c r="AI315" i="35"/>
  <c r="AH315" i="35"/>
  <c r="AG315" i="35"/>
  <c r="AF315" i="35"/>
  <c r="AE315" i="35"/>
  <c r="AD315" i="35"/>
  <c r="AC315" i="35"/>
  <c r="AB315" i="35"/>
  <c r="AA315" i="35"/>
  <c r="Z315" i="35"/>
  <c r="Y315" i="35"/>
  <c r="X315" i="35"/>
  <c r="W315" i="35"/>
  <c r="V315" i="35"/>
  <c r="U315" i="35"/>
  <c r="T315" i="35"/>
  <c r="S315" i="35"/>
  <c r="R315" i="35"/>
  <c r="Q315" i="35"/>
  <c r="P315" i="35"/>
  <c r="O315" i="35"/>
  <c r="N315" i="35"/>
  <c r="M315" i="35"/>
  <c r="K315" i="35"/>
  <c r="J315" i="35"/>
  <c r="I315" i="35"/>
  <c r="H315" i="35"/>
  <c r="G315" i="35"/>
  <c r="F315" i="35"/>
  <c r="E315" i="35"/>
  <c r="D315" i="35"/>
  <c r="C315" i="35"/>
  <c r="L303" i="35"/>
  <c r="L315" i="35" s="1"/>
  <c r="BB302" i="35"/>
  <c r="BA302" i="35"/>
  <c r="AZ302" i="35"/>
  <c r="AY302" i="35"/>
  <c r="AX302" i="35"/>
  <c r="AW302" i="35"/>
  <c r="AV302" i="35"/>
  <c r="AU302" i="35"/>
  <c r="AT302" i="35"/>
  <c r="AS302" i="35"/>
  <c r="AR302" i="35"/>
  <c r="AQ302" i="35"/>
  <c r="AP302" i="35"/>
  <c r="AO302" i="35"/>
  <c r="AN302" i="35"/>
  <c r="AM302" i="35"/>
  <c r="AL302" i="35"/>
  <c r="AK302" i="35"/>
  <c r="AJ302" i="35"/>
  <c r="AI302" i="35"/>
  <c r="AH302" i="35"/>
  <c r="AG302" i="35"/>
  <c r="AF302" i="35"/>
  <c r="AE302" i="35"/>
  <c r="AD302" i="35"/>
  <c r="AC302" i="35"/>
  <c r="AB302" i="35"/>
  <c r="AA302" i="35"/>
  <c r="Z302" i="35"/>
  <c r="Y302" i="35"/>
  <c r="X302" i="35"/>
  <c r="W302" i="35"/>
  <c r="V302" i="35"/>
  <c r="U302" i="35"/>
  <c r="T302" i="35"/>
  <c r="S302" i="35"/>
  <c r="R302" i="35"/>
  <c r="Q302" i="35"/>
  <c r="P302" i="35"/>
  <c r="O302" i="35"/>
  <c r="N302" i="35"/>
  <c r="M302" i="35"/>
  <c r="K302" i="35"/>
  <c r="J302" i="35"/>
  <c r="I302" i="35"/>
  <c r="H302" i="35"/>
  <c r="G302" i="35"/>
  <c r="F302" i="35"/>
  <c r="E302" i="35"/>
  <c r="D302" i="35"/>
  <c r="C302" i="35"/>
  <c r="L290" i="35"/>
  <c r="L302" i="35" s="1"/>
  <c r="BB289" i="35"/>
  <c r="BA289" i="35"/>
  <c r="AZ289" i="35"/>
  <c r="AY289" i="35"/>
  <c r="AX289" i="35"/>
  <c r="AW289" i="35"/>
  <c r="AV289" i="35"/>
  <c r="AU289" i="35"/>
  <c r="AT289" i="35"/>
  <c r="AS289" i="35"/>
  <c r="AR289" i="35"/>
  <c r="AQ289" i="35"/>
  <c r="AP289" i="35"/>
  <c r="AO289" i="35"/>
  <c r="AN289" i="35"/>
  <c r="AM289" i="35"/>
  <c r="AL289" i="35"/>
  <c r="AK289" i="35"/>
  <c r="AJ289" i="35"/>
  <c r="AI289" i="35"/>
  <c r="AH289" i="35"/>
  <c r="AG289" i="35"/>
  <c r="AF289" i="35"/>
  <c r="AE289" i="35"/>
  <c r="AD289" i="35"/>
  <c r="AC289" i="35"/>
  <c r="AB289" i="35"/>
  <c r="AA289" i="35"/>
  <c r="Z289" i="35"/>
  <c r="Y289" i="35"/>
  <c r="X289" i="35"/>
  <c r="W289" i="35"/>
  <c r="V289" i="35"/>
  <c r="U289" i="35"/>
  <c r="T289" i="35"/>
  <c r="S289" i="35"/>
  <c r="R289" i="35"/>
  <c r="Q289" i="35"/>
  <c r="P289" i="35"/>
  <c r="O289" i="35"/>
  <c r="N289" i="35"/>
  <c r="M289" i="35"/>
  <c r="L289" i="35"/>
  <c r="K289" i="35"/>
  <c r="J289" i="35"/>
  <c r="I289" i="35"/>
  <c r="H289" i="35"/>
  <c r="G289" i="35"/>
  <c r="F289" i="35"/>
  <c r="E289" i="35"/>
  <c r="D289" i="35"/>
  <c r="C289" i="35"/>
  <c r="BB276" i="35"/>
  <c r="BA276" i="35"/>
  <c r="AZ276" i="35"/>
  <c r="AY276" i="35"/>
  <c r="AX276" i="35"/>
  <c r="AW276" i="35"/>
  <c r="AV276" i="35"/>
  <c r="AU276" i="35"/>
  <c r="AT276" i="35"/>
  <c r="AS276" i="35"/>
  <c r="AR276" i="35"/>
  <c r="AQ276" i="35"/>
  <c r="AP276" i="35"/>
  <c r="AO276" i="35"/>
  <c r="AN276" i="35"/>
  <c r="AM276" i="35"/>
  <c r="AL276" i="35"/>
  <c r="AK276" i="35"/>
  <c r="AJ276" i="35"/>
  <c r="AI276" i="35"/>
  <c r="AH276" i="35"/>
  <c r="AG276" i="35"/>
  <c r="AF276" i="35"/>
  <c r="AE276" i="35"/>
  <c r="AD276" i="35"/>
  <c r="AC276" i="35"/>
  <c r="AB276" i="35"/>
  <c r="AA276" i="35"/>
  <c r="Z276" i="35"/>
  <c r="Y276" i="35"/>
  <c r="X276" i="35"/>
  <c r="W276" i="35"/>
  <c r="V276" i="35"/>
  <c r="U276" i="35"/>
  <c r="T276" i="35"/>
  <c r="S276" i="35"/>
  <c r="R276" i="35"/>
  <c r="Q276" i="35"/>
  <c r="P276" i="35"/>
  <c r="O276" i="35"/>
  <c r="N276" i="35"/>
  <c r="M276" i="35"/>
  <c r="L276" i="35"/>
  <c r="K276" i="35"/>
  <c r="J276" i="35"/>
  <c r="I276" i="35"/>
  <c r="H276" i="35"/>
  <c r="G276" i="35"/>
  <c r="F276" i="35"/>
  <c r="E276" i="35"/>
  <c r="D276" i="35"/>
  <c r="C276" i="35"/>
  <c r="BB263" i="35"/>
  <c r="BA263" i="35"/>
  <c r="AZ263" i="35"/>
  <c r="AY263" i="35"/>
  <c r="AX263" i="35"/>
  <c r="AW263" i="35"/>
  <c r="AV263" i="35"/>
  <c r="AU263" i="35"/>
  <c r="AT263" i="35"/>
  <c r="AS263" i="35"/>
  <c r="AR263" i="35"/>
  <c r="AQ263" i="35"/>
  <c r="AP263" i="35"/>
  <c r="AO263" i="35"/>
  <c r="AN263" i="35"/>
  <c r="AM263" i="35"/>
  <c r="AL263" i="35"/>
  <c r="AK263" i="35"/>
  <c r="AJ263" i="35"/>
  <c r="AI263" i="35"/>
  <c r="AH263" i="35"/>
  <c r="AG263" i="35"/>
  <c r="AF263" i="35"/>
  <c r="AE263" i="35"/>
  <c r="AD263" i="35"/>
  <c r="AC263" i="35"/>
  <c r="AB263" i="35"/>
  <c r="AA263" i="35"/>
  <c r="Z263" i="35"/>
  <c r="Y263" i="35"/>
  <c r="X263" i="35"/>
  <c r="W263" i="35"/>
  <c r="V263" i="35"/>
  <c r="U263" i="35"/>
  <c r="T263" i="35"/>
  <c r="S263" i="35"/>
  <c r="R263" i="35"/>
  <c r="Q263" i="35"/>
  <c r="P263" i="35"/>
  <c r="O263" i="35"/>
  <c r="N263" i="35"/>
  <c r="M263" i="35"/>
  <c r="L263" i="35"/>
  <c r="K263" i="35"/>
  <c r="J263" i="35"/>
  <c r="I263" i="35"/>
  <c r="H263" i="35"/>
  <c r="G263" i="35"/>
  <c r="F263" i="35"/>
  <c r="E263" i="35"/>
  <c r="D263" i="35"/>
  <c r="C263" i="35"/>
  <c r="BB250" i="35"/>
  <c r="BA250" i="35"/>
  <c r="AZ250" i="35"/>
  <c r="AY250" i="35"/>
  <c r="AX250" i="35"/>
  <c r="AW250" i="35"/>
  <c r="AV250" i="35"/>
  <c r="AU250" i="35"/>
  <c r="AT250" i="35"/>
  <c r="AS250" i="35"/>
  <c r="AR250" i="35"/>
  <c r="AQ250" i="35"/>
  <c r="AP250" i="35"/>
  <c r="AO250" i="35"/>
  <c r="AN250" i="35"/>
  <c r="AM250" i="35"/>
  <c r="AL250" i="35"/>
  <c r="AK250" i="35"/>
  <c r="AJ250" i="35"/>
  <c r="AI250" i="35"/>
  <c r="AH250" i="35"/>
  <c r="AG250" i="35"/>
  <c r="AE250" i="35"/>
  <c r="AD250" i="35"/>
  <c r="AC250" i="35"/>
  <c r="AB250" i="35"/>
  <c r="AA250" i="35"/>
  <c r="Z250" i="35"/>
  <c r="Y250" i="35"/>
  <c r="X250" i="35"/>
  <c r="W250" i="35"/>
  <c r="V250" i="35"/>
  <c r="U250" i="35"/>
  <c r="T250" i="35"/>
  <c r="S250" i="35"/>
  <c r="R250" i="35"/>
  <c r="Q250" i="35"/>
  <c r="P250" i="35"/>
  <c r="O250" i="35"/>
  <c r="N250" i="35"/>
  <c r="M250" i="35"/>
  <c r="L250" i="35"/>
  <c r="K250" i="35"/>
  <c r="J250" i="35"/>
  <c r="I250" i="35"/>
  <c r="H250" i="35"/>
  <c r="G250" i="35"/>
  <c r="F250" i="35"/>
  <c r="E250" i="35"/>
  <c r="D250" i="35"/>
  <c r="C250" i="35"/>
  <c r="BB237" i="35"/>
  <c r="BA237" i="35"/>
  <c r="AZ237" i="35"/>
  <c r="AY237" i="35"/>
  <c r="AX237" i="35"/>
  <c r="AW237" i="35"/>
  <c r="AV237" i="35"/>
  <c r="AU237" i="35"/>
  <c r="AT237" i="35"/>
  <c r="AS237" i="35"/>
  <c r="AR237" i="35"/>
  <c r="AQ237" i="35"/>
  <c r="AP237" i="35"/>
  <c r="AO237" i="35"/>
  <c r="AN237" i="35"/>
  <c r="AM237" i="35"/>
  <c r="AL237" i="35"/>
  <c r="AK237" i="35"/>
  <c r="AJ237" i="35"/>
  <c r="AI237" i="35"/>
  <c r="AH237" i="35"/>
  <c r="AG237" i="35"/>
  <c r="AF237" i="35"/>
  <c r="AF250" i="35" s="1"/>
  <c r="AE237" i="35"/>
  <c r="AD237" i="35"/>
  <c r="AB237" i="35"/>
  <c r="AA237" i="35"/>
  <c r="Z237" i="35"/>
  <c r="Y237" i="35"/>
  <c r="X237" i="35"/>
  <c r="W237" i="35"/>
  <c r="V237" i="35"/>
  <c r="U237" i="35"/>
  <c r="T237" i="35"/>
  <c r="S237" i="35"/>
  <c r="R237" i="35"/>
  <c r="Q237" i="35"/>
  <c r="O237" i="35"/>
  <c r="N237" i="35"/>
  <c r="M237" i="35"/>
  <c r="L237" i="35"/>
  <c r="K237" i="35"/>
  <c r="J237" i="35"/>
  <c r="I237" i="35"/>
  <c r="H237" i="35"/>
  <c r="G237" i="35"/>
  <c r="F237" i="35"/>
  <c r="E237" i="35"/>
  <c r="D237" i="35"/>
  <c r="C237" i="35"/>
  <c r="BB224" i="35"/>
  <c r="BA224" i="35"/>
  <c r="AZ224" i="35"/>
  <c r="AY224" i="35"/>
  <c r="AW224" i="35"/>
  <c r="AV224" i="35"/>
  <c r="AU224" i="35"/>
  <c r="AT224" i="35"/>
  <c r="AS224" i="35"/>
  <c r="AR224" i="35"/>
  <c r="AQ224" i="35"/>
  <c r="AP224" i="35"/>
  <c r="AO224" i="35"/>
  <c r="AN224" i="35"/>
  <c r="AM224" i="35"/>
  <c r="AL224" i="35"/>
  <c r="AK224" i="35"/>
  <c r="AI224" i="35"/>
  <c r="AH224" i="35"/>
  <c r="AG224" i="35"/>
  <c r="AF224" i="35"/>
  <c r="AE224" i="35"/>
  <c r="AD224" i="35"/>
  <c r="AC224" i="35"/>
  <c r="AC237" i="35" s="1"/>
  <c r="AB224" i="35"/>
  <c r="AA224" i="35"/>
  <c r="Z224" i="35"/>
  <c r="Y224" i="35"/>
  <c r="X224" i="35"/>
  <c r="W224" i="35"/>
  <c r="V224" i="35"/>
  <c r="U224" i="35"/>
  <c r="T224" i="35"/>
  <c r="S224" i="35"/>
  <c r="R224" i="35"/>
  <c r="Q224" i="35"/>
  <c r="P224" i="35"/>
  <c r="P237" i="35" s="1"/>
  <c r="O224" i="35"/>
  <c r="N224" i="35"/>
  <c r="M224" i="35"/>
  <c r="L224" i="35"/>
  <c r="K224" i="35"/>
  <c r="J224" i="35"/>
  <c r="I224" i="35"/>
  <c r="H224" i="35"/>
  <c r="G224" i="35"/>
  <c r="F224" i="35"/>
  <c r="E224" i="35"/>
  <c r="D224" i="35"/>
  <c r="C224" i="35"/>
  <c r="BB211" i="35"/>
  <c r="BA211" i="35"/>
  <c r="AZ211" i="35"/>
  <c r="AY211" i="35"/>
  <c r="AX211" i="35"/>
  <c r="AW211" i="35"/>
  <c r="AV211" i="35"/>
  <c r="AU211" i="35"/>
  <c r="AT211" i="35"/>
  <c r="AS211" i="35"/>
  <c r="AR211" i="35"/>
  <c r="AQ211" i="35"/>
  <c r="AP211" i="35"/>
  <c r="AO211" i="35"/>
  <c r="AN211" i="35"/>
  <c r="AM211" i="35"/>
  <c r="AL211" i="35"/>
  <c r="AK211" i="35"/>
  <c r="AJ211" i="35"/>
  <c r="AJ224" i="35" s="1"/>
  <c r="AI211" i="35"/>
  <c r="AH211" i="35"/>
  <c r="AG211" i="35"/>
  <c r="AF211" i="35"/>
  <c r="AE211" i="35"/>
  <c r="AD211" i="35"/>
  <c r="AC211" i="35"/>
  <c r="AB211" i="35"/>
  <c r="AA211" i="35"/>
  <c r="Z211" i="35"/>
  <c r="Y211" i="35"/>
  <c r="X211" i="35"/>
  <c r="W211" i="35"/>
  <c r="V211" i="35"/>
  <c r="U211" i="35"/>
  <c r="T211" i="35"/>
  <c r="S211" i="35"/>
  <c r="R211" i="35"/>
  <c r="Q211" i="35"/>
  <c r="P211" i="35"/>
  <c r="O211" i="35"/>
  <c r="N211" i="35"/>
  <c r="M211" i="35"/>
  <c r="L211" i="35"/>
  <c r="K211" i="35"/>
  <c r="J211" i="35"/>
  <c r="I211" i="35"/>
  <c r="H211" i="35"/>
  <c r="G211" i="35"/>
  <c r="F211" i="35"/>
  <c r="E211" i="35"/>
  <c r="D211" i="35"/>
  <c r="C211" i="35"/>
  <c r="BB198" i="35"/>
  <c r="BA198" i="35"/>
  <c r="AZ198" i="35"/>
  <c r="AY198" i="35"/>
  <c r="AX198" i="35"/>
  <c r="AW198" i="35"/>
  <c r="AV198" i="35"/>
  <c r="AU198" i="35"/>
  <c r="AT198" i="35"/>
  <c r="AS198" i="35"/>
  <c r="AR198" i="35"/>
  <c r="AQ198" i="35"/>
  <c r="AP198" i="35"/>
  <c r="AO198" i="35"/>
  <c r="AN198" i="35"/>
  <c r="AM198" i="35"/>
  <c r="AL198" i="35"/>
  <c r="AK198" i="35"/>
  <c r="AJ198" i="35"/>
  <c r="AI198" i="35"/>
  <c r="AH198" i="35"/>
  <c r="AG198" i="35"/>
  <c r="AF198" i="35"/>
  <c r="AE198" i="35"/>
  <c r="AD198" i="35"/>
  <c r="AC198" i="35"/>
  <c r="AB198" i="35"/>
  <c r="AA198" i="35"/>
  <c r="Z198" i="35"/>
  <c r="X198" i="35"/>
  <c r="W198" i="35"/>
  <c r="V198" i="35"/>
  <c r="U198" i="35"/>
  <c r="T198" i="35"/>
  <c r="S198" i="35"/>
  <c r="R198" i="35"/>
  <c r="Q198" i="35"/>
  <c r="P198" i="35"/>
  <c r="O198" i="35"/>
  <c r="N198" i="35"/>
  <c r="M198" i="35"/>
  <c r="L198" i="35"/>
  <c r="K198" i="35"/>
  <c r="J198" i="35"/>
  <c r="I198" i="35"/>
  <c r="H198" i="35"/>
  <c r="G198" i="35"/>
  <c r="F198" i="35"/>
  <c r="E198" i="35"/>
  <c r="D198" i="35"/>
  <c r="C198" i="35"/>
  <c r="BB185" i="35"/>
  <c r="BA185" i="35"/>
  <c r="AZ185" i="35"/>
  <c r="AY185" i="35"/>
  <c r="AX185" i="35"/>
  <c r="AW185" i="35"/>
  <c r="AV185" i="35"/>
  <c r="AU185" i="35"/>
  <c r="AT185" i="35"/>
  <c r="AS185" i="35"/>
  <c r="AR185" i="35"/>
  <c r="AQ185" i="35"/>
  <c r="AP185" i="35"/>
  <c r="AO185" i="35"/>
  <c r="AN185" i="35"/>
  <c r="AM185" i="35"/>
  <c r="AL185" i="35"/>
  <c r="AK185" i="35"/>
  <c r="AJ185" i="35"/>
  <c r="AI185" i="35"/>
  <c r="AH185" i="35"/>
  <c r="AG185" i="35"/>
  <c r="AF185" i="35"/>
  <c r="AE185" i="35"/>
  <c r="AD185" i="35"/>
  <c r="AC185" i="35"/>
  <c r="AB185" i="35"/>
  <c r="AA185" i="35"/>
  <c r="Z185" i="35"/>
  <c r="Y185" i="35"/>
  <c r="X185" i="35"/>
  <c r="W185" i="35"/>
  <c r="V185" i="35"/>
  <c r="U185" i="35"/>
  <c r="T185" i="35"/>
  <c r="R185" i="35"/>
  <c r="Q185" i="35"/>
  <c r="P185" i="35"/>
  <c r="O185" i="35"/>
  <c r="N185" i="35"/>
  <c r="M185" i="35"/>
  <c r="L185" i="35"/>
  <c r="K185" i="35"/>
  <c r="J185" i="35"/>
  <c r="I185" i="35"/>
  <c r="H185" i="35"/>
  <c r="G185" i="35"/>
  <c r="F185" i="35"/>
  <c r="E185" i="35"/>
  <c r="D185" i="35"/>
  <c r="C185" i="35"/>
  <c r="BB172" i="35"/>
  <c r="BA172" i="35"/>
  <c r="AZ172" i="35"/>
  <c r="AY172" i="35"/>
  <c r="AX172" i="35"/>
  <c r="AW172" i="35"/>
  <c r="AV172" i="35"/>
  <c r="AT172" i="35"/>
  <c r="AS172" i="35"/>
  <c r="AR172" i="35"/>
  <c r="AQ172" i="35"/>
  <c r="AP172" i="35"/>
  <c r="AO172" i="35"/>
  <c r="AN172" i="35"/>
  <c r="AM172" i="35"/>
  <c r="AL172" i="35"/>
  <c r="AK172" i="35"/>
  <c r="AJ172" i="35"/>
  <c r="AI172" i="35"/>
  <c r="AH172" i="35"/>
  <c r="AG172" i="35"/>
  <c r="AF172" i="35"/>
  <c r="AE172" i="35"/>
  <c r="AD172" i="35"/>
  <c r="AC172" i="35"/>
  <c r="AB172" i="35"/>
  <c r="AA172" i="35"/>
  <c r="Z172" i="35"/>
  <c r="Y172" i="35"/>
  <c r="X172" i="35"/>
  <c r="W172" i="35"/>
  <c r="V172" i="35"/>
  <c r="U172" i="35"/>
  <c r="T172" i="35"/>
  <c r="S172" i="35"/>
  <c r="R172" i="35"/>
  <c r="Q172" i="35"/>
  <c r="P172" i="35"/>
  <c r="O172" i="35"/>
  <c r="N172" i="35"/>
  <c r="M172" i="35"/>
  <c r="K172" i="35"/>
  <c r="J172" i="35"/>
  <c r="I172" i="35"/>
  <c r="H172" i="35"/>
  <c r="G172" i="35"/>
  <c r="F172" i="35"/>
  <c r="E172" i="35"/>
  <c r="D172" i="35"/>
  <c r="C172" i="35"/>
  <c r="L160" i="35"/>
  <c r="L172" i="35" s="1"/>
  <c r="BB159" i="35"/>
  <c r="BA159" i="35"/>
  <c r="AZ159" i="35"/>
  <c r="AY159" i="35"/>
  <c r="AX159" i="35"/>
  <c r="AW159" i="35"/>
  <c r="AV159" i="35"/>
  <c r="AU159" i="35"/>
  <c r="AT159" i="35"/>
  <c r="AS159" i="35"/>
  <c r="AR159" i="35"/>
  <c r="AQ159" i="35"/>
  <c r="AP159" i="35"/>
  <c r="AO159" i="35"/>
  <c r="AN159" i="35"/>
  <c r="AM159" i="35"/>
  <c r="AL159" i="35"/>
  <c r="AK159" i="35"/>
  <c r="AJ159" i="35"/>
  <c r="AI159" i="35"/>
  <c r="AH159" i="35"/>
  <c r="AG159" i="35"/>
  <c r="AF159" i="35"/>
  <c r="AE159" i="35"/>
  <c r="AD159" i="35"/>
  <c r="AC159" i="35"/>
  <c r="AB159" i="35"/>
  <c r="AA159" i="35"/>
  <c r="Z159" i="35"/>
  <c r="Y159" i="35"/>
  <c r="X159" i="35"/>
  <c r="W159" i="35"/>
  <c r="V159" i="35"/>
  <c r="U159" i="35"/>
  <c r="T159" i="35"/>
  <c r="S159" i="35"/>
  <c r="R159" i="35"/>
  <c r="Q159" i="35"/>
  <c r="P159" i="35"/>
  <c r="O159" i="35"/>
  <c r="N159" i="35"/>
  <c r="M159" i="35"/>
  <c r="K159" i="35"/>
  <c r="J159" i="35"/>
  <c r="I159" i="35"/>
  <c r="H159" i="35"/>
  <c r="G159" i="35"/>
  <c r="F159" i="35"/>
  <c r="E159" i="35"/>
  <c r="D159" i="35"/>
  <c r="C159" i="35"/>
  <c r="L147" i="35"/>
  <c r="L159" i="35" s="1"/>
  <c r="BB146" i="35"/>
  <c r="BA146" i="35"/>
  <c r="AZ146" i="35"/>
  <c r="AY146" i="35"/>
  <c r="AX146" i="35"/>
  <c r="AW146" i="35"/>
  <c r="AV146" i="35"/>
  <c r="AU146" i="35"/>
  <c r="AT146" i="35"/>
  <c r="AS146" i="35"/>
  <c r="AR146" i="35"/>
  <c r="AQ146" i="35"/>
  <c r="AP146" i="35"/>
  <c r="AO146" i="35"/>
  <c r="AN146" i="35"/>
  <c r="AM146" i="35"/>
  <c r="AL146" i="35"/>
  <c r="AK146" i="35"/>
  <c r="AJ146" i="35"/>
  <c r="AI146" i="35"/>
  <c r="AH146" i="35"/>
  <c r="AG146" i="35"/>
  <c r="AF146" i="35"/>
  <c r="AE146" i="35"/>
  <c r="AD146" i="35"/>
  <c r="AC146" i="35"/>
  <c r="AB146" i="35"/>
  <c r="AA146" i="35"/>
  <c r="Z146" i="35"/>
  <c r="Y146" i="35"/>
  <c r="X146" i="35"/>
  <c r="W146" i="35"/>
  <c r="V146" i="35"/>
  <c r="U146" i="35"/>
  <c r="T146" i="35"/>
  <c r="S146" i="35"/>
  <c r="R146" i="35"/>
  <c r="Q146" i="35"/>
  <c r="P146" i="35"/>
  <c r="O146" i="35"/>
  <c r="N146" i="35"/>
  <c r="M146" i="35"/>
  <c r="K146" i="35"/>
  <c r="J146" i="35"/>
  <c r="I146" i="35"/>
  <c r="H146" i="35"/>
  <c r="G146" i="35"/>
  <c r="F146" i="35"/>
  <c r="E146" i="35"/>
  <c r="D146" i="35"/>
  <c r="C146" i="35"/>
  <c r="L134" i="35"/>
  <c r="L146" i="35" s="1"/>
  <c r="BB133" i="35"/>
  <c r="BA133" i="35"/>
  <c r="AZ133" i="35"/>
  <c r="AY133" i="35"/>
  <c r="AX133" i="35"/>
  <c r="AW133" i="35"/>
  <c r="AV133" i="35"/>
  <c r="AU133" i="35"/>
  <c r="AT133" i="35"/>
  <c r="AS133" i="35"/>
  <c r="AR133" i="35"/>
  <c r="AQ133" i="35"/>
  <c r="AP133" i="35"/>
  <c r="AO133" i="35"/>
  <c r="AN133" i="35"/>
  <c r="AM133" i="35"/>
  <c r="AL133" i="35"/>
  <c r="AK133" i="35"/>
  <c r="AJ133" i="35"/>
  <c r="AI133" i="35"/>
  <c r="AH133" i="35"/>
  <c r="AG133" i="35"/>
  <c r="AF133" i="35"/>
  <c r="AE133" i="35"/>
  <c r="AD133" i="35"/>
  <c r="AC133" i="35"/>
  <c r="AB133" i="35"/>
  <c r="AA133" i="35"/>
  <c r="Z133" i="35"/>
  <c r="Y133" i="35"/>
  <c r="X133" i="35"/>
  <c r="W133" i="35"/>
  <c r="V133" i="35"/>
  <c r="U133" i="35"/>
  <c r="T133" i="35"/>
  <c r="S133" i="35"/>
  <c r="R133" i="35"/>
  <c r="Q133" i="35"/>
  <c r="P133" i="35"/>
  <c r="O133" i="35"/>
  <c r="N133" i="35"/>
  <c r="M133" i="35"/>
  <c r="K133" i="35"/>
  <c r="J133" i="35"/>
  <c r="I133" i="35"/>
  <c r="H133" i="35"/>
  <c r="G133" i="35"/>
  <c r="F133" i="35"/>
  <c r="E133" i="35"/>
  <c r="D133" i="35"/>
  <c r="C133" i="35"/>
  <c r="L121" i="35"/>
  <c r="L133" i="35" s="1"/>
  <c r="BB120" i="35"/>
  <c r="BA120" i="35"/>
  <c r="AZ120" i="35"/>
  <c r="AY120" i="35"/>
  <c r="AX120" i="35"/>
  <c r="AW120" i="35"/>
  <c r="AV120" i="35"/>
  <c r="AU120" i="35"/>
  <c r="AT120" i="35"/>
  <c r="AS120" i="35"/>
  <c r="AR120" i="35"/>
  <c r="AQ120" i="35"/>
  <c r="AP120" i="35"/>
  <c r="AO120" i="35"/>
  <c r="AN120" i="35"/>
  <c r="AM120" i="35"/>
  <c r="AL120" i="35"/>
  <c r="AK120" i="35"/>
  <c r="AJ120" i="35"/>
  <c r="AI120" i="35"/>
  <c r="AH120" i="35"/>
  <c r="AG120" i="35"/>
  <c r="AF120" i="35"/>
  <c r="AE120" i="35"/>
  <c r="AD120" i="35"/>
  <c r="AC120" i="35"/>
  <c r="AB120" i="35"/>
  <c r="AA120" i="35"/>
  <c r="Z120" i="35"/>
  <c r="Y120" i="35"/>
  <c r="X120" i="35"/>
  <c r="W120" i="35"/>
  <c r="V120" i="35"/>
  <c r="U120" i="35"/>
  <c r="T120" i="35"/>
  <c r="S120" i="35"/>
  <c r="R120" i="35"/>
  <c r="Q120" i="35"/>
  <c r="P120" i="35"/>
  <c r="O120" i="35"/>
  <c r="N120" i="35"/>
  <c r="M120" i="35"/>
  <c r="K120" i="35"/>
  <c r="J120" i="35"/>
  <c r="I120" i="35"/>
  <c r="H120" i="35"/>
  <c r="G120" i="35"/>
  <c r="F120" i="35"/>
  <c r="E120" i="35"/>
  <c r="D120" i="35"/>
  <c r="C120" i="35"/>
  <c r="L108" i="35"/>
  <c r="L120" i="35" s="1"/>
  <c r="BB107" i="35"/>
  <c r="BA107" i="35"/>
  <c r="AZ107" i="35"/>
  <c r="AY107" i="35"/>
  <c r="AX107" i="35"/>
  <c r="AW107" i="35"/>
  <c r="AV107" i="35"/>
  <c r="AU107" i="35"/>
  <c r="AT107" i="35"/>
  <c r="AS107" i="35"/>
  <c r="AR107" i="35"/>
  <c r="AQ107" i="35"/>
  <c r="AP107" i="35"/>
  <c r="AO107" i="35"/>
  <c r="AN107" i="35"/>
  <c r="AM107" i="35"/>
  <c r="AL107" i="35"/>
  <c r="AK107" i="35"/>
  <c r="AJ107" i="35"/>
  <c r="AI107" i="35"/>
  <c r="AH107" i="35"/>
  <c r="AG107" i="35"/>
  <c r="AF107" i="35"/>
  <c r="AE107" i="35"/>
  <c r="AD107" i="35"/>
  <c r="AC107" i="35"/>
  <c r="AB107" i="35"/>
  <c r="AA107" i="35"/>
  <c r="Z107" i="35"/>
  <c r="Y107" i="35"/>
  <c r="X107" i="35"/>
  <c r="W107" i="35"/>
  <c r="V107" i="35"/>
  <c r="U107" i="35"/>
  <c r="T107" i="35"/>
  <c r="S107" i="35"/>
  <c r="R107" i="35"/>
  <c r="Q107" i="35"/>
  <c r="P107" i="35"/>
  <c r="O107" i="35"/>
  <c r="N107" i="35"/>
  <c r="M107" i="35"/>
  <c r="L107" i="35"/>
  <c r="K107" i="35"/>
  <c r="J107" i="35"/>
  <c r="I107" i="35"/>
  <c r="H107" i="35"/>
  <c r="G107" i="35"/>
  <c r="F107" i="35"/>
  <c r="E107" i="35"/>
  <c r="D107" i="35"/>
  <c r="C107" i="35"/>
  <c r="BB94" i="35"/>
  <c r="BA94" i="35"/>
  <c r="AZ94" i="35"/>
  <c r="AY94" i="35"/>
  <c r="AX94" i="35"/>
  <c r="AW94" i="35"/>
  <c r="AV94" i="35"/>
  <c r="AU94" i="35"/>
  <c r="AT94" i="35"/>
  <c r="AS94" i="35"/>
  <c r="AR94" i="35"/>
  <c r="AQ94" i="35"/>
  <c r="AP94" i="35"/>
  <c r="AO94" i="35"/>
  <c r="AN94" i="35"/>
  <c r="AM94" i="35"/>
  <c r="AL94" i="35"/>
  <c r="AK94" i="35"/>
  <c r="AJ94" i="35"/>
  <c r="AI94" i="35"/>
  <c r="AH94" i="35"/>
  <c r="AG94" i="35"/>
  <c r="AF94" i="35"/>
  <c r="AE94" i="35"/>
  <c r="AD94" i="35"/>
  <c r="AC94" i="35"/>
  <c r="AB94" i="35"/>
  <c r="AA94" i="35"/>
  <c r="Z94" i="35"/>
  <c r="Y94" i="35"/>
  <c r="X94" i="35"/>
  <c r="W94" i="35"/>
  <c r="V94" i="35"/>
  <c r="U94" i="35"/>
  <c r="T94" i="35"/>
  <c r="S94" i="35"/>
  <c r="R94" i="35"/>
  <c r="Q94" i="35"/>
  <c r="P94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C94" i="35"/>
  <c r="BB81" i="35"/>
  <c r="BA81" i="35"/>
  <c r="AZ81" i="35"/>
  <c r="AY81" i="35"/>
  <c r="AX81" i="35"/>
  <c r="AW81" i="35"/>
  <c r="AV81" i="35"/>
  <c r="AU81" i="35"/>
  <c r="AT81" i="35"/>
  <c r="AS81" i="35"/>
  <c r="AR81" i="35"/>
  <c r="AQ81" i="35"/>
  <c r="AP81" i="35"/>
  <c r="AO81" i="35"/>
  <c r="AN81" i="35"/>
  <c r="AM81" i="35"/>
  <c r="AL81" i="35"/>
  <c r="AK81" i="35"/>
  <c r="AJ81" i="35"/>
  <c r="AI81" i="35"/>
  <c r="AH81" i="35"/>
  <c r="AG81" i="35"/>
  <c r="AF81" i="35"/>
  <c r="AE81" i="35"/>
  <c r="AD81" i="35"/>
  <c r="AC81" i="35"/>
  <c r="AB81" i="35"/>
  <c r="AA81" i="35"/>
  <c r="Z81" i="35"/>
  <c r="Y81" i="35"/>
  <c r="X81" i="35"/>
  <c r="W81" i="35"/>
  <c r="V81" i="35"/>
  <c r="U81" i="35"/>
  <c r="T81" i="35"/>
  <c r="S81" i="35"/>
  <c r="R81" i="35"/>
  <c r="Q81" i="35"/>
  <c r="P81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C81" i="35"/>
  <c r="BB68" i="35"/>
  <c r="BA68" i="35"/>
  <c r="AZ68" i="35"/>
  <c r="AY68" i="35"/>
  <c r="AX68" i="35"/>
  <c r="AW68" i="35"/>
  <c r="AV68" i="35"/>
  <c r="AU68" i="35"/>
  <c r="AT68" i="35"/>
  <c r="AS68" i="35"/>
  <c r="AR68" i="35"/>
  <c r="AQ68" i="35"/>
  <c r="AP68" i="35"/>
  <c r="AO68" i="35"/>
  <c r="AN68" i="35"/>
  <c r="AM68" i="35"/>
  <c r="AL68" i="35"/>
  <c r="AK68" i="35"/>
  <c r="AJ68" i="35"/>
  <c r="AI68" i="35"/>
  <c r="AH68" i="35"/>
  <c r="AG68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B55" i="35"/>
  <c r="BA55" i="35"/>
  <c r="AZ55" i="35"/>
  <c r="AY55" i="35"/>
  <c r="AX55" i="35"/>
  <c r="AW55" i="35"/>
  <c r="AV55" i="35"/>
  <c r="AU55" i="35"/>
  <c r="AT55" i="35"/>
  <c r="AS55" i="35"/>
  <c r="AR55" i="35"/>
  <c r="AQ55" i="35"/>
  <c r="AP55" i="35"/>
  <c r="AO55" i="35"/>
  <c r="AN55" i="35"/>
  <c r="AM55" i="35"/>
  <c r="AL55" i="35"/>
  <c r="AK55" i="35"/>
  <c r="AJ55" i="35"/>
  <c r="AI55" i="35"/>
  <c r="AH55" i="35"/>
  <c r="AG55" i="35"/>
  <c r="AF55" i="35"/>
  <c r="AE55" i="35"/>
  <c r="AD55" i="35"/>
  <c r="AC55" i="35"/>
  <c r="AB55" i="35"/>
  <c r="AA55" i="35"/>
  <c r="Z55" i="35"/>
  <c r="Y55" i="35"/>
  <c r="X55" i="35"/>
  <c r="W55" i="35"/>
  <c r="V55" i="35"/>
  <c r="U55" i="35"/>
  <c r="T55" i="35"/>
  <c r="S55" i="35"/>
  <c r="R55" i="35"/>
  <c r="Q55" i="35"/>
  <c r="P55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C55" i="35"/>
  <c r="BB42" i="35"/>
  <c r="BA42" i="35"/>
  <c r="AZ42" i="35"/>
  <c r="AY42" i="35"/>
  <c r="AX42" i="35"/>
  <c r="AW42" i="35"/>
  <c r="AV42" i="35"/>
  <c r="AU42" i="35"/>
  <c r="AT42" i="35"/>
  <c r="AS42" i="35"/>
  <c r="AR42" i="35"/>
  <c r="AQ42" i="35"/>
  <c r="AP42" i="35"/>
  <c r="AO42" i="35"/>
  <c r="AN42" i="35"/>
  <c r="AM42" i="35"/>
  <c r="AL42" i="35"/>
  <c r="AK42" i="35"/>
  <c r="AJ42" i="35"/>
  <c r="AI42" i="35"/>
  <c r="AH42" i="35"/>
  <c r="AG42" i="35"/>
  <c r="AF42" i="35"/>
  <c r="AE42" i="35"/>
  <c r="AD42" i="35"/>
  <c r="AC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B29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B16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K16" i="35"/>
  <c r="J16" i="35"/>
  <c r="I16" i="35"/>
  <c r="H16" i="35"/>
  <c r="G16" i="35"/>
  <c r="F16" i="35"/>
  <c r="E16" i="35"/>
  <c r="D16" i="35"/>
  <c r="C16" i="35"/>
  <c r="L4" i="35"/>
  <c r="L16" i="35" s="1"/>
  <c r="X108" i="45"/>
  <c r="AP93" i="45"/>
  <c r="AP92" i="45"/>
  <c r="AP91" i="45"/>
  <c r="AP90" i="45"/>
  <c r="AP89" i="45"/>
  <c r="AP88" i="45"/>
  <c r="AP87" i="45"/>
  <c r="AP86" i="45"/>
  <c r="AP85" i="45"/>
  <c r="AP84" i="45"/>
  <c r="AP83" i="45"/>
  <c r="AP82" i="45"/>
  <c r="AP81" i="45"/>
  <c r="AP80" i="45"/>
  <c r="AP79" i="45"/>
  <c r="AP78" i="45"/>
  <c r="AP77" i="45"/>
  <c r="AP76" i="45"/>
  <c r="AP75" i="45"/>
  <c r="AP74" i="45"/>
  <c r="AP73" i="45"/>
  <c r="AP72" i="45"/>
  <c r="AP71" i="45"/>
  <c r="AP70" i="45"/>
  <c r="AP69" i="45"/>
  <c r="AP68" i="45"/>
  <c r="AP67" i="45"/>
  <c r="AP66" i="45"/>
  <c r="AP65" i="45"/>
  <c r="AP64" i="45"/>
  <c r="AP63" i="45"/>
  <c r="AP62" i="45"/>
  <c r="AP61" i="45"/>
  <c r="AP60" i="45"/>
  <c r="AP59" i="45"/>
  <c r="AP58" i="45"/>
  <c r="AP57" i="45"/>
  <c r="AP56" i="45"/>
  <c r="AP55" i="45"/>
  <c r="AP54" i="45"/>
  <c r="AP53" i="45"/>
  <c r="AP52" i="45"/>
  <c r="AP51" i="45"/>
  <c r="AP50" i="45"/>
  <c r="AP49" i="45"/>
  <c r="AP48" i="45"/>
  <c r="AP47" i="45"/>
  <c r="AP46" i="45"/>
  <c r="AP45" i="45"/>
  <c r="AP44" i="45"/>
  <c r="AP43" i="45"/>
  <c r="AP42" i="45"/>
  <c r="AP41" i="45"/>
  <c r="AP40" i="45"/>
  <c r="AP39" i="45"/>
  <c r="AP38" i="45"/>
  <c r="AP37" i="45"/>
  <c r="AP36" i="45"/>
  <c r="AP35" i="45"/>
  <c r="AP34" i="45"/>
  <c r="AP33" i="45"/>
  <c r="AP32" i="45"/>
  <c r="AP31" i="45"/>
  <c r="AP30" i="45"/>
  <c r="AP29" i="45"/>
  <c r="AP28" i="45"/>
  <c r="AP27" i="45"/>
  <c r="AP26" i="45"/>
  <c r="AP25" i="45"/>
  <c r="AP24" i="45"/>
  <c r="AP23" i="45"/>
  <c r="AP22" i="45"/>
  <c r="AP21" i="45"/>
  <c r="AP20" i="45"/>
  <c r="AP19" i="45"/>
  <c r="AP18" i="45"/>
  <c r="AP17" i="45"/>
  <c r="AP16" i="45"/>
  <c r="AP15" i="45"/>
  <c r="AP14" i="45"/>
  <c r="D14" i="45"/>
  <c r="AP13" i="45"/>
  <c r="AP12" i="45"/>
  <c r="AP11" i="45"/>
  <c r="AP10" i="45"/>
  <c r="AP9" i="45"/>
  <c r="AP8" i="45"/>
  <c r="AP7" i="45"/>
  <c r="AP6" i="45"/>
  <c r="AP5" i="45"/>
  <c r="AP4" i="45"/>
  <c r="AP3" i="45"/>
  <c r="N444" i="34"/>
  <c r="M444" i="34"/>
  <c r="L444" i="34"/>
  <c r="I444" i="34"/>
  <c r="H444" i="34"/>
  <c r="G444" i="34"/>
  <c r="F444" i="34"/>
  <c r="E444" i="34"/>
  <c r="D444" i="34"/>
  <c r="N443" i="34"/>
  <c r="M443" i="34"/>
  <c r="L443" i="34"/>
  <c r="I443" i="34"/>
  <c r="H443" i="34"/>
  <c r="G443" i="34"/>
  <c r="F443" i="34"/>
  <c r="E443" i="34"/>
  <c r="D443" i="34"/>
  <c r="O441" i="34"/>
  <c r="O440" i="34"/>
  <c r="O439" i="34"/>
  <c r="O438" i="34"/>
  <c r="O437" i="34"/>
  <c r="O436" i="34"/>
  <c r="O435" i="34"/>
  <c r="O434" i="34"/>
  <c r="O433" i="34"/>
  <c r="O432" i="34"/>
  <c r="O431" i="34"/>
  <c r="O430" i="34"/>
  <c r="O429" i="34"/>
  <c r="O428" i="34"/>
  <c r="O427" i="34"/>
  <c r="O426" i="34"/>
  <c r="O425" i="34"/>
  <c r="O424" i="34"/>
  <c r="O423" i="34"/>
  <c r="O422" i="34"/>
  <c r="O421" i="34"/>
  <c r="O420" i="34"/>
  <c r="O419" i="34"/>
  <c r="O418" i="34"/>
  <c r="O417" i="34"/>
  <c r="O416" i="34"/>
  <c r="O415" i="34"/>
  <c r="O414" i="34"/>
  <c r="O413" i="34"/>
  <c r="O412" i="34"/>
  <c r="O411" i="34"/>
  <c r="BB406" i="34"/>
  <c r="BA406" i="34"/>
  <c r="AZ406" i="34"/>
  <c r="AY406" i="34"/>
  <c r="AX406" i="34"/>
  <c r="AW406" i="34"/>
  <c r="AV406" i="34"/>
  <c r="AU406" i="34"/>
  <c r="AT406" i="34"/>
  <c r="AS406" i="34"/>
  <c r="AR406" i="34"/>
  <c r="AQ406" i="34"/>
  <c r="AP406" i="34"/>
  <c r="AO406" i="34"/>
  <c r="AN406" i="34"/>
  <c r="AM406" i="34"/>
  <c r="AL406" i="34"/>
  <c r="AK406" i="34"/>
  <c r="AJ406" i="34"/>
  <c r="AI406" i="34"/>
  <c r="AH406" i="34"/>
  <c r="AG406" i="34"/>
  <c r="AF406" i="34"/>
  <c r="AE406" i="34"/>
  <c r="AD406" i="34"/>
  <c r="AC406" i="34"/>
  <c r="AB406" i="34"/>
  <c r="AA406" i="34"/>
  <c r="Z406" i="34"/>
  <c r="Y406" i="34"/>
  <c r="X406" i="34"/>
  <c r="W406" i="34"/>
  <c r="V406" i="34"/>
  <c r="U406" i="34"/>
  <c r="T406" i="34"/>
  <c r="S406" i="34"/>
  <c r="R406" i="34"/>
  <c r="Q406" i="34"/>
  <c r="P406" i="34"/>
  <c r="O406" i="34"/>
  <c r="N406" i="34"/>
  <c r="M406" i="34"/>
  <c r="K406" i="34"/>
  <c r="J406" i="34"/>
  <c r="I406" i="34"/>
  <c r="H406" i="34"/>
  <c r="G406" i="34"/>
  <c r="F406" i="34"/>
  <c r="E406" i="34"/>
  <c r="D406" i="34"/>
  <c r="C406" i="34"/>
  <c r="L394" i="34"/>
  <c r="L406" i="34" s="1"/>
  <c r="BB393" i="34"/>
  <c r="BA393" i="34"/>
  <c r="AZ393" i="34"/>
  <c r="AY393" i="34"/>
  <c r="AX393" i="34"/>
  <c r="AW393" i="34"/>
  <c r="AV393" i="34"/>
  <c r="AU393" i="34"/>
  <c r="AT393" i="34"/>
  <c r="AS393" i="34"/>
  <c r="AR393" i="34"/>
  <c r="AQ393" i="34"/>
  <c r="AP393" i="34"/>
  <c r="AO393" i="34"/>
  <c r="AN393" i="34"/>
  <c r="AM393" i="34"/>
  <c r="AL393" i="34"/>
  <c r="AK393" i="34"/>
  <c r="AJ393" i="34"/>
  <c r="AI393" i="34"/>
  <c r="AH393" i="34"/>
  <c r="AG393" i="34"/>
  <c r="AF393" i="34"/>
  <c r="AE393" i="34"/>
  <c r="AD393" i="34"/>
  <c r="AC393" i="34"/>
  <c r="AB393" i="34"/>
  <c r="AA393" i="34"/>
  <c r="Z393" i="34"/>
  <c r="Y393" i="34"/>
  <c r="X393" i="34"/>
  <c r="W393" i="34"/>
  <c r="V393" i="34"/>
  <c r="U393" i="34"/>
  <c r="T393" i="34"/>
  <c r="S393" i="34"/>
  <c r="R393" i="34"/>
  <c r="Q393" i="34"/>
  <c r="P393" i="34"/>
  <c r="O393" i="34"/>
  <c r="N393" i="34"/>
  <c r="M393" i="34"/>
  <c r="L393" i="34"/>
  <c r="K393" i="34"/>
  <c r="J393" i="34"/>
  <c r="I393" i="34"/>
  <c r="H393" i="34"/>
  <c r="G393" i="34"/>
  <c r="F393" i="34"/>
  <c r="E393" i="34"/>
  <c r="D393" i="34"/>
  <c r="C393" i="34"/>
  <c r="L381" i="34"/>
  <c r="BB380" i="34"/>
  <c r="BA380" i="34"/>
  <c r="AZ380" i="34"/>
  <c r="AY380" i="34"/>
  <c r="AX380" i="34"/>
  <c r="AW380" i="34"/>
  <c r="AV380" i="34"/>
  <c r="AU380" i="34"/>
  <c r="AT380" i="34"/>
  <c r="AS380" i="34"/>
  <c r="AR380" i="34"/>
  <c r="AQ380" i="34"/>
  <c r="AP380" i="34"/>
  <c r="AO380" i="34"/>
  <c r="AN380" i="34"/>
  <c r="AM380" i="34"/>
  <c r="AL380" i="34"/>
  <c r="AK380" i="34"/>
  <c r="AJ380" i="34"/>
  <c r="AI380" i="34"/>
  <c r="AH380" i="34"/>
  <c r="AG380" i="34"/>
  <c r="AF380" i="34"/>
  <c r="AE380" i="34"/>
  <c r="AD380" i="34"/>
  <c r="AC380" i="34"/>
  <c r="AB380" i="34"/>
  <c r="AA380" i="34"/>
  <c r="Z380" i="34"/>
  <c r="Y380" i="34"/>
  <c r="X380" i="34"/>
  <c r="W380" i="34"/>
  <c r="V380" i="34"/>
  <c r="U380" i="34"/>
  <c r="T380" i="34"/>
  <c r="S380" i="34"/>
  <c r="R380" i="34"/>
  <c r="Q380" i="34"/>
  <c r="P380" i="34"/>
  <c r="O380" i="34"/>
  <c r="N380" i="34"/>
  <c r="M380" i="34"/>
  <c r="K380" i="34"/>
  <c r="J380" i="34"/>
  <c r="I380" i="34"/>
  <c r="H380" i="34"/>
  <c r="G380" i="34"/>
  <c r="F380" i="34"/>
  <c r="E380" i="34"/>
  <c r="D380" i="34"/>
  <c r="C380" i="34"/>
  <c r="L368" i="34"/>
  <c r="L380" i="34" s="1"/>
  <c r="BB367" i="34"/>
  <c r="BA367" i="34"/>
  <c r="AZ367" i="34"/>
  <c r="AY367" i="34"/>
  <c r="AX367" i="34"/>
  <c r="AW367" i="34"/>
  <c r="AV367" i="34"/>
  <c r="AU367" i="34"/>
  <c r="AT367" i="34"/>
  <c r="AS367" i="34"/>
  <c r="AR367" i="34"/>
  <c r="AQ367" i="34"/>
  <c r="AP367" i="34"/>
  <c r="AO367" i="34"/>
  <c r="AN367" i="34"/>
  <c r="AM367" i="34"/>
  <c r="AL367" i="34"/>
  <c r="AK367" i="34"/>
  <c r="AJ367" i="34"/>
  <c r="AI367" i="34"/>
  <c r="AH367" i="34"/>
  <c r="AG367" i="34"/>
  <c r="AF367" i="34"/>
  <c r="AE367" i="34"/>
  <c r="AD367" i="34"/>
  <c r="AC367" i="34"/>
  <c r="AB367" i="34"/>
  <c r="AA367" i="34"/>
  <c r="Z367" i="34"/>
  <c r="Y367" i="34"/>
  <c r="X367" i="34"/>
  <c r="W367" i="34"/>
  <c r="V367" i="34"/>
  <c r="U367" i="34"/>
  <c r="T367" i="34"/>
  <c r="S367" i="34"/>
  <c r="R367" i="34"/>
  <c r="Q367" i="34"/>
  <c r="P367" i="34"/>
  <c r="O367" i="34"/>
  <c r="N367" i="34"/>
  <c r="M367" i="34"/>
  <c r="K367" i="34"/>
  <c r="J367" i="34"/>
  <c r="I367" i="34"/>
  <c r="H367" i="34"/>
  <c r="G367" i="34"/>
  <c r="F367" i="34"/>
  <c r="E367" i="34"/>
  <c r="D367" i="34"/>
  <c r="C367" i="34"/>
  <c r="L355" i="34"/>
  <c r="L367" i="34" s="1"/>
  <c r="BB354" i="34"/>
  <c r="BA354" i="34"/>
  <c r="AZ354" i="34"/>
  <c r="AY354" i="34"/>
  <c r="AX354" i="34"/>
  <c r="AW354" i="34"/>
  <c r="AV354" i="34"/>
  <c r="AU354" i="34"/>
  <c r="AT354" i="34"/>
  <c r="AS354" i="34"/>
  <c r="AR354" i="34"/>
  <c r="AQ354" i="34"/>
  <c r="AP354" i="34"/>
  <c r="AO354" i="34"/>
  <c r="AN354" i="34"/>
  <c r="AM354" i="34"/>
  <c r="AL354" i="34"/>
  <c r="AK354" i="34"/>
  <c r="AJ354" i="34"/>
  <c r="AI354" i="34"/>
  <c r="AH354" i="34"/>
  <c r="AG354" i="34"/>
  <c r="AF354" i="34"/>
  <c r="AE354" i="34"/>
  <c r="AD354" i="34"/>
  <c r="AC354" i="34"/>
  <c r="AB354" i="34"/>
  <c r="AA354" i="34"/>
  <c r="Z354" i="34"/>
  <c r="Y354" i="34"/>
  <c r="X354" i="34"/>
  <c r="W354" i="34"/>
  <c r="V354" i="34"/>
  <c r="U354" i="34"/>
  <c r="T354" i="34"/>
  <c r="S354" i="34"/>
  <c r="R354" i="34"/>
  <c r="Q354" i="34"/>
  <c r="P354" i="34"/>
  <c r="O354" i="34"/>
  <c r="N354" i="34"/>
  <c r="M354" i="34"/>
  <c r="K354" i="34"/>
  <c r="J354" i="34"/>
  <c r="I354" i="34"/>
  <c r="H354" i="34"/>
  <c r="G354" i="34"/>
  <c r="F354" i="34"/>
  <c r="E354" i="34"/>
  <c r="D354" i="34"/>
  <c r="C354" i="34"/>
  <c r="L342" i="34"/>
  <c r="L354" i="34" s="1"/>
  <c r="BB341" i="34"/>
  <c r="BA341" i="34"/>
  <c r="AZ341" i="34"/>
  <c r="AY341" i="34"/>
  <c r="AX341" i="34"/>
  <c r="AW341" i="34"/>
  <c r="AV341" i="34"/>
  <c r="AU341" i="34"/>
  <c r="AT341" i="34"/>
  <c r="AS341" i="34"/>
  <c r="AR341" i="34"/>
  <c r="AQ341" i="34"/>
  <c r="AP341" i="34"/>
  <c r="AO341" i="34"/>
  <c r="AN341" i="34"/>
  <c r="AM341" i="34"/>
  <c r="AL341" i="34"/>
  <c r="AK341" i="34"/>
  <c r="AJ341" i="34"/>
  <c r="AI341" i="34"/>
  <c r="AH341" i="34"/>
  <c r="AG341" i="34"/>
  <c r="AF341" i="34"/>
  <c r="AE341" i="34"/>
  <c r="AD341" i="34"/>
  <c r="AC341" i="34"/>
  <c r="AB341" i="34"/>
  <c r="AA341" i="34"/>
  <c r="Z341" i="34"/>
  <c r="Y341" i="34"/>
  <c r="X341" i="34"/>
  <c r="W341" i="34"/>
  <c r="V341" i="34"/>
  <c r="U341" i="34"/>
  <c r="T341" i="34"/>
  <c r="S341" i="34"/>
  <c r="R341" i="34"/>
  <c r="Q341" i="34"/>
  <c r="P341" i="34"/>
  <c r="O341" i="34"/>
  <c r="N341" i="34"/>
  <c r="M341" i="34"/>
  <c r="K341" i="34"/>
  <c r="J341" i="34"/>
  <c r="I341" i="34"/>
  <c r="H341" i="34"/>
  <c r="G341" i="34"/>
  <c r="F341" i="34"/>
  <c r="E341" i="34"/>
  <c r="D341" i="34"/>
  <c r="C341" i="34"/>
  <c r="L329" i="34"/>
  <c r="L341" i="34" s="1"/>
  <c r="BB328" i="34"/>
  <c r="BA328" i="34"/>
  <c r="AZ328" i="34"/>
  <c r="AY328" i="34"/>
  <c r="AX328" i="34"/>
  <c r="AW328" i="34"/>
  <c r="AV328" i="34"/>
  <c r="AU328" i="34"/>
  <c r="AT328" i="34"/>
  <c r="AS328" i="34"/>
  <c r="AR328" i="34"/>
  <c r="AQ328" i="34"/>
  <c r="AP328" i="34"/>
  <c r="AO328" i="34"/>
  <c r="AN328" i="34"/>
  <c r="AM328" i="34"/>
  <c r="AL328" i="34"/>
  <c r="AK328" i="34"/>
  <c r="AJ328" i="34"/>
  <c r="AI328" i="34"/>
  <c r="AH328" i="34"/>
  <c r="AG328" i="34"/>
  <c r="AF328" i="34"/>
  <c r="AE328" i="34"/>
  <c r="AD328" i="34"/>
  <c r="AC328" i="34"/>
  <c r="AB328" i="34"/>
  <c r="AA328" i="34"/>
  <c r="Z328" i="34"/>
  <c r="Y328" i="34"/>
  <c r="X328" i="34"/>
  <c r="W328" i="34"/>
  <c r="V328" i="34"/>
  <c r="U328" i="34"/>
  <c r="T328" i="34"/>
  <c r="S328" i="34"/>
  <c r="R328" i="34"/>
  <c r="Q328" i="34"/>
  <c r="P328" i="34"/>
  <c r="O328" i="34"/>
  <c r="N328" i="34"/>
  <c r="M328" i="34"/>
  <c r="L328" i="34"/>
  <c r="K328" i="34"/>
  <c r="J328" i="34"/>
  <c r="I328" i="34"/>
  <c r="H328" i="34"/>
  <c r="G328" i="34"/>
  <c r="F328" i="34"/>
  <c r="E328" i="34"/>
  <c r="D328" i="34"/>
  <c r="C328" i="34"/>
  <c r="L316" i="34"/>
  <c r="BB315" i="34"/>
  <c r="BA315" i="34"/>
  <c r="AZ315" i="34"/>
  <c r="AY315" i="34"/>
  <c r="AX315" i="34"/>
  <c r="AW315" i="34"/>
  <c r="AV315" i="34"/>
  <c r="AU315" i="34"/>
  <c r="AT315" i="34"/>
  <c r="AS315" i="34"/>
  <c r="AR315" i="34"/>
  <c r="AQ315" i="34"/>
  <c r="AP315" i="34"/>
  <c r="AO315" i="34"/>
  <c r="AN315" i="34"/>
  <c r="AM315" i="34"/>
  <c r="AL315" i="34"/>
  <c r="AK315" i="34"/>
  <c r="AJ315" i="34"/>
  <c r="AI315" i="34"/>
  <c r="AH315" i="34"/>
  <c r="AG315" i="34"/>
  <c r="AF315" i="34"/>
  <c r="AE315" i="34"/>
  <c r="AD315" i="34"/>
  <c r="AC315" i="34"/>
  <c r="AB315" i="34"/>
  <c r="AA315" i="34"/>
  <c r="Z315" i="34"/>
  <c r="Y315" i="34"/>
  <c r="X315" i="34"/>
  <c r="W315" i="34"/>
  <c r="V315" i="34"/>
  <c r="U315" i="34"/>
  <c r="T315" i="34"/>
  <c r="S315" i="34"/>
  <c r="R315" i="34"/>
  <c r="Q315" i="34"/>
  <c r="P315" i="34"/>
  <c r="O315" i="34"/>
  <c r="N315" i="34"/>
  <c r="M315" i="34"/>
  <c r="L315" i="34"/>
  <c r="K315" i="34"/>
  <c r="J315" i="34"/>
  <c r="I315" i="34"/>
  <c r="H315" i="34"/>
  <c r="G315" i="34"/>
  <c r="F315" i="34"/>
  <c r="E315" i="34"/>
  <c r="D315" i="34"/>
  <c r="C315" i="34"/>
  <c r="L303" i="34"/>
  <c r="BB302" i="34"/>
  <c r="BA302" i="34"/>
  <c r="AZ302" i="34"/>
  <c r="AY302" i="34"/>
  <c r="AX302" i="34"/>
  <c r="AW302" i="34"/>
  <c r="AV302" i="34"/>
  <c r="AU302" i="34"/>
  <c r="AT302" i="34"/>
  <c r="AS302" i="34"/>
  <c r="AR302" i="34"/>
  <c r="AQ302" i="34"/>
  <c r="AP302" i="34"/>
  <c r="AO302" i="34"/>
  <c r="AN302" i="34"/>
  <c r="AM302" i="34"/>
  <c r="AL302" i="34"/>
  <c r="AK302" i="34"/>
  <c r="AJ302" i="34"/>
  <c r="AI302" i="34"/>
  <c r="AH302" i="34"/>
  <c r="AG302" i="34"/>
  <c r="AF302" i="34"/>
  <c r="AE302" i="34"/>
  <c r="AD302" i="34"/>
  <c r="AC302" i="34"/>
  <c r="AB302" i="34"/>
  <c r="AA302" i="34"/>
  <c r="Z302" i="34"/>
  <c r="Y302" i="34"/>
  <c r="X302" i="34"/>
  <c r="W302" i="34"/>
  <c r="V302" i="34"/>
  <c r="U302" i="34"/>
  <c r="T302" i="34"/>
  <c r="S302" i="34"/>
  <c r="R302" i="34"/>
  <c r="Q302" i="34"/>
  <c r="P302" i="34"/>
  <c r="O302" i="34"/>
  <c r="N302" i="34"/>
  <c r="M302" i="34"/>
  <c r="K302" i="34"/>
  <c r="J302" i="34"/>
  <c r="I302" i="34"/>
  <c r="H302" i="34"/>
  <c r="G302" i="34"/>
  <c r="F302" i="34"/>
  <c r="E302" i="34"/>
  <c r="D302" i="34"/>
  <c r="C302" i="34"/>
  <c r="L290" i="34"/>
  <c r="L302" i="34" s="1"/>
  <c r="BB289" i="34"/>
  <c r="BA289" i="34"/>
  <c r="AZ289" i="34"/>
  <c r="AY289" i="34"/>
  <c r="AX289" i="34"/>
  <c r="AW289" i="34"/>
  <c r="AV289" i="34"/>
  <c r="AU289" i="34"/>
  <c r="AT289" i="34"/>
  <c r="AS289" i="34"/>
  <c r="AR289" i="34"/>
  <c r="AQ289" i="34"/>
  <c r="AP289" i="34"/>
  <c r="AO289" i="34"/>
  <c r="AN289" i="34"/>
  <c r="AM289" i="34"/>
  <c r="AL289" i="34"/>
  <c r="AK289" i="34"/>
  <c r="AJ289" i="34"/>
  <c r="AI289" i="34"/>
  <c r="AH289" i="34"/>
  <c r="AG289" i="34"/>
  <c r="AF289" i="34"/>
  <c r="AE289" i="34"/>
  <c r="AD289" i="34"/>
  <c r="AC289" i="34"/>
  <c r="AB289" i="34"/>
  <c r="AA289" i="34"/>
  <c r="Z289" i="34"/>
  <c r="Y289" i="34"/>
  <c r="X289" i="34"/>
  <c r="W289" i="34"/>
  <c r="V289" i="34"/>
  <c r="U289" i="34"/>
  <c r="T289" i="34"/>
  <c r="S289" i="34"/>
  <c r="R289" i="34"/>
  <c r="Q289" i="34"/>
  <c r="P289" i="34"/>
  <c r="O289" i="34"/>
  <c r="N289" i="34"/>
  <c r="M289" i="34"/>
  <c r="L289" i="34"/>
  <c r="K289" i="34"/>
  <c r="J289" i="34"/>
  <c r="I289" i="34"/>
  <c r="H289" i="34"/>
  <c r="G289" i="34"/>
  <c r="F289" i="34"/>
  <c r="E289" i="34"/>
  <c r="D289" i="34"/>
  <c r="C289" i="34"/>
  <c r="BB276" i="34"/>
  <c r="BA276" i="34"/>
  <c r="AZ276" i="34"/>
  <c r="AY276" i="34"/>
  <c r="AX276" i="34"/>
  <c r="AW276" i="34"/>
  <c r="AV276" i="34"/>
  <c r="AU276" i="34"/>
  <c r="AT276" i="34"/>
  <c r="AS276" i="34"/>
  <c r="AR276" i="34"/>
  <c r="AQ276" i="34"/>
  <c r="AP276" i="34"/>
  <c r="AO276" i="34"/>
  <c r="AN276" i="34"/>
  <c r="AM276" i="34"/>
  <c r="AL276" i="34"/>
  <c r="AK276" i="34"/>
  <c r="AJ276" i="34"/>
  <c r="AI276" i="34"/>
  <c r="AH276" i="34"/>
  <c r="AG276" i="34"/>
  <c r="AF276" i="34"/>
  <c r="AE276" i="34"/>
  <c r="AD276" i="34"/>
  <c r="AC276" i="34"/>
  <c r="AB276" i="34"/>
  <c r="AA276" i="34"/>
  <c r="Z276" i="34"/>
  <c r="Y276" i="34"/>
  <c r="X276" i="34"/>
  <c r="W276" i="34"/>
  <c r="V276" i="34"/>
  <c r="U276" i="34"/>
  <c r="T276" i="34"/>
  <c r="S276" i="34"/>
  <c r="R276" i="34"/>
  <c r="Q276" i="34"/>
  <c r="P276" i="34"/>
  <c r="O276" i="34"/>
  <c r="N276" i="34"/>
  <c r="M276" i="34"/>
  <c r="L276" i="34"/>
  <c r="K276" i="34"/>
  <c r="J276" i="34"/>
  <c r="I276" i="34"/>
  <c r="H276" i="34"/>
  <c r="G276" i="34"/>
  <c r="F276" i="34"/>
  <c r="E276" i="34"/>
  <c r="D276" i="34"/>
  <c r="C276" i="34"/>
  <c r="BB263" i="34"/>
  <c r="BA263" i="34"/>
  <c r="AZ263" i="34"/>
  <c r="AY263" i="34"/>
  <c r="AX263" i="34"/>
  <c r="AW263" i="34"/>
  <c r="AV263" i="34"/>
  <c r="AU263" i="34"/>
  <c r="AT263" i="34"/>
  <c r="AS263" i="34"/>
  <c r="AR263" i="34"/>
  <c r="AQ263" i="34"/>
  <c r="AP263" i="34"/>
  <c r="AO263" i="34"/>
  <c r="AN263" i="34"/>
  <c r="AM263" i="34"/>
  <c r="AL263" i="34"/>
  <c r="AK263" i="34"/>
  <c r="AJ263" i="34"/>
  <c r="AI263" i="34"/>
  <c r="AH263" i="34"/>
  <c r="AG263" i="34"/>
  <c r="AF263" i="34"/>
  <c r="AE263" i="34"/>
  <c r="AD263" i="34"/>
  <c r="AC263" i="34"/>
  <c r="AB263" i="34"/>
  <c r="AA263" i="34"/>
  <c r="Z263" i="34"/>
  <c r="Y263" i="34"/>
  <c r="X263" i="34"/>
  <c r="W263" i="34"/>
  <c r="V263" i="34"/>
  <c r="U263" i="34"/>
  <c r="T263" i="34"/>
  <c r="S263" i="34"/>
  <c r="R263" i="34"/>
  <c r="Q263" i="34"/>
  <c r="P263" i="34"/>
  <c r="O263" i="34"/>
  <c r="N263" i="34"/>
  <c r="M263" i="34"/>
  <c r="L263" i="34"/>
  <c r="K263" i="34"/>
  <c r="J263" i="34"/>
  <c r="I263" i="34"/>
  <c r="H263" i="34"/>
  <c r="G263" i="34"/>
  <c r="F263" i="34"/>
  <c r="E263" i="34"/>
  <c r="D263" i="34"/>
  <c r="C263" i="34"/>
  <c r="BB250" i="34"/>
  <c r="BA250" i="34"/>
  <c r="AZ250" i="34"/>
  <c r="AY250" i="34"/>
  <c r="AX250" i="34"/>
  <c r="AW250" i="34"/>
  <c r="AV250" i="34"/>
  <c r="AU250" i="34"/>
  <c r="AT250" i="34"/>
  <c r="AS250" i="34"/>
  <c r="AR250" i="34"/>
  <c r="AQ250" i="34"/>
  <c r="AP250" i="34"/>
  <c r="AO250" i="34"/>
  <c r="AN250" i="34"/>
  <c r="AM250" i="34"/>
  <c r="AL250" i="34"/>
  <c r="AK250" i="34"/>
  <c r="AJ250" i="34"/>
  <c r="AI250" i="34"/>
  <c r="AH250" i="34"/>
  <c r="AG250" i="34"/>
  <c r="AE250" i="34"/>
  <c r="AD250" i="34"/>
  <c r="AC250" i="34"/>
  <c r="AB250" i="34"/>
  <c r="AA250" i="34"/>
  <c r="Z250" i="34"/>
  <c r="Y250" i="34"/>
  <c r="X250" i="34"/>
  <c r="W250" i="34"/>
  <c r="V250" i="34"/>
  <c r="U250" i="34"/>
  <c r="T250" i="34"/>
  <c r="S250" i="34"/>
  <c r="R250" i="34"/>
  <c r="Q250" i="34"/>
  <c r="P250" i="34"/>
  <c r="O250" i="34"/>
  <c r="N250" i="34"/>
  <c r="M250" i="34"/>
  <c r="L250" i="34"/>
  <c r="K250" i="34"/>
  <c r="J250" i="34"/>
  <c r="I250" i="34"/>
  <c r="H250" i="34"/>
  <c r="G250" i="34"/>
  <c r="F250" i="34"/>
  <c r="E250" i="34"/>
  <c r="D250" i="34"/>
  <c r="C250" i="34"/>
  <c r="BB237" i="34"/>
  <c r="BA237" i="34"/>
  <c r="AZ237" i="34"/>
  <c r="AY237" i="34"/>
  <c r="AX237" i="34"/>
  <c r="AW237" i="34"/>
  <c r="AV237" i="34"/>
  <c r="AU237" i="34"/>
  <c r="AT237" i="34"/>
  <c r="AS237" i="34"/>
  <c r="AR237" i="34"/>
  <c r="AQ237" i="34"/>
  <c r="AP237" i="34"/>
  <c r="AO237" i="34"/>
  <c r="AN237" i="34"/>
  <c r="AM237" i="34"/>
  <c r="AL237" i="34"/>
  <c r="AK237" i="34"/>
  <c r="AJ237" i="34"/>
  <c r="AI237" i="34"/>
  <c r="AH237" i="34"/>
  <c r="AG237" i="34"/>
  <c r="AF237" i="34"/>
  <c r="AF250" i="34" s="1"/>
  <c r="AE237" i="34"/>
  <c r="AD237" i="34"/>
  <c r="AC237" i="34"/>
  <c r="AB237" i="34"/>
  <c r="AA237" i="34"/>
  <c r="Z237" i="34"/>
  <c r="Y237" i="34"/>
  <c r="X237" i="34"/>
  <c r="W237" i="34"/>
  <c r="V237" i="34"/>
  <c r="U237" i="34"/>
  <c r="T237" i="34"/>
  <c r="S237" i="34"/>
  <c r="R237" i="34"/>
  <c r="Q237" i="34"/>
  <c r="O237" i="34"/>
  <c r="N237" i="34"/>
  <c r="M237" i="34"/>
  <c r="L237" i="34"/>
  <c r="K237" i="34"/>
  <c r="J237" i="34"/>
  <c r="I237" i="34"/>
  <c r="H237" i="34"/>
  <c r="G237" i="34"/>
  <c r="F237" i="34"/>
  <c r="E237" i="34"/>
  <c r="D237" i="34"/>
  <c r="C237" i="34"/>
  <c r="BB224" i="34"/>
  <c r="BA224" i="34"/>
  <c r="AZ224" i="34"/>
  <c r="AY224" i="34"/>
  <c r="AW224" i="34"/>
  <c r="AV224" i="34"/>
  <c r="AU224" i="34"/>
  <c r="AT224" i="34"/>
  <c r="AS224" i="34"/>
  <c r="AR224" i="34"/>
  <c r="AQ224" i="34"/>
  <c r="AP224" i="34"/>
  <c r="AO224" i="34"/>
  <c r="AN224" i="34"/>
  <c r="AM224" i="34"/>
  <c r="AL224" i="34"/>
  <c r="AK224" i="34"/>
  <c r="AI224" i="34"/>
  <c r="AH224" i="34"/>
  <c r="AG224" i="34"/>
  <c r="AF224" i="34"/>
  <c r="AE224" i="34"/>
  <c r="AD224" i="34"/>
  <c r="AC224" i="34"/>
  <c r="AB224" i="34"/>
  <c r="AA224" i="34"/>
  <c r="Z224" i="34"/>
  <c r="Y224" i="34"/>
  <c r="X224" i="34"/>
  <c r="W224" i="34"/>
  <c r="V224" i="34"/>
  <c r="U224" i="34"/>
  <c r="T224" i="34"/>
  <c r="S224" i="34"/>
  <c r="R224" i="34"/>
  <c r="Q224" i="34"/>
  <c r="P224" i="34"/>
  <c r="P237" i="34" s="1"/>
  <c r="O224" i="34"/>
  <c r="N224" i="34"/>
  <c r="M224" i="34"/>
  <c r="L224" i="34"/>
  <c r="K224" i="34"/>
  <c r="J224" i="34"/>
  <c r="I224" i="34"/>
  <c r="H224" i="34"/>
  <c r="G224" i="34"/>
  <c r="F224" i="34"/>
  <c r="E224" i="34"/>
  <c r="D224" i="34"/>
  <c r="C224" i="34"/>
  <c r="BB211" i="34"/>
  <c r="BA211" i="34"/>
  <c r="AZ211" i="34"/>
  <c r="AY211" i="34"/>
  <c r="AX211" i="34"/>
  <c r="AW211" i="34"/>
  <c r="AV211" i="34"/>
  <c r="AU211" i="34"/>
  <c r="AT211" i="34"/>
  <c r="AS211" i="34"/>
  <c r="AR211" i="34"/>
  <c r="AQ211" i="34"/>
  <c r="AP211" i="34"/>
  <c r="AO211" i="34"/>
  <c r="AN211" i="34"/>
  <c r="AM211" i="34"/>
  <c r="AL211" i="34"/>
  <c r="AK211" i="34"/>
  <c r="AJ211" i="34"/>
  <c r="AJ224" i="34" s="1"/>
  <c r="AI211" i="34"/>
  <c r="AH211" i="34"/>
  <c r="AG211" i="34"/>
  <c r="AF211" i="34"/>
  <c r="AE211" i="34"/>
  <c r="AD211" i="34"/>
  <c r="AC211" i="34"/>
  <c r="AB211" i="34"/>
  <c r="AA211" i="34"/>
  <c r="Z211" i="34"/>
  <c r="Y211" i="34"/>
  <c r="X211" i="34"/>
  <c r="W211" i="34"/>
  <c r="V211" i="34"/>
  <c r="U211" i="34"/>
  <c r="T211" i="34"/>
  <c r="S211" i="34"/>
  <c r="R211" i="34"/>
  <c r="Q211" i="34"/>
  <c r="P211" i="34"/>
  <c r="O211" i="34"/>
  <c r="N211" i="34"/>
  <c r="M211" i="34"/>
  <c r="L211" i="34"/>
  <c r="K211" i="34"/>
  <c r="J211" i="34"/>
  <c r="I211" i="34"/>
  <c r="H211" i="34"/>
  <c r="G211" i="34"/>
  <c r="F211" i="34"/>
  <c r="E211" i="34"/>
  <c r="D211" i="34"/>
  <c r="C211" i="34"/>
  <c r="BB198" i="34"/>
  <c r="BA198" i="34"/>
  <c r="AZ198" i="34"/>
  <c r="AY198" i="34"/>
  <c r="AX198" i="34"/>
  <c r="AW198" i="34"/>
  <c r="AV198" i="34"/>
  <c r="AU198" i="34"/>
  <c r="AT198" i="34"/>
  <c r="AS198" i="34"/>
  <c r="AR198" i="34"/>
  <c r="AQ198" i="34"/>
  <c r="AP198" i="34"/>
  <c r="AO198" i="34"/>
  <c r="AN198" i="34"/>
  <c r="AM198" i="34"/>
  <c r="AL198" i="34"/>
  <c r="AK198" i="34"/>
  <c r="AJ198" i="34"/>
  <c r="AI198" i="34"/>
  <c r="AH198" i="34"/>
  <c r="AG198" i="34"/>
  <c r="AF198" i="34"/>
  <c r="AE198" i="34"/>
  <c r="AD198" i="34"/>
  <c r="AC198" i="34"/>
  <c r="AB198" i="34"/>
  <c r="AA198" i="34"/>
  <c r="Z198" i="34"/>
  <c r="Y198" i="34"/>
  <c r="X198" i="34"/>
  <c r="W198" i="34"/>
  <c r="V198" i="34"/>
  <c r="U198" i="34"/>
  <c r="T198" i="34"/>
  <c r="S198" i="34"/>
  <c r="R198" i="34"/>
  <c r="Q198" i="34"/>
  <c r="P198" i="34"/>
  <c r="O198" i="34"/>
  <c r="N198" i="34"/>
  <c r="M198" i="34"/>
  <c r="L198" i="34"/>
  <c r="K198" i="34"/>
  <c r="J198" i="34"/>
  <c r="I198" i="34"/>
  <c r="H198" i="34"/>
  <c r="G198" i="34"/>
  <c r="F198" i="34"/>
  <c r="E198" i="34"/>
  <c r="D198" i="34"/>
  <c r="C198" i="34"/>
  <c r="BB185" i="34"/>
  <c r="BA185" i="34"/>
  <c r="AZ185" i="34"/>
  <c r="AY185" i="34"/>
  <c r="AX185" i="34"/>
  <c r="AW185" i="34"/>
  <c r="AV185" i="34"/>
  <c r="AU185" i="34"/>
  <c r="AT185" i="34"/>
  <c r="AS185" i="34"/>
  <c r="AR185" i="34"/>
  <c r="AQ185" i="34"/>
  <c r="AP185" i="34"/>
  <c r="AO185" i="34"/>
  <c r="AN185" i="34"/>
  <c r="AM185" i="34"/>
  <c r="AL185" i="34"/>
  <c r="AK185" i="34"/>
  <c r="AJ185" i="34"/>
  <c r="AI185" i="34"/>
  <c r="AH185" i="34"/>
  <c r="AG185" i="34"/>
  <c r="AF185" i="34"/>
  <c r="AE185" i="34"/>
  <c r="AD185" i="34"/>
  <c r="AC185" i="34"/>
  <c r="AB185" i="34"/>
  <c r="AA185" i="34"/>
  <c r="Z185" i="34"/>
  <c r="Y185" i="34"/>
  <c r="X185" i="34"/>
  <c r="W185" i="34"/>
  <c r="V185" i="34"/>
  <c r="U185" i="34"/>
  <c r="T185" i="34"/>
  <c r="R185" i="34"/>
  <c r="Q185" i="34"/>
  <c r="P185" i="34"/>
  <c r="O185" i="34"/>
  <c r="N185" i="34"/>
  <c r="M185" i="34"/>
  <c r="L185" i="34"/>
  <c r="K185" i="34"/>
  <c r="J185" i="34"/>
  <c r="I185" i="34"/>
  <c r="H185" i="34"/>
  <c r="G185" i="34"/>
  <c r="F185" i="34"/>
  <c r="E185" i="34"/>
  <c r="D185" i="34"/>
  <c r="C185" i="34"/>
  <c r="BB172" i="34"/>
  <c r="BA172" i="34"/>
  <c r="AZ172" i="34"/>
  <c r="AY172" i="34"/>
  <c r="AX172" i="34"/>
  <c r="AW172" i="34"/>
  <c r="AV172" i="34"/>
  <c r="AU172" i="34"/>
  <c r="AT172" i="34"/>
  <c r="AS172" i="34"/>
  <c r="AR172" i="34"/>
  <c r="AQ172" i="34"/>
  <c r="AP172" i="34"/>
  <c r="AO172" i="34"/>
  <c r="AN172" i="34"/>
  <c r="AM172" i="34"/>
  <c r="AL172" i="34"/>
  <c r="AK172" i="34"/>
  <c r="AJ172" i="34"/>
  <c r="AI172" i="34"/>
  <c r="AH172" i="34"/>
  <c r="AG172" i="34"/>
  <c r="AF172" i="34"/>
  <c r="AE172" i="34"/>
  <c r="AD172" i="34"/>
  <c r="AC172" i="34"/>
  <c r="AB172" i="34"/>
  <c r="AA172" i="34"/>
  <c r="Z172" i="34"/>
  <c r="Y172" i="34"/>
  <c r="X172" i="34"/>
  <c r="W172" i="34"/>
  <c r="V172" i="34"/>
  <c r="U172" i="34"/>
  <c r="T172" i="34"/>
  <c r="S172" i="34"/>
  <c r="R172" i="34"/>
  <c r="Q172" i="34"/>
  <c r="P172" i="34"/>
  <c r="O172" i="34"/>
  <c r="N172" i="34"/>
  <c r="M172" i="34"/>
  <c r="K172" i="34"/>
  <c r="J172" i="34"/>
  <c r="I172" i="34"/>
  <c r="H172" i="34"/>
  <c r="G172" i="34"/>
  <c r="F172" i="34"/>
  <c r="E172" i="34"/>
  <c r="D172" i="34"/>
  <c r="C172" i="34"/>
  <c r="L160" i="34"/>
  <c r="L172" i="34" s="1"/>
  <c r="BB159" i="34"/>
  <c r="BA159" i="34"/>
  <c r="AZ159" i="34"/>
  <c r="AY159" i="34"/>
  <c r="AX159" i="34"/>
  <c r="AW159" i="34"/>
  <c r="AV159" i="34"/>
  <c r="AU159" i="34"/>
  <c r="AT159" i="34"/>
  <c r="AS159" i="34"/>
  <c r="AR159" i="34"/>
  <c r="AQ159" i="34"/>
  <c r="AP159" i="34"/>
  <c r="AO159" i="34"/>
  <c r="AN159" i="34"/>
  <c r="AM159" i="34"/>
  <c r="AL159" i="34"/>
  <c r="AK159" i="34"/>
  <c r="AJ159" i="34"/>
  <c r="AI159" i="34"/>
  <c r="AH159" i="34"/>
  <c r="AG159" i="34"/>
  <c r="AF159" i="34"/>
  <c r="AE159" i="34"/>
  <c r="AD159" i="34"/>
  <c r="AC159" i="34"/>
  <c r="AB159" i="34"/>
  <c r="AA159" i="34"/>
  <c r="Z159" i="34"/>
  <c r="Y159" i="34"/>
  <c r="X159" i="34"/>
  <c r="W159" i="34"/>
  <c r="V159" i="34"/>
  <c r="U159" i="34"/>
  <c r="T159" i="34"/>
  <c r="S159" i="34"/>
  <c r="R159" i="34"/>
  <c r="Q159" i="34"/>
  <c r="P159" i="34"/>
  <c r="O159" i="34"/>
  <c r="N159" i="34"/>
  <c r="M159" i="34"/>
  <c r="L159" i="34"/>
  <c r="K159" i="34"/>
  <c r="J159" i="34"/>
  <c r="I159" i="34"/>
  <c r="H159" i="34"/>
  <c r="G159" i="34"/>
  <c r="F159" i="34"/>
  <c r="E159" i="34"/>
  <c r="D159" i="34"/>
  <c r="C159" i="34"/>
  <c r="L147" i="34"/>
  <c r="BB146" i="34"/>
  <c r="BA146" i="34"/>
  <c r="AZ146" i="34"/>
  <c r="AY146" i="34"/>
  <c r="AX146" i="34"/>
  <c r="AW146" i="34"/>
  <c r="AV146" i="34"/>
  <c r="AU146" i="34"/>
  <c r="AT146" i="34"/>
  <c r="AS146" i="34"/>
  <c r="AR146" i="34"/>
  <c r="AQ146" i="34"/>
  <c r="AP146" i="34"/>
  <c r="AO146" i="34"/>
  <c r="AN146" i="34"/>
  <c r="AM146" i="34"/>
  <c r="AL146" i="34"/>
  <c r="AK146" i="34"/>
  <c r="AJ146" i="34"/>
  <c r="AI146" i="34"/>
  <c r="AH146" i="34"/>
  <c r="AG146" i="34"/>
  <c r="AF146" i="34"/>
  <c r="AE146" i="34"/>
  <c r="AD146" i="34"/>
  <c r="AC146" i="34"/>
  <c r="AB146" i="34"/>
  <c r="AA146" i="34"/>
  <c r="Z146" i="34"/>
  <c r="Y146" i="34"/>
  <c r="X146" i="34"/>
  <c r="W146" i="34"/>
  <c r="V146" i="34"/>
  <c r="U146" i="34"/>
  <c r="T146" i="34"/>
  <c r="S146" i="34"/>
  <c r="R146" i="34"/>
  <c r="Q146" i="34"/>
  <c r="P146" i="34"/>
  <c r="O146" i="34"/>
  <c r="N146" i="34"/>
  <c r="M146" i="34"/>
  <c r="K146" i="34"/>
  <c r="J146" i="34"/>
  <c r="I146" i="34"/>
  <c r="H146" i="34"/>
  <c r="G146" i="34"/>
  <c r="F146" i="34"/>
  <c r="E146" i="34"/>
  <c r="D146" i="34"/>
  <c r="C146" i="34"/>
  <c r="L134" i="34"/>
  <c r="L146" i="34" s="1"/>
  <c r="BB133" i="34"/>
  <c r="BA133" i="34"/>
  <c r="AZ133" i="34"/>
  <c r="AY133" i="34"/>
  <c r="AX133" i="34"/>
  <c r="AW133" i="34"/>
  <c r="AV133" i="34"/>
  <c r="AU133" i="34"/>
  <c r="AT133" i="34"/>
  <c r="AS133" i="34"/>
  <c r="AR133" i="34"/>
  <c r="AQ133" i="34"/>
  <c r="AP133" i="34"/>
  <c r="AO133" i="34"/>
  <c r="AN133" i="34"/>
  <c r="AM133" i="34"/>
  <c r="AL133" i="34"/>
  <c r="AK133" i="34"/>
  <c r="AJ133" i="34"/>
  <c r="AI133" i="34"/>
  <c r="AH133" i="34"/>
  <c r="AG133" i="34"/>
  <c r="AF133" i="34"/>
  <c r="AE133" i="34"/>
  <c r="AD133" i="34"/>
  <c r="AC133" i="34"/>
  <c r="AB133" i="34"/>
  <c r="AA133" i="34"/>
  <c r="Z133" i="34"/>
  <c r="Y133" i="34"/>
  <c r="X133" i="34"/>
  <c r="W133" i="34"/>
  <c r="V133" i="34"/>
  <c r="U133" i="34"/>
  <c r="T133" i="34"/>
  <c r="S133" i="34"/>
  <c r="R133" i="34"/>
  <c r="Q133" i="34"/>
  <c r="P133" i="34"/>
  <c r="O133" i="34"/>
  <c r="N133" i="34"/>
  <c r="M133" i="34"/>
  <c r="L133" i="34"/>
  <c r="K133" i="34"/>
  <c r="J133" i="34"/>
  <c r="I133" i="34"/>
  <c r="H133" i="34"/>
  <c r="G133" i="34"/>
  <c r="F133" i="34"/>
  <c r="E133" i="34"/>
  <c r="D133" i="34"/>
  <c r="C133" i="34"/>
  <c r="L121" i="34"/>
  <c r="BB120" i="34"/>
  <c r="BA120" i="34"/>
  <c r="AZ120" i="34"/>
  <c r="AY120" i="34"/>
  <c r="AX120" i="34"/>
  <c r="AW120" i="34"/>
  <c r="AV120" i="34"/>
  <c r="AU120" i="34"/>
  <c r="AT120" i="34"/>
  <c r="AS120" i="34"/>
  <c r="AR120" i="34"/>
  <c r="AQ120" i="34"/>
  <c r="AP120" i="34"/>
  <c r="AO120" i="34"/>
  <c r="AN120" i="34"/>
  <c r="AM120" i="34"/>
  <c r="AL120" i="34"/>
  <c r="AK120" i="34"/>
  <c r="AJ120" i="34"/>
  <c r="AI120" i="34"/>
  <c r="AH120" i="34"/>
  <c r="AG120" i="34"/>
  <c r="AF120" i="34"/>
  <c r="AE120" i="34"/>
  <c r="AD120" i="34"/>
  <c r="AC120" i="34"/>
  <c r="AB120" i="34"/>
  <c r="AA120" i="34"/>
  <c r="Z120" i="34"/>
  <c r="Y120" i="34"/>
  <c r="X120" i="34"/>
  <c r="W120" i="34"/>
  <c r="V120" i="34"/>
  <c r="U120" i="34"/>
  <c r="T120" i="34"/>
  <c r="S120" i="34"/>
  <c r="R120" i="34"/>
  <c r="Q120" i="34"/>
  <c r="P120" i="34"/>
  <c r="O120" i="34"/>
  <c r="K120" i="34"/>
  <c r="J120" i="34"/>
  <c r="I120" i="34"/>
  <c r="H120" i="34"/>
  <c r="G120" i="34"/>
  <c r="F120" i="34"/>
  <c r="E120" i="34"/>
  <c r="D120" i="34"/>
  <c r="C120" i="34"/>
  <c r="L108" i="34"/>
  <c r="L120" i="34" s="1"/>
  <c r="BB107" i="34"/>
  <c r="BA107" i="34"/>
  <c r="AZ107" i="34"/>
  <c r="AY107" i="34"/>
  <c r="AX107" i="34"/>
  <c r="AW107" i="34"/>
  <c r="AV107" i="34"/>
  <c r="AU107" i="34"/>
  <c r="AT107" i="34"/>
  <c r="AS107" i="34"/>
  <c r="AR107" i="34"/>
  <c r="AQ107" i="34"/>
  <c r="AP107" i="34"/>
  <c r="AO107" i="34"/>
  <c r="AN107" i="34"/>
  <c r="AM107" i="34"/>
  <c r="AL107" i="34"/>
  <c r="AK107" i="34"/>
  <c r="AJ107" i="34"/>
  <c r="AI107" i="34"/>
  <c r="AH107" i="34"/>
  <c r="AG107" i="34"/>
  <c r="AF107" i="34"/>
  <c r="AE107" i="34"/>
  <c r="AD107" i="34"/>
  <c r="AC107" i="34"/>
  <c r="AB107" i="34"/>
  <c r="AA107" i="34"/>
  <c r="Z107" i="34"/>
  <c r="Y107" i="34"/>
  <c r="X107" i="34"/>
  <c r="W107" i="34"/>
  <c r="V107" i="34"/>
  <c r="U107" i="34"/>
  <c r="T107" i="34"/>
  <c r="S107" i="34"/>
  <c r="R107" i="34"/>
  <c r="Q107" i="34"/>
  <c r="P107" i="34"/>
  <c r="O107" i="34"/>
  <c r="L107" i="34"/>
  <c r="K107" i="34"/>
  <c r="J107" i="34"/>
  <c r="I107" i="34"/>
  <c r="H107" i="34"/>
  <c r="G107" i="34"/>
  <c r="F107" i="34"/>
  <c r="E107" i="34"/>
  <c r="D107" i="34"/>
  <c r="C107" i="34"/>
  <c r="BB94" i="34"/>
  <c r="BA94" i="34"/>
  <c r="AZ94" i="34"/>
  <c r="AY94" i="34"/>
  <c r="AX94" i="34"/>
  <c r="AW94" i="34"/>
  <c r="AV94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L94" i="34"/>
  <c r="K94" i="34"/>
  <c r="J94" i="34"/>
  <c r="I94" i="34"/>
  <c r="H94" i="34"/>
  <c r="G94" i="34"/>
  <c r="F94" i="34"/>
  <c r="E94" i="34"/>
  <c r="D94" i="34"/>
  <c r="C94" i="34"/>
  <c r="BB81" i="34"/>
  <c r="BA81" i="34"/>
  <c r="AZ81" i="34"/>
  <c r="AY81" i="34"/>
  <c r="AX81" i="34"/>
  <c r="AW81" i="34"/>
  <c r="AV81" i="34"/>
  <c r="AU81" i="34"/>
  <c r="AT81" i="34"/>
  <c r="AS81" i="34"/>
  <c r="AR81" i="34"/>
  <c r="AQ81" i="34"/>
  <c r="AP81" i="34"/>
  <c r="AO81" i="34"/>
  <c r="AN81" i="34"/>
  <c r="AM81" i="34"/>
  <c r="AL81" i="34"/>
  <c r="AK81" i="34"/>
  <c r="AJ81" i="34"/>
  <c r="AI81" i="34"/>
  <c r="AH81" i="34"/>
  <c r="AG81" i="34"/>
  <c r="AF81" i="34"/>
  <c r="AE81" i="34"/>
  <c r="AD81" i="34"/>
  <c r="AC81" i="34"/>
  <c r="AB81" i="34"/>
  <c r="AA81" i="34"/>
  <c r="Z81" i="34"/>
  <c r="Y81" i="34"/>
  <c r="X81" i="34"/>
  <c r="W81" i="34"/>
  <c r="V81" i="34"/>
  <c r="U81" i="34"/>
  <c r="T81" i="34"/>
  <c r="S81" i="34"/>
  <c r="R81" i="34"/>
  <c r="Q81" i="34"/>
  <c r="P81" i="34"/>
  <c r="O81" i="34"/>
  <c r="L81" i="34"/>
  <c r="K81" i="34"/>
  <c r="J81" i="34"/>
  <c r="I81" i="34"/>
  <c r="H81" i="34"/>
  <c r="G81" i="34"/>
  <c r="F81" i="34"/>
  <c r="E81" i="34"/>
  <c r="D81" i="34"/>
  <c r="C81" i="34"/>
  <c r="BB68" i="34"/>
  <c r="BA68" i="34"/>
  <c r="AZ68" i="34"/>
  <c r="AY68" i="34"/>
  <c r="AX68" i="34"/>
  <c r="AW68" i="34"/>
  <c r="AV68" i="34"/>
  <c r="AU68" i="34"/>
  <c r="AT68" i="34"/>
  <c r="AS68" i="34"/>
  <c r="AR68" i="34"/>
  <c r="AQ68" i="34"/>
  <c r="AP68" i="34"/>
  <c r="AO68" i="34"/>
  <c r="AN68" i="34"/>
  <c r="AM68" i="34"/>
  <c r="AL68" i="34"/>
  <c r="AK68" i="34"/>
  <c r="AJ68" i="34"/>
  <c r="AI68" i="34"/>
  <c r="AH68" i="34"/>
  <c r="AG68" i="34"/>
  <c r="AF68" i="34"/>
  <c r="AE68" i="34"/>
  <c r="AD68" i="34"/>
  <c r="AC68" i="34"/>
  <c r="AB68" i="34"/>
  <c r="AA68" i="34"/>
  <c r="Z68" i="34"/>
  <c r="Y68" i="34"/>
  <c r="X68" i="34"/>
  <c r="W68" i="34"/>
  <c r="V68" i="34"/>
  <c r="U68" i="34"/>
  <c r="T68" i="34"/>
  <c r="S68" i="34"/>
  <c r="R68" i="34"/>
  <c r="Q68" i="34"/>
  <c r="P68" i="34"/>
  <c r="O68" i="34"/>
  <c r="L68" i="34"/>
  <c r="K68" i="34"/>
  <c r="J68" i="34"/>
  <c r="I68" i="34"/>
  <c r="H68" i="34"/>
  <c r="G68" i="34"/>
  <c r="F68" i="34"/>
  <c r="E68" i="34"/>
  <c r="D68" i="34"/>
  <c r="C68" i="34"/>
  <c r="BB55" i="34"/>
  <c r="BA55" i="34"/>
  <c r="AZ55" i="34"/>
  <c r="AY55" i="34"/>
  <c r="AX55" i="34"/>
  <c r="AW55" i="34"/>
  <c r="AV55" i="34"/>
  <c r="AU55" i="34"/>
  <c r="AT55" i="34"/>
  <c r="AS55" i="34"/>
  <c r="AR55" i="34"/>
  <c r="AQ55" i="34"/>
  <c r="AP55" i="34"/>
  <c r="AO55" i="34"/>
  <c r="AN55" i="34"/>
  <c r="AM55" i="34"/>
  <c r="AL55" i="34"/>
  <c r="AK55" i="34"/>
  <c r="AJ55" i="34"/>
  <c r="AI55" i="34"/>
  <c r="AH55" i="34"/>
  <c r="AG55" i="34"/>
  <c r="AF55" i="34"/>
  <c r="AE55" i="34"/>
  <c r="AD55" i="34"/>
  <c r="AC55" i="34"/>
  <c r="AB55" i="34"/>
  <c r="AA55" i="34"/>
  <c r="Z55" i="34"/>
  <c r="Y55" i="34"/>
  <c r="X55" i="34"/>
  <c r="W55" i="34"/>
  <c r="V55" i="34"/>
  <c r="U55" i="34"/>
  <c r="T55" i="34"/>
  <c r="S55" i="34"/>
  <c r="R55" i="34"/>
  <c r="Q55" i="34"/>
  <c r="P55" i="34"/>
  <c r="O55" i="34"/>
  <c r="L55" i="34"/>
  <c r="K55" i="34"/>
  <c r="J55" i="34"/>
  <c r="I55" i="34"/>
  <c r="H55" i="34"/>
  <c r="G55" i="34"/>
  <c r="F55" i="34"/>
  <c r="E55" i="34"/>
  <c r="D55" i="34"/>
  <c r="C55" i="34"/>
  <c r="BB42" i="34"/>
  <c r="BA42" i="34"/>
  <c r="AZ42" i="34"/>
  <c r="AY42" i="34"/>
  <c r="AX42" i="34"/>
  <c r="AW42" i="34"/>
  <c r="AV42" i="34"/>
  <c r="AU42" i="34"/>
  <c r="AT42" i="34"/>
  <c r="AS42" i="34"/>
  <c r="AR42" i="34"/>
  <c r="AQ42" i="34"/>
  <c r="AP42" i="34"/>
  <c r="AO42" i="34"/>
  <c r="AN42" i="34"/>
  <c r="AM42" i="34"/>
  <c r="AL42" i="34"/>
  <c r="AK42" i="34"/>
  <c r="AJ42" i="34"/>
  <c r="AI42" i="34"/>
  <c r="AH42" i="34"/>
  <c r="AG42" i="34"/>
  <c r="AF42" i="34"/>
  <c r="AE42" i="34"/>
  <c r="AD42" i="34"/>
  <c r="AC42" i="34"/>
  <c r="AB42" i="34"/>
  <c r="AA42" i="34"/>
  <c r="Z42" i="34"/>
  <c r="Y42" i="34"/>
  <c r="X42" i="34"/>
  <c r="W42" i="34"/>
  <c r="V42" i="34"/>
  <c r="U42" i="34"/>
  <c r="T42" i="34"/>
  <c r="S42" i="34"/>
  <c r="R42" i="34"/>
  <c r="Q42" i="34"/>
  <c r="P42" i="34"/>
  <c r="O42" i="34"/>
  <c r="L42" i="34"/>
  <c r="K42" i="34"/>
  <c r="J42" i="34"/>
  <c r="I42" i="34"/>
  <c r="H42" i="34"/>
  <c r="G42" i="34"/>
  <c r="F42" i="34"/>
  <c r="E42" i="34"/>
  <c r="D42" i="34"/>
  <c r="C42" i="34"/>
  <c r="BB29" i="34"/>
  <c r="BA29" i="34"/>
  <c r="AZ29" i="34"/>
  <c r="AY29" i="34"/>
  <c r="AX29" i="34"/>
  <c r="AW29" i="34"/>
  <c r="AV29" i="34"/>
  <c r="AU29" i="34"/>
  <c r="AT29" i="34"/>
  <c r="AS29" i="34"/>
  <c r="AR29" i="34"/>
  <c r="AQ29" i="34"/>
  <c r="AP29" i="34"/>
  <c r="AO29" i="34"/>
  <c r="AN29" i="34"/>
  <c r="AM29" i="34"/>
  <c r="AL29" i="34"/>
  <c r="AK29" i="34"/>
  <c r="AJ29" i="34"/>
  <c r="AI29" i="34"/>
  <c r="AH29" i="34"/>
  <c r="AG29" i="34"/>
  <c r="AF29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L29" i="34"/>
  <c r="K29" i="34"/>
  <c r="J29" i="34"/>
  <c r="I29" i="34"/>
  <c r="H29" i="34"/>
  <c r="G29" i="34"/>
  <c r="F29" i="34"/>
  <c r="E29" i="34"/>
  <c r="D29" i="34"/>
  <c r="C29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L16" i="34"/>
  <c r="K16" i="34"/>
  <c r="J16" i="34"/>
  <c r="I16" i="34"/>
  <c r="H16" i="34"/>
  <c r="G16" i="34"/>
  <c r="F16" i="34"/>
  <c r="E16" i="34"/>
  <c r="D16" i="34"/>
  <c r="C16" i="34"/>
  <c r="L4" i="34"/>
  <c r="N417" i="33"/>
  <c r="M417" i="33"/>
  <c r="L417" i="33"/>
  <c r="I417" i="33"/>
  <c r="H417" i="33"/>
  <c r="G417" i="33"/>
  <c r="F417" i="33"/>
  <c r="E417" i="33"/>
  <c r="D417" i="33"/>
  <c r="N416" i="33"/>
  <c r="M416" i="33"/>
  <c r="L416" i="33"/>
  <c r="I416" i="33"/>
  <c r="H416" i="33"/>
  <c r="F416" i="33"/>
  <c r="E416" i="33"/>
  <c r="D416" i="33"/>
  <c r="O414" i="33"/>
  <c r="O413" i="33"/>
  <c r="O412" i="33"/>
  <c r="O411" i="33"/>
  <c r="O410" i="33"/>
  <c r="O409" i="33"/>
  <c r="O408" i="33"/>
  <c r="O407" i="33"/>
  <c r="O406" i="33"/>
  <c r="O405" i="33"/>
  <c r="O404" i="33"/>
  <c r="O403" i="33"/>
  <c r="O402" i="33"/>
  <c r="O401" i="33"/>
  <c r="O400" i="33"/>
  <c r="O399" i="33"/>
  <c r="O398" i="33"/>
  <c r="O397" i="33"/>
  <c r="O396" i="33"/>
  <c r="O395" i="33"/>
  <c r="O394" i="33"/>
  <c r="O393" i="33"/>
  <c r="O392" i="33"/>
  <c r="O391" i="33"/>
  <c r="O390" i="33"/>
  <c r="G390" i="33"/>
  <c r="G416" i="33" s="1"/>
  <c r="O389" i="33"/>
  <c r="O388" i="33"/>
  <c r="O387" i="33"/>
  <c r="O386" i="33"/>
  <c r="BB380" i="33"/>
  <c r="BA380" i="33"/>
  <c r="AZ380" i="33"/>
  <c r="AY380" i="33"/>
  <c r="AX380" i="33"/>
  <c r="AW380" i="33"/>
  <c r="AV380" i="33"/>
  <c r="AU380" i="33"/>
  <c r="AT380" i="33"/>
  <c r="AS380" i="33"/>
  <c r="AR380" i="33"/>
  <c r="AQ380" i="33"/>
  <c r="AP380" i="33"/>
  <c r="AO380" i="33"/>
  <c r="AN380" i="33"/>
  <c r="AM380" i="33"/>
  <c r="AL380" i="33"/>
  <c r="AK380" i="33"/>
  <c r="AJ380" i="33"/>
  <c r="AI380" i="33"/>
  <c r="AH380" i="33"/>
  <c r="AG380" i="33"/>
  <c r="AF380" i="33"/>
  <c r="AE380" i="33"/>
  <c r="AD380" i="33"/>
  <c r="AC380" i="33"/>
  <c r="AB380" i="33"/>
  <c r="AA380" i="33"/>
  <c r="Z380" i="33"/>
  <c r="Y380" i="33"/>
  <c r="X380" i="33"/>
  <c r="W380" i="33"/>
  <c r="V380" i="33"/>
  <c r="U380" i="33"/>
  <c r="T380" i="33"/>
  <c r="S380" i="33"/>
  <c r="R380" i="33"/>
  <c r="Q380" i="33"/>
  <c r="P380" i="33"/>
  <c r="O380" i="33"/>
  <c r="N380" i="33"/>
  <c r="M380" i="33"/>
  <c r="K380" i="33"/>
  <c r="J380" i="33"/>
  <c r="I380" i="33"/>
  <c r="H380" i="33"/>
  <c r="G380" i="33"/>
  <c r="F380" i="33"/>
  <c r="E380" i="33"/>
  <c r="D380" i="33"/>
  <c r="C380" i="33"/>
  <c r="L368" i="33"/>
  <c r="L380" i="33" s="1"/>
  <c r="BB367" i="33"/>
  <c r="BA367" i="33"/>
  <c r="AZ367" i="33"/>
  <c r="AY367" i="33"/>
  <c r="AX367" i="33"/>
  <c r="AW367" i="33"/>
  <c r="AV367" i="33"/>
  <c r="AU367" i="33"/>
  <c r="AT367" i="33"/>
  <c r="AS367" i="33"/>
  <c r="AR367" i="33"/>
  <c r="AQ367" i="33"/>
  <c r="AP367" i="33"/>
  <c r="AO367" i="33"/>
  <c r="AN367" i="33"/>
  <c r="AM367" i="33"/>
  <c r="AL367" i="33"/>
  <c r="AK367" i="33"/>
  <c r="AJ367" i="33"/>
  <c r="AI367" i="33"/>
  <c r="AH367" i="33"/>
  <c r="AG367" i="33"/>
  <c r="AF367" i="33"/>
  <c r="AE367" i="33"/>
  <c r="AD367" i="33"/>
  <c r="AC367" i="33"/>
  <c r="AB367" i="33"/>
  <c r="AA367" i="33"/>
  <c r="Z367" i="33"/>
  <c r="Y367" i="33"/>
  <c r="X367" i="33"/>
  <c r="W367" i="33"/>
  <c r="V367" i="33"/>
  <c r="U367" i="33"/>
  <c r="T367" i="33"/>
  <c r="S367" i="33"/>
  <c r="R367" i="33"/>
  <c r="Q367" i="33"/>
  <c r="P367" i="33"/>
  <c r="O367" i="33"/>
  <c r="N367" i="33"/>
  <c r="M367" i="33"/>
  <c r="L367" i="33"/>
  <c r="K367" i="33"/>
  <c r="J367" i="33"/>
  <c r="I367" i="33"/>
  <c r="H367" i="33"/>
  <c r="G367" i="33"/>
  <c r="F367" i="33"/>
  <c r="E367" i="33"/>
  <c r="D367" i="33"/>
  <c r="C367" i="33"/>
  <c r="L355" i="33"/>
  <c r="BB354" i="33"/>
  <c r="BA354" i="33"/>
  <c r="AZ354" i="33"/>
  <c r="AY354" i="33"/>
  <c r="AX354" i="33"/>
  <c r="AW354" i="33"/>
  <c r="AV354" i="33"/>
  <c r="AU354" i="33"/>
  <c r="AT354" i="33"/>
  <c r="AS354" i="33"/>
  <c r="AR354" i="33"/>
  <c r="AQ354" i="33"/>
  <c r="AP354" i="33"/>
  <c r="AO354" i="33"/>
  <c r="AN354" i="33"/>
  <c r="AM354" i="33"/>
  <c r="AL354" i="33"/>
  <c r="AK354" i="33"/>
  <c r="AJ354" i="33"/>
  <c r="AI354" i="33"/>
  <c r="AH354" i="33"/>
  <c r="AG354" i="33"/>
  <c r="AF354" i="33"/>
  <c r="AE354" i="33"/>
  <c r="AD354" i="33"/>
  <c r="AC354" i="33"/>
  <c r="AB354" i="33"/>
  <c r="AA354" i="33"/>
  <c r="Z354" i="33"/>
  <c r="Y354" i="33"/>
  <c r="X354" i="33"/>
  <c r="W354" i="33"/>
  <c r="V354" i="33"/>
  <c r="U354" i="33"/>
  <c r="T354" i="33"/>
  <c r="S354" i="33"/>
  <c r="R354" i="33"/>
  <c r="Q354" i="33"/>
  <c r="P354" i="33"/>
  <c r="O354" i="33"/>
  <c r="N354" i="33"/>
  <c r="M354" i="33"/>
  <c r="L354" i="33"/>
  <c r="K354" i="33"/>
  <c r="J354" i="33"/>
  <c r="I354" i="33"/>
  <c r="H354" i="33"/>
  <c r="G354" i="33"/>
  <c r="F354" i="33"/>
  <c r="E354" i="33"/>
  <c r="D354" i="33"/>
  <c r="C354" i="33"/>
  <c r="L342" i="33"/>
  <c r="BB341" i="33"/>
  <c r="BA341" i="33"/>
  <c r="AZ341" i="33"/>
  <c r="AY341" i="33"/>
  <c r="AX341" i="33"/>
  <c r="AW341" i="33"/>
  <c r="AV341" i="33"/>
  <c r="AU341" i="33"/>
  <c r="AT341" i="33"/>
  <c r="AS341" i="33"/>
  <c r="AR341" i="33"/>
  <c r="AQ341" i="33"/>
  <c r="AP341" i="33"/>
  <c r="AO341" i="33"/>
  <c r="AN341" i="33"/>
  <c r="AM341" i="33"/>
  <c r="AL341" i="33"/>
  <c r="AK341" i="33"/>
  <c r="AJ341" i="33"/>
  <c r="AI341" i="33"/>
  <c r="AH341" i="33"/>
  <c r="AG341" i="33"/>
  <c r="AF341" i="33"/>
  <c r="AE341" i="33"/>
  <c r="AD341" i="33"/>
  <c r="AC341" i="33"/>
  <c r="AB341" i="33"/>
  <c r="AA341" i="33"/>
  <c r="Z341" i="33"/>
  <c r="Y341" i="33"/>
  <c r="X341" i="33"/>
  <c r="W341" i="33"/>
  <c r="V341" i="33"/>
  <c r="U341" i="33"/>
  <c r="T341" i="33"/>
  <c r="S341" i="33"/>
  <c r="R341" i="33"/>
  <c r="Q341" i="33"/>
  <c r="P341" i="33"/>
  <c r="O341" i="33"/>
  <c r="N341" i="33"/>
  <c r="M341" i="33"/>
  <c r="K341" i="33"/>
  <c r="J341" i="33"/>
  <c r="I341" i="33"/>
  <c r="H341" i="33"/>
  <c r="G341" i="33"/>
  <c r="F341" i="33"/>
  <c r="E341" i="33"/>
  <c r="D341" i="33"/>
  <c r="C341" i="33"/>
  <c r="L329" i="33"/>
  <c r="L341" i="33" s="1"/>
  <c r="BB328" i="33"/>
  <c r="BA328" i="33"/>
  <c r="AZ328" i="33"/>
  <c r="AY328" i="33"/>
  <c r="AX328" i="33"/>
  <c r="AW328" i="33"/>
  <c r="AV328" i="33"/>
  <c r="AU328" i="33"/>
  <c r="AT328" i="33"/>
  <c r="AS328" i="33"/>
  <c r="AR328" i="33"/>
  <c r="AQ328" i="33"/>
  <c r="AP328" i="33"/>
  <c r="AO328" i="33"/>
  <c r="AN328" i="33"/>
  <c r="AM328" i="33"/>
  <c r="AL328" i="33"/>
  <c r="AK328" i="33"/>
  <c r="AJ328" i="33"/>
  <c r="AI328" i="33"/>
  <c r="AH328" i="33"/>
  <c r="AG328" i="33"/>
  <c r="AF328" i="33"/>
  <c r="AE328" i="33"/>
  <c r="AD328" i="33"/>
  <c r="AC328" i="33"/>
  <c r="AB328" i="33"/>
  <c r="AA328" i="33"/>
  <c r="Z328" i="33"/>
  <c r="Y328" i="33"/>
  <c r="X328" i="33"/>
  <c r="W328" i="33"/>
  <c r="V328" i="33"/>
  <c r="U328" i="33"/>
  <c r="T328" i="33"/>
  <c r="S328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D328" i="33"/>
  <c r="C328" i="33"/>
  <c r="L316" i="33"/>
  <c r="BB315" i="33"/>
  <c r="BA315" i="33"/>
  <c r="AZ315" i="33"/>
  <c r="AY315" i="33"/>
  <c r="AX315" i="33"/>
  <c r="AW315" i="33"/>
  <c r="AV315" i="33"/>
  <c r="AU315" i="33"/>
  <c r="AT315" i="33"/>
  <c r="AS315" i="33"/>
  <c r="AR315" i="33"/>
  <c r="AQ315" i="33"/>
  <c r="AP315" i="33"/>
  <c r="AO315" i="33"/>
  <c r="AN315" i="33"/>
  <c r="AM315" i="33"/>
  <c r="AL315" i="33"/>
  <c r="AK315" i="33"/>
  <c r="AJ315" i="33"/>
  <c r="AI315" i="33"/>
  <c r="AH315" i="33"/>
  <c r="AG315" i="33"/>
  <c r="AF315" i="33"/>
  <c r="AE315" i="33"/>
  <c r="AD315" i="33"/>
  <c r="AC315" i="33"/>
  <c r="AB315" i="33"/>
  <c r="AA315" i="33"/>
  <c r="Z315" i="33"/>
  <c r="Y315" i="33"/>
  <c r="X315" i="33"/>
  <c r="W315" i="33"/>
  <c r="V315" i="33"/>
  <c r="U315" i="33"/>
  <c r="T315" i="33"/>
  <c r="S315" i="33"/>
  <c r="R315" i="33"/>
  <c r="Q315" i="33"/>
  <c r="P315" i="33"/>
  <c r="O315" i="33"/>
  <c r="N315" i="33"/>
  <c r="M315" i="33"/>
  <c r="K315" i="33"/>
  <c r="J315" i="33"/>
  <c r="I315" i="33"/>
  <c r="H315" i="33"/>
  <c r="G315" i="33"/>
  <c r="F315" i="33"/>
  <c r="E315" i="33"/>
  <c r="D315" i="33"/>
  <c r="C315" i="33"/>
  <c r="L303" i="33"/>
  <c r="L315" i="33" s="1"/>
  <c r="BB302" i="33"/>
  <c r="BA302" i="33"/>
  <c r="AZ302" i="33"/>
  <c r="AY302" i="33"/>
  <c r="AX302" i="33"/>
  <c r="AW302" i="33"/>
  <c r="AV302" i="33"/>
  <c r="AU302" i="33"/>
  <c r="AT302" i="33"/>
  <c r="AS302" i="33"/>
  <c r="AR302" i="33"/>
  <c r="AQ302" i="33"/>
  <c r="AP302" i="33"/>
  <c r="AO302" i="33"/>
  <c r="AN302" i="33"/>
  <c r="AM302" i="33"/>
  <c r="AL302" i="33"/>
  <c r="AK302" i="33"/>
  <c r="AJ302" i="33"/>
  <c r="AI302" i="33"/>
  <c r="AH302" i="33"/>
  <c r="AG302" i="33"/>
  <c r="AF302" i="33"/>
  <c r="AE302" i="33"/>
  <c r="AD302" i="33"/>
  <c r="AC302" i="33"/>
  <c r="AB302" i="33"/>
  <c r="AA302" i="33"/>
  <c r="Z302" i="33"/>
  <c r="Y302" i="33"/>
  <c r="X302" i="33"/>
  <c r="W302" i="33"/>
  <c r="V302" i="33"/>
  <c r="U302" i="33"/>
  <c r="T302" i="33"/>
  <c r="S302" i="33"/>
  <c r="R302" i="33"/>
  <c r="Q302" i="33"/>
  <c r="P302" i="33"/>
  <c r="O302" i="33"/>
  <c r="N302" i="33"/>
  <c r="M302" i="33"/>
  <c r="K302" i="33"/>
  <c r="J302" i="33"/>
  <c r="I302" i="33"/>
  <c r="H302" i="33"/>
  <c r="G302" i="33"/>
  <c r="F302" i="33"/>
  <c r="E302" i="33"/>
  <c r="D302" i="33"/>
  <c r="C302" i="33"/>
  <c r="L290" i="33"/>
  <c r="L302" i="33" s="1"/>
  <c r="BB289" i="33"/>
  <c r="BA289" i="33"/>
  <c r="AZ289" i="33"/>
  <c r="AY289" i="33"/>
  <c r="AX289" i="33"/>
  <c r="AW289" i="33"/>
  <c r="AV289" i="33"/>
  <c r="AU289" i="33"/>
  <c r="AT289" i="33"/>
  <c r="AS289" i="33"/>
  <c r="AR289" i="33"/>
  <c r="AQ289" i="33"/>
  <c r="AP289" i="33"/>
  <c r="AO289" i="33"/>
  <c r="AN289" i="33"/>
  <c r="AM289" i="33"/>
  <c r="AL289" i="33"/>
  <c r="AK289" i="33"/>
  <c r="AJ289" i="33"/>
  <c r="AI289" i="33"/>
  <c r="AH289" i="33"/>
  <c r="AG289" i="33"/>
  <c r="AF289" i="33"/>
  <c r="AE289" i="33"/>
  <c r="AD289" i="33"/>
  <c r="AC289" i="33"/>
  <c r="AB289" i="33"/>
  <c r="AA289" i="33"/>
  <c r="Z289" i="33"/>
  <c r="Y289" i="33"/>
  <c r="X289" i="33"/>
  <c r="W289" i="33"/>
  <c r="V289" i="33"/>
  <c r="U289" i="33"/>
  <c r="T289" i="33"/>
  <c r="S289" i="33"/>
  <c r="R289" i="33"/>
  <c r="Q289" i="33"/>
  <c r="P289" i="33"/>
  <c r="O289" i="33"/>
  <c r="N289" i="33"/>
  <c r="M289" i="33"/>
  <c r="L289" i="33"/>
  <c r="K289" i="33"/>
  <c r="J289" i="33"/>
  <c r="I289" i="33"/>
  <c r="H289" i="33"/>
  <c r="G289" i="33"/>
  <c r="F289" i="33"/>
  <c r="E289" i="33"/>
  <c r="D289" i="33"/>
  <c r="C289" i="33"/>
  <c r="BB276" i="33"/>
  <c r="BA276" i="33"/>
  <c r="AZ276" i="33"/>
  <c r="AY276" i="33"/>
  <c r="AX276" i="33"/>
  <c r="AW276" i="33"/>
  <c r="AV276" i="33"/>
  <c r="AU276" i="33"/>
  <c r="AT276" i="33"/>
  <c r="AS276" i="33"/>
  <c r="AR276" i="33"/>
  <c r="AQ276" i="33"/>
  <c r="AP276" i="33"/>
  <c r="AO276" i="33"/>
  <c r="AN276" i="33"/>
  <c r="AM276" i="33"/>
  <c r="AL276" i="33"/>
  <c r="AK276" i="33"/>
  <c r="AJ276" i="33"/>
  <c r="AI276" i="33"/>
  <c r="AH276" i="33"/>
  <c r="AG276" i="33"/>
  <c r="AF276" i="33"/>
  <c r="AE276" i="33"/>
  <c r="AD276" i="33"/>
  <c r="AC276" i="33"/>
  <c r="AB276" i="33"/>
  <c r="AA276" i="33"/>
  <c r="Z276" i="33"/>
  <c r="Y276" i="33"/>
  <c r="X276" i="33"/>
  <c r="W276" i="33"/>
  <c r="V276" i="33"/>
  <c r="U276" i="33"/>
  <c r="T276" i="33"/>
  <c r="S276" i="33"/>
  <c r="R276" i="33"/>
  <c r="Q276" i="33"/>
  <c r="P276" i="33"/>
  <c r="O276" i="33"/>
  <c r="N276" i="33"/>
  <c r="M276" i="33"/>
  <c r="L276" i="33"/>
  <c r="K276" i="33"/>
  <c r="J276" i="33"/>
  <c r="I276" i="33"/>
  <c r="H276" i="33"/>
  <c r="G276" i="33"/>
  <c r="F276" i="33"/>
  <c r="E276" i="33"/>
  <c r="D276" i="33"/>
  <c r="C276" i="33"/>
  <c r="BB263" i="33"/>
  <c r="BA263" i="33"/>
  <c r="AZ263" i="33"/>
  <c r="AY263" i="33"/>
  <c r="AX263" i="33"/>
  <c r="AW263" i="33"/>
  <c r="AV263" i="33"/>
  <c r="AU263" i="33"/>
  <c r="AT263" i="33"/>
  <c r="AS263" i="33"/>
  <c r="AR263" i="33"/>
  <c r="AQ263" i="33"/>
  <c r="AP263" i="33"/>
  <c r="AO263" i="33"/>
  <c r="AN263" i="33"/>
  <c r="AM263" i="33"/>
  <c r="AL263" i="33"/>
  <c r="AK263" i="33"/>
  <c r="AJ263" i="33"/>
  <c r="AI263" i="33"/>
  <c r="AH263" i="33"/>
  <c r="AG263" i="33"/>
  <c r="AF263" i="33"/>
  <c r="AE263" i="33"/>
  <c r="AD263" i="33"/>
  <c r="AC263" i="33"/>
  <c r="AB263" i="33"/>
  <c r="AA263" i="33"/>
  <c r="Z263" i="33"/>
  <c r="Y263" i="33"/>
  <c r="X263" i="33"/>
  <c r="W263" i="33"/>
  <c r="V263" i="33"/>
  <c r="U263" i="33"/>
  <c r="T263" i="33"/>
  <c r="S263" i="33"/>
  <c r="R263" i="33"/>
  <c r="Q263" i="33"/>
  <c r="P263" i="33"/>
  <c r="O263" i="33"/>
  <c r="N263" i="33"/>
  <c r="M263" i="33"/>
  <c r="L263" i="33"/>
  <c r="K263" i="33"/>
  <c r="J263" i="33"/>
  <c r="I263" i="33"/>
  <c r="H263" i="33"/>
  <c r="G263" i="33"/>
  <c r="F263" i="33"/>
  <c r="E263" i="33"/>
  <c r="D263" i="33"/>
  <c r="C263" i="33"/>
  <c r="BB250" i="33"/>
  <c r="BA250" i="33"/>
  <c r="AZ250" i="33"/>
  <c r="AY250" i="33"/>
  <c r="AX250" i="33"/>
  <c r="AW250" i="33"/>
  <c r="AV250" i="33"/>
  <c r="AU250" i="33"/>
  <c r="AT250" i="33"/>
  <c r="AS250" i="33"/>
  <c r="AR250" i="33"/>
  <c r="AQ250" i="33"/>
  <c r="AP250" i="33"/>
  <c r="AO250" i="33"/>
  <c r="AN250" i="33"/>
  <c r="AM250" i="33"/>
  <c r="AL250" i="33"/>
  <c r="AK250" i="33"/>
  <c r="AJ250" i="33"/>
  <c r="AI250" i="33"/>
  <c r="AH250" i="33"/>
  <c r="AG250" i="33"/>
  <c r="AF250" i="33"/>
  <c r="AE250" i="33"/>
  <c r="AD250" i="33"/>
  <c r="AC250" i="33"/>
  <c r="AB250" i="33"/>
  <c r="AA250" i="33"/>
  <c r="Z250" i="33"/>
  <c r="Y250" i="33"/>
  <c r="X250" i="33"/>
  <c r="W250" i="33"/>
  <c r="V250" i="33"/>
  <c r="U250" i="33"/>
  <c r="T250" i="33"/>
  <c r="S250" i="33"/>
  <c r="R250" i="33"/>
  <c r="Q250" i="33"/>
  <c r="P250" i="33"/>
  <c r="O250" i="33"/>
  <c r="N250" i="33"/>
  <c r="M250" i="33"/>
  <c r="L250" i="33"/>
  <c r="K250" i="33"/>
  <c r="J250" i="33"/>
  <c r="I250" i="33"/>
  <c r="H250" i="33"/>
  <c r="G250" i="33"/>
  <c r="F250" i="33"/>
  <c r="E250" i="33"/>
  <c r="D250" i="33"/>
  <c r="C250" i="33"/>
  <c r="BB237" i="33"/>
  <c r="BA237" i="33"/>
  <c r="AZ237" i="33"/>
  <c r="AY237" i="33"/>
  <c r="AX237" i="33"/>
  <c r="AW237" i="33"/>
  <c r="AV237" i="33"/>
  <c r="AU237" i="33"/>
  <c r="AT237" i="33"/>
  <c r="AS237" i="33"/>
  <c r="AR237" i="33"/>
  <c r="AQ237" i="33"/>
  <c r="AP237" i="33"/>
  <c r="AO237" i="33"/>
  <c r="AN237" i="33"/>
  <c r="AM237" i="33"/>
  <c r="AL237" i="33"/>
  <c r="AK237" i="33"/>
  <c r="AJ237" i="33"/>
  <c r="AI237" i="33"/>
  <c r="AH237" i="33"/>
  <c r="AG237" i="33"/>
  <c r="AF237" i="33"/>
  <c r="AE237" i="33"/>
  <c r="AD237" i="33"/>
  <c r="AB237" i="33"/>
  <c r="AA237" i="33"/>
  <c r="Z237" i="33"/>
  <c r="Y237" i="33"/>
  <c r="X237" i="33"/>
  <c r="W237" i="33"/>
  <c r="V237" i="33"/>
  <c r="U237" i="33"/>
  <c r="T237" i="33"/>
  <c r="S237" i="33"/>
  <c r="R237" i="33"/>
  <c r="Q237" i="33"/>
  <c r="O237" i="33"/>
  <c r="N237" i="33"/>
  <c r="M237" i="33"/>
  <c r="L237" i="33"/>
  <c r="K237" i="33"/>
  <c r="J237" i="33"/>
  <c r="I237" i="33"/>
  <c r="H237" i="33"/>
  <c r="G237" i="33"/>
  <c r="F237" i="33"/>
  <c r="E237" i="33"/>
  <c r="D237" i="33"/>
  <c r="C237" i="33"/>
  <c r="BB224" i="33"/>
  <c r="BA224" i="33"/>
  <c r="AZ224" i="33"/>
  <c r="AY224" i="33"/>
  <c r="AW224" i="33"/>
  <c r="AV224" i="33"/>
  <c r="AU224" i="33"/>
  <c r="AT224" i="33"/>
  <c r="AS224" i="33"/>
  <c r="AR224" i="33"/>
  <c r="AQ224" i="33"/>
  <c r="AP224" i="33"/>
  <c r="AO224" i="33"/>
  <c r="AN224" i="33"/>
  <c r="AM224" i="33"/>
  <c r="AL224" i="33"/>
  <c r="AK224" i="33"/>
  <c r="AI224" i="33"/>
  <c r="AH224" i="33"/>
  <c r="AG224" i="33"/>
  <c r="AF224" i="33"/>
  <c r="AE224" i="33"/>
  <c r="AD224" i="33"/>
  <c r="AC224" i="33"/>
  <c r="AC237" i="33" s="1"/>
  <c r="AB224" i="33"/>
  <c r="AA224" i="33"/>
  <c r="Z224" i="33"/>
  <c r="Y224" i="33"/>
  <c r="X224" i="33"/>
  <c r="W224" i="33"/>
  <c r="V224" i="33"/>
  <c r="U224" i="33"/>
  <c r="T224" i="33"/>
  <c r="S224" i="33"/>
  <c r="R224" i="33"/>
  <c r="Q224" i="33"/>
  <c r="P224" i="33"/>
  <c r="P237" i="33" s="1"/>
  <c r="O224" i="33"/>
  <c r="N224" i="33"/>
  <c r="M224" i="33"/>
  <c r="L224" i="33"/>
  <c r="K224" i="33"/>
  <c r="J224" i="33"/>
  <c r="I224" i="33"/>
  <c r="H224" i="33"/>
  <c r="G224" i="33"/>
  <c r="F224" i="33"/>
  <c r="E224" i="33"/>
  <c r="D224" i="33"/>
  <c r="C224" i="33"/>
  <c r="BB211" i="33"/>
  <c r="BA211" i="33"/>
  <c r="AZ211" i="33"/>
  <c r="AY211" i="33"/>
  <c r="AX211" i="33"/>
  <c r="AW211" i="33"/>
  <c r="AV211" i="33"/>
  <c r="AU211" i="33"/>
  <c r="AT211" i="33"/>
  <c r="AS211" i="33"/>
  <c r="AR211" i="33"/>
  <c r="AQ211" i="33"/>
  <c r="AP211" i="33"/>
  <c r="AO211" i="33"/>
  <c r="AN211" i="33"/>
  <c r="AM211" i="33"/>
  <c r="AL211" i="33"/>
  <c r="AK211" i="33"/>
  <c r="AJ211" i="33"/>
  <c r="AJ224" i="33" s="1"/>
  <c r="AI211" i="33"/>
  <c r="AH211" i="33"/>
  <c r="AG211" i="33"/>
  <c r="AF211" i="33"/>
  <c r="AE211" i="33"/>
  <c r="AD211" i="33"/>
  <c r="AC211" i="33"/>
  <c r="AB211" i="33"/>
  <c r="AA211" i="33"/>
  <c r="Z211" i="33"/>
  <c r="Y211" i="33"/>
  <c r="X211" i="33"/>
  <c r="W211" i="33"/>
  <c r="V211" i="33"/>
  <c r="U211" i="33"/>
  <c r="T211" i="33"/>
  <c r="S211" i="33"/>
  <c r="R211" i="33"/>
  <c r="Q211" i="33"/>
  <c r="P211" i="33"/>
  <c r="O211" i="33"/>
  <c r="N211" i="33"/>
  <c r="M211" i="33"/>
  <c r="L211" i="33"/>
  <c r="K211" i="33"/>
  <c r="J211" i="33"/>
  <c r="I211" i="33"/>
  <c r="H211" i="33"/>
  <c r="G211" i="33"/>
  <c r="F211" i="33"/>
  <c r="E211" i="33"/>
  <c r="D211" i="33"/>
  <c r="C211" i="33"/>
  <c r="BB198" i="33"/>
  <c r="BA198" i="33"/>
  <c r="AZ198" i="33"/>
  <c r="AY198" i="33"/>
  <c r="AX198" i="33"/>
  <c r="AW198" i="33"/>
  <c r="AV198" i="33"/>
  <c r="AU198" i="33"/>
  <c r="AT198" i="33"/>
  <c r="AS198" i="33"/>
  <c r="AR198" i="33"/>
  <c r="AQ198" i="33"/>
  <c r="AP198" i="33"/>
  <c r="AO198" i="33"/>
  <c r="AN198" i="33"/>
  <c r="AM198" i="33"/>
  <c r="AL198" i="33"/>
  <c r="AK198" i="33"/>
  <c r="AJ198" i="33"/>
  <c r="AI198" i="33"/>
  <c r="AH198" i="33"/>
  <c r="AG198" i="33"/>
  <c r="AF198" i="33"/>
  <c r="AE198" i="33"/>
  <c r="AD198" i="33"/>
  <c r="AC198" i="33"/>
  <c r="AB198" i="33"/>
  <c r="AA198" i="33"/>
  <c r="Z198" i="33"/>
  <c r="Y198" i="33"/>
  <c r="X198" i="33"/>
  <c r="W198" i="33"/>
  <c r="V198" i="33"/>
  <c r="U198" i="33"/>
  <c r="T198" i="33"/>
  <c r="S198" i="33"/>
  <c r="R198" i="33"/>
  <c r="Q198" i="33"/>
  <c r="P198" i="33"/>
  <c r="O198" i="33"/>
  <c r="N198" i="33"/>
  <c r="M198" i="33"/>
  <c r="L198" i="33"/>
  <c r="K198" i="33"/>
  <c r="J198" i="33"/>
  <c r="I198" i="33"/>
  <c r="H198" i="33"/>
  <c r="G198" i="33"/>
  <c r="F198" i="33"/>
  <c r="E198" i="33"/>
  <c r="D198" i="33"/>
  <c r="C198" i="33"/>
  <c r="BB185" i="33"/>
  <c r="BA185" i="33"/>
  <c r="AZ185" i="33"/>
  <c r="AY185" i="33"/>
  <c r="AX185" i="33"/>
  <c r="AW185" i="33"/>
  <c r="AV185" i="33"/>
  <c r="AU185" i="33"/>
  <c r="AT185" i="33"/>
  <c r="AS185" i="33"/>
  <c r="AR185" i="33"/>
  <c r="AQ185" i="33"/>
  <c r="AP185" i="33"/>
  <c r="AO185" i="33"/>
  <c r="AN185" i="33"/>
  <c r="AM185" i="33"/>
  <c r="AL185" i="33"/>
  <c r="AK185" i="33"/>
  <c r="AJ185" i="33"/>
  <c r="AI185" i="33"/>
  <c r="AH185" i="33"/>
  <c r="AG185" i="33"/>
  <c r="AF185" i="33"/>
  <c r="AE185" i="33"/>
  <c r="AD185" i="33"/>
  <c r="AC185" i="33"/>
  <c r="AB185" i="33"/>
  <c r="AA185" i="33"/>
  <c r="Z185" i="33"/>
  <c r="Y185" i="33"/>
  <c r="X185" i="33"/>
  <c r="W185" i="33"/>
  <c r="V185" i="33"/>
  <c r="U185" i="33"/>
  <c r="T185" i="33"/>
  <c r="R185" i="33"/>
  <c r="Q185" i="33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D185" i="33"/>
  <c r="C185" i="33"/>
  <c r="BB172" i="33"/>
  <c r="BA172" i="33"/>
  <c r="AZ172" i="33"/>
  <c r="AY172" i="33"/>
  <c r="AX172" i="33"/>
  <c r="AW172" i="33"/>
  <c r="AV172" i="33"/>
  <c r="AU172" i="33"/>
  <c r="AT172" i="33"/>
  <c r="AS172" i="33"/>
  <c r="AR172" i="33"/>
  <c r="AQ172" i="33"/>
  <c r="AP172" i="33"/>
  <c r="AO172" i="33"/>
  <c r="AN172" i="33"/>
  <c r="AM172" i="33"/>
  <c r="AL172" i="33"/>
  <c r="AK172" i="33"/>
  <c r="AJ172" i="33"/>
  <c r="AI172" i="33"/>
  <c r="AH172" i="33"/>
  <c r="AG172" i="33"/>
  <c r="AF172" i="33"/>
  <c r="AE172" i="33"/>
  <c r="AD172" i="33"/>
  <c r="AC172" i="33"/>
  <c r="AB172" i="33"/>
  <c r="AA172" i="33"/>
  <c r="Z172" i="33"/>
  <c r="Y172" i="33"/>
  <c r="X172" i="33"/>
  <c r="W172" i="33"/>
  <c r="V172" i="33"/>
  <c r="U172" i="33"/>
  <c r="T172" i="33"/>
  <c r="S172" i="33"/>
  <c r="R172" i="33"/>
  <c r="Q172" i="33"/>
  <c r="P172" i="33"/>
  <c r="O172" i="33"/>
  <c r="N172" i="33"/>
  <c r="M172" i="33"/>
  <c r="L172" i="33"/>
  <c r="K172" i="33"/>
  <c r="J172" i="33"/>
  <c r="I172" i="33"/>
  <c r="H172" i="33"/>
  <c r="G172" i="33"/>
  <c r="F172" i="33"/>
  <c r="E172" i="33"/>
  <c r="D172" i="33"/>
  <c r="C172" i="33"/>
  <c r="L160" i="33"/>
  <c r="BB159" i="33"/>
  <c r="BA159" i="33"/>
  <c r="AZ159" i="33"/>
  <c r="AY159" i="33"/>
  <c r="AX159" i="33"/>
  <c r="AW159" i="33"/>
  <c r="AV159" i="33"/>
  <c r="AU159" i="33"/>
  <c r="AT159" i="33"/>
  <c r="AS159" i="33"/>
  <c r="AR159" i="33"/>
  <c r="AQ159" i="33"/>
  <c r="AP159" i="33"/>
  <c r="AO159" i="33"/>
  <c r="AN159" i="33"/>
  <c r="AM159" i="33"/>
  <c r="AL159" i="33"/>
  <c r="AK159" i="33"/>
  <c r="AJ159" i="33"/>
  <c r="AI159" i="33"/>
  <c r="AH159" i="33"/>
  <c r="AG159" i="33"/>
  <c r="AF159" i="33"/>
  <c r="AE159" i="33"/>
  <c r="AD159" i="33"/>
  <c r="AC159" i="33"/>
  <c r="AB159" i="33"/>
  <c r="AA159" i="33"/>
  <c r="Z159" i="33"/>
  <c r="Y159" i="33"/>
  <c r="X159" i="33"/>
  <c r="W159" i="33"/>
  <c r="V159" i="33"/>
  <c r="U159" i="33"/>
  <c r="T159" i="33"/>
  <c r="S159" i="33"/>
  <c r="R159" i="33"/>
  <c r="Q159" i="33"/>
  <c r="P159" i="33"/>
  <c r="O159" i="33"/>
  <c r="N159" i="33"/>
  <c r="M159" i="33"/>
  <c r="L159" i="33"/>
  <c r="K159" i="33"/>
  <c r="J159" i="33"/>
  <c r="I159" i="33"/>
  <c r="H159" i="33"/>
  <c r="G159" i="33"/>
  <c r="F159" i="33"/>
  <c r="E159" i="33"/>
  <c r="D159" i="33"/>
  <c r="C159" i="33"/>
  <c r="L147" i="33"/>
  <c r="BB146" i="33"/>
  <c r="BA146" i="33"/>
  <c r="AZ146" i="33"/>
  <c r="AY146" i="33"/>
  <c r="AX146" i="33"/>
  <c r="AW146" i="33"/>
  <c r="AV146" i="33"/>
  <c r="AU146" i="33"/>
  <c r="AT146" i="33"/>
  <c r="AS146" i="33"/>
  <c r="AR146" i="33"/>
  <c r="AQ146" i="33"/>
  <c r="AP146" i="33"/>
  <c r="AO146" i="33"/>
  <c r="AN146" i="33"/>
  <c r="AM146" i="33"/>
  <c r="AL146" i="33"/>
  <c r="AK146" i="33"/>
  <c r="AJ146" i="33"/>
  <c r="AI146" i="33"/>
  <c r="AH146" i="33"/>
  <c r="AG146" i="33"/>
  <c r="AF146" i="33"/>
  <c r="AE146" i="33"/>
  <c r="AD146" i="33"/>
  <c r="AC146" i="33"/>
  <c r="AB146" i="33"/>
  <c r="AA146" i="33"/>
  <c r="Z146" i="33"/>
  <c r="Y146" i="33"/>
  <c r="X146" i="33"/>
  <c r="W146" i="33"/>
  <c r="V146" i="33"/>
  <c r="U146" i="33"/>
  <c r="T146" i="33"/>
  <c r="S146" i="33"/>
  <c r="R146" i="33"/>
  <c r="Q146" i="33"/>
  <c r="P146" i="33"/>
  <c r="O146" i="33"/>
  <c r="N146" i="33"/>
  <c r="M146" i="33"/>
  <c r="K146" i="33"/>
  <c r="J146" i="33"/>
  <c r="I146" i="33"/>
  <c r="H146" i="33"/>
  <c r="G146" i="33"/>
  <c r="F146" i="33"/>
  <c r="E146" i="33"/>
  <c r="D146" i="33"/>
  <c r="C146" i="33"/>
  <c r="L134" i="33"/>
  <c r="L146" i="33" s="1"/>
  <c r="BB133" i="33"/>
  <c r="BA133" i="33"/>
  <c r="AZ133" i="33"/>
  <c r="AY133" i="33"/>
  <c r="AX133" i="33"/>
  <c r="AW133" i="33"/>
  <c r="AV133" i="33"/>
  <c r="AU133" i="33"/>
  <c r="AT133" i="33"/>
  <c r="AS133" i="33"/>
  <c r="AR133" i="33"/>
  <c r="AQ133" i="33"/>
  <c r="AP133" i="33"/>
  <c r="AO133" i="33"/>
  <c r="AN133" i="33"/>
  <c r="AM133" i="33"/>
  <c r="AL133" i="33"/>
  <c r="AK133" i="33"/>
  <c r="AJ133" i="33"/>
  <c r="AI133" i="33"/>
  <c r="AH133" i="33"/>
  <c r="AG133" i="33"/>
  <c r="AF133" i="33"/>
  <c r="AE133" i="33"/>
  <c r="AD133" i="33"/>
  <c r="AC133" i="33"/>
  <c r="AB133" i="33"/>
  <c r="AA133" i="33"/>
  <c r="Z133" i="33"/>
  <c r="Y133" i="33"/>
  <c r="X133" i="33"/>
  <c r="W133" i="33"/>
  <c r="V133" i="33"/>
  <c r="U133" i="33"/>
  <c r="T133" i="33"/>
  <c r="S133" i="33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D133" i="33"/>
  <c r="C133" i="33"/>
  <c r="L121" i="33"/>
  <c r="BB120" i="33"/>
  <c r="BA120" i="33"/>
  <c r="AZ120" i="33"/>
  <c r="AY120" i="33"/>
  <c r="AX120" i="33"/>
  <c r="AW120" i="33"/>
  <c r="AV120" i="33"/>
  <c r="AU120" i="33"/>
  <c r="AT120" i="33"/>
  <c r="AS120" i="33"/>
  <c r="AR120" i="33"/>
  <c r="AQ120" i="33"/>
  <c r="AP120" i="33"/>
  <c r="AO120" i="33"/>
  <c r="AN120" i="33"/>
  <c r="AM120" i="33"/>
  <c r="AL120" i="33"/>
  <c r="AK120" i="33"/>
  <c r="AJ120" i="33"/>
  <c r="AI120" i="33"/>
  <c r="AH120" i="33"/>
  <c r="AG120" i="33"/>
  <c r="AF120" i="33"/>
  <c r="AE120" i="33"/>
  <c r="AD120" i="33"/>
  <c r="AC120" i="33"/>
  <c r="AB120" i="33"/>
  <c r="AA120" i="33"/>
  <c r="Z120" i="33"/>
  <c r="Y120" i="33"/>
  <c r="X120" i="33"/>
  <c r="W120" i="33"/>
  <c r="V120" i="33"/>
  <c r="U120" i="33"/>
  <c r="T120" i="33"/>
  <c r="S120" i="33"/>
  <c r="R120" i="33"/>
  <c r="Q120" i="33"/>
  <c r="P120" i="33"/>
  <c r="O120" i="33"/>
  <c r="N120" i="33"/>
  <c r="M120" i="33"/>
  <c r="L120" i="33"/>
  <c r="K120" i="33"/>
  <c r="J120" i="33"/>
  <c r="I120" i="33"/>
  <c r="H120" i="33"/>
  <c r="G120" i="33"/>
  <c r="F120" i="33"/>
  <c r="E120" i="33"/>
  <c r="D120" i="33"/>
  <c r="C120" i="33"/>
  <c r="BB107" i="33"/>
  <c r="BA107" i="33"/>
  <c r="AZ107" i="33"/>
  <c r="AY107" i="33"/>
  <c r="AX107" i="33"/>
  <c r="AW107" i="33"/>
  <c r="AV107" i="33"/>
  <c r="AU107" i="33"/>
  <c r="AT107" i="33"/>
  <c r="AS107" i="33"/>
  <c r="AR107" i="33"/>
  <c r="AQ107" i="33"/>
  <c r="AP107" i="33"/>
  <c r="AO107" i="33"/>
  <c r="AN107" i="33"/>
  <c r="AM107" i="33"/>
  <c r="AL107" i="33"/>
  <c r="AK107" i="33"/>
  <c r="AJ107" i="33"/>
  <c r="AI107" i="33"/>
  <c r="AH107" i="33"/>
  <c r="AG107" i="33"/>
  <c r="AF107" i="33"/>
  <c r="AE107" i="33"/>
  <c r="AD107" i="33"/>
  <c r="AC107" i="33"/>
  <c r="AB107" i="33"/>
  <c r="AA107" i="33"/>
  <c r="Z107" i="33"/>
  <c r="Y107" i="33"/>
  <c r="X107" i="33"/>
  <c r="W107" i="33"/>
  <c r="V107" i="33"/>
  <c r="U107" i="33"/>
  <c r="T107" i="33"/>
  <c r="S107" i="33"/>
  <c r="R107" i="33"/>
  <c r="Q107" i="33"/>
  <c r="P107" i="33"/>
  <c r="O107" i="33"/>
  <c r="N107" i="33"/>
  <c r="M107" i="33"/>
  <c r="L107" i="33"/>
  <c r="K107" i="33"/>
  <c r="J107" i="33"/>
  <c r="I107" i="33"/>
  <c r="H107" i="33"/>
  <c r="G107" i="33"/>
  <c r="F107" i="33"/>
  <c r="E107" i="33"/>
  <c r="D107" i="33"/>
  <c r="C107" i="33"/>
  <c r="BB94" i="33"/>
  <c r="BA94" i="33"/>
  <c r="AZ94" i="33"/>
  <c r="AY94" i="33"/>
  <c r="AX94" i="33"/>
  <c r="AW94" i="33"/>
  <c r="AV94" i="33"/>
  <c r="AU94" i="33"/>
  <c r="AT94" i="33"/>
  <c r="AS94" i="33"/>
  <c r="AR94" i="33"/>
  <c r="AQ94" i="33"/>
  <c r="AP94" i="33"/>
  <c r="AO94" i="33"/>
  <c r="AN94" i="33"/>
  <c r="AM94" i="33"/>
  <c r="AL94" i="33"/>
  <c r="AK94" i="33"/>
  <c r="AJ94" i="33"/>
  <c r="AI94" i="33"/>
  <c r="AH94" i="33"/>
  <c r="AG94" i="33"/>
  <c r="AF94" i="33"/>
  <c r="AE94" i="33"/>
  <c r="AD94" i="33"/>
  <c r="AC94" i="33"/>
  <c r="AB94" i="33"/>
  <c r="AA94" i="33"/>
  <c r="Z94" i="33"/>
  <c r="Y94" i="33"/>
  <c r="X94" i="33"/>
  <c r="W94" i="33"/>
  <c r="V94" i="33"/>
  <c r="U94" i="33"/>
  <c r="T94" i="33"/>
  <c r="S94" i="33"/>
  <c r="R94" i="33"/>
  <c r="Q94" i="33"/>
  <c r="P94" i="33"/>
  <c r="O94" i="33"/>
  <c r="N94" i="33"/>
  <c r="M94" i="33"/>
  <c r="L94" i="33"/>
  <c r="K94" i="33"/>
  <c r="J94" i="33"/>
  <c r="I94" i="33"/>
  <c r="H94" i="33"/>
  <c r="G94" i="33"/>
  <c r="F94" i="33"/>
  <c r="E94" i="33"/>
  <c r="D94" i="33"/>
  <c r="C94" i="33"/>
  <c r="BB81" i="33"/>
  <c r="BA81" i="33"/>
  <c r="AZ81" i="33"/>
  <c r="AY81" i="33"/>
  <c r="AX81" i="33"/>
  <c r="AW81" i="33"/>
  <c r="AV81" i="33"/>
  <c r="AU81" i="33"/>
  <c r="AT81" i="33"/>
  <c r="AS81" i="33"/>
  <c r="AR81" i="33"/>
  <c r="AQ81" i="33"/>
  <c r="AP81" i="33"/>
  <c r="AO81" i="33"/>
  <c r="AN81" i="33"/>
  <c r="AM81" i="33"/>
  <c r="AL81" i="33"/>
  <c r="AK81" i="33"/>
  <c r="AJ81" i="33"/>
  <c r="AI81" i="33"/>
  <c r="AH81" i="33"/>
  <c r="AG81" i="33"/>
  <c r="AF81" i="33"/>
  <c r="AE81" i="33"/>
  <c r="AD81" i="33"/>
  <c r="AC81" i="33"/>
  <c r="AB81" i="33"/>
  <c r="AA81" i="33"/>
  <c r="Z81" i="33"/>
  <c r="Y81" i="33"/>
  <c r="X81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C81" i="33"/>
  <c r="BB68" i="33"/>
  <c r="BA68" i="33"/>
  <c r="AZ68" i="33"/>
  <c r="AY68" i="33"/>
  <c r="AX68" i="33"/>
  <c r="AW68" i="33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BB55" i="33"/>
  <c r="BA55" i="33"/>
  <c r="AZ55" i="33"/>
  <c r="AY55" i="33"/>
  <c r="AX55" i="33"/>
  <c r="AW55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BB42" i="33"/>
  <c r="BA42" i="33"/>
  <c r="AZ42" i="33"/>
  <c r="AY42" i="33"/>
  <c r="AX42" i="33"/>
  <c r="AW42" i="33"/>
  <c r="AV42" i="33"/>
  <c r="AU42" i="33"/>
  <c r="AT42" i="33"/>
  <c r="AS42" i="33"/>
  <c r="AR42" i="33"/>
  <c r="AQ42" i="33"/>
  <c r="AP42" i="33"/>
  <c r="AO42" i="33"/>
  <c r="AN42" i="33"/>
  <c r="AM42" i="33"/>
  <c r="AL42" i="33"/>
  <c r="AK42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B29" i="33"/>
  <c r="BA29" i="33"/>
  <c r="AZ29" i="33"/>
  <c r="AY29" i="33"/>
  <c r="AX29" i="33"/>
  <c r="AW29" i="33"/>
  <c r="AV29" i="33"/>
  <c r="AU29" i="33"/>
  <c r="AT29" i="33"/>
  <c r="AS29" i="33"/>
  <c r="AR29" i="33"/>
  <c r="AQ29" i="33"/>
  <c r="AP29" i="33"/>
  <c r="AO29" i="33"/>
  <c r="AN29" i="33"/>
  <c r="AM29" i="33"/>
  <c r="AL29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B16" i="33"/>
  <c r="BA16" i="33"/>
  <c r="AZ16" i="33"/>
  <c r="AY16" i="33"/>
  <c r="AX16" i="33"/>
  <c r="AW16" i="33"/>
  <c r="AV16" i="33"/>
  <c r="AU16" i="33"/>
  <c r="AT16" i="33"/>
  <c r="AS16" i="33"/>
  <c r="AR16" i="33"/>
  <c r="AQ16" i="33"/>
  <c r="AP16" i="33"/>
  <c r="AO16" i="33"/>
  <c r="AN16" i="33"/>
  <c r="AM16" i="33"/>
  <c r="AL16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K16" i="33"/>
  <c r="J16" i="33"/>
  <c r="I16" i="33"/>
  <c r="H16" i="33"/>
  <c r="G16" i="33"/>
  <c r="F16" i="33"/>
  <c r="E16" i="33"/>
  <c r="D16" i="33"/>
  <c r="C16" i="33"/>
  <c r="L4" i="33"/>
  <c r="L16" i="33" s="1"/>
  <c r="N445" i="32"/>
  <c r="M445" i="32"/>
  <c r="L445" i="32"/>
  <c r="I445" i="32"/>
  <c r="H445" i="32"/>
  <c r="G445" i="32"/>
  <c r="F445" i="32"/>
  <c r="E445" i="32"/>
  <c r="D445" i="32"/>
  <c r="N444" i="32"/>
  <c r="M444" i="32"/>
  <c r="L444" i="32"/>
  <c r="I444" i="32"/>
  <c r="H444" i="32"/>
  <c r="G444" i="32"/>
  <c r="F444" i="32"/>
  <c r="E444" i="32"/>
  <c r="D444" i="32"/>
  <c r="O442" i="32"/>
  <c r="O441" i="32"/>
  <c r="O440" i="32"/>
  <c r="O439" i="32"/>
  <c r="O438" i="32"/>
  <c r="O437" i="32"/>
  <c r="O436" i="32"/>
  <c r="O435" i="32"/>
  <c r="O434" i="32"/>
  <c r="O433" i="32"/>
  <c r="O432" i="32"/>
  <c r="O431" i="32"/>
  <c r="O430" i="32"/>
  <c r="O429" i="32"/>
  <c r="O428" i="32"/>
  <c r="O427" i="32"/>
  <c r="O426" i="32"/>
  <c r="O425" i="32"/>
  <c r="O424" i="32"/>
  <c r="O423" i="32"/>
  <c r="F423" i="32"/>
  <c r="O422" i="32"/>
  <c r="O421" i="32"/>
  <c r="O420" i="32"/>
  <c r="O419" i="32"/>
  <c r="O418" i="32"/>
  <c r="O417" i="32"/>
  <c r="O416" i="32"/>
  <c r="O415" i="32"/>
  <c r="O414" i="32"/>
  <c r="O413" i="32"/>
  <c r="O412" i="32"/>
  <c r="AZ406" i="32"/>
  <c r="AY406" i="32"/>
  <c r="AX406" i="32"/>
  <c r="AW406" i="32"/>
  <c r="AV406" i="32"/>
  <c r="AU406" i="32"/>
  <c r="AT406" i="32"/>
  <c r="AS406" i="32"/>
  <c r="AR406" i="32"/>
  <c r="AQ406" i="32"/>
  <c r="AP406" i="32"/>
  <c r="AO406" i="32"/>
  <c r="AN406" i="32"/>
  <c r="AM406" i="32"/>
  <c r="AL406" i="32"/>
  <c r="AK406" i="32"/>
  <c r="AJ406" i="32"/>
  <c r="AI406" i="32"/>
  <c r="AH406" i="32"/>
  <c r="AG406" i="32"/>
  <c r="AF406" i="32"/>
  <c r="AE406" i="32"/>
  <c r="AD406" i="32"/>
  <c r="AC406" i="32"/>
  <c r="AB406" i="32"/>
  <c r="AA406" i="32"/>
  <c r="Z406" i="32"/>
  <c r="Y406" i="32"/>
  <c r="X406" i="32"/>
  <c r="W406" i="32"/>
  <c r="V406" i="32"/>
  <c r="U406" i="32"/>
  <c r="T406" i="32"/>
  <c r="S406" i="32"/>
  <c r="R406" i="32"/>
  <c r="Q406" i="32"/>
  <c r="P406" i="32"/>
  <c r="O406" i="32"/>
  <c r="N406" i="32"/>
  <c r="M406" i="32"/>
  <c r="L406" i="32"/>
  <c r="K406" i="32"/>
  <c r="J406" i="32"/>
  <c r="I406" i="32"/>
  <c r="H406" i="32"/>
  <c r="G406" i="32"/>
  <c r="F406" i="32"/>
  <c r="E406" i="32"/>
  <c r="D406" i="32"/>
  <c r="C406" i="32"/>
  <c r="BB405" i="32"/>
  <c r="BA405" i="32"/>
  <c r="BB404" i="32"/>
  <c r="BA404" i="32"/>
  <c r="BB403" i="32"/>
  <c r="BA403" i="32"/>
  <c r="BB402" i="32"/>
  <c r="BA402" i="32"/>
  <c r="BB401" i="32"/>
  <c r="BA401" i="32"/>
  <c r="BB400" i="32"/>
  <c r="BA400" i="32"/>
  <c r="BB399" i="32"/>
  <c r="BA399" i="32"/>
  <c r="BA406" i="32" s="1"/>
  <c r="BB398" i="32"/>
  <c r="BA398" i="32"/>
  <c r="BB397" i="32"/>
  <c r="BA397" i="32"/>
  <c r="BB396" i="32"/>
  <c r="BA396" i="32"/>
  <c r="BB395" i="32"/>
  <c r="BA395" i="32"/>
  <c r="BB394" i="32"/>
  <c r="BA394" i="32"/>
  <c r="L394" i="32"/>
  <c r="AZ393" i="32"/>
  <c r="AY393" i="32"/>
  <c r="AX393" i="32"/>
  <c r="AW393" i="32"/>
  <c r="AV393" i="32"/>
  <c r="AU393" i="32"/>
  <c r="AT393" i="32"/>
  <c r="AS393" i="32"/>
  <c r="AR393" i="32"/>
  <c r="AQ393" i="32"/>
  <c r="AP393" i="32"/>
  <c r="AO393" i="32"/>
  <c r="AN393" i="32"/>
  <c r="AM393" i="32"/>
  <c r="AL393" i="32"/>
  <c r="AK393" i="32"/>
  <c r="AJ393" i="32"/>
  <c r="AI393" i="32"/>
  <c r="AH393" i="32"/>
  <c r="AG393" i="32"/>
  <c r="AF393" i="32"/>
  <c r="AE393" i="32"/>
  <c r="AD393" i="32"/>
  <c r="AC393" i="32"/>
  <c r="AB393" i="32"/>
  <c r="AA393" i="32"/>
  <c r="Z393" i="32"/>
  <c r="Y393" i="32"/>
  <c r="X393" i="32"/>
  <c r="W393" i="32"/>
  <c r="V393" i="32"/>
  <c r="U393" i="32"/>
  <c r="T393" i="32"/>
  <c r="S393" i="32"/>
  <c r="R393" i="32"/>
  <c r="Q393" i="32"/>
  <c r="P393" i="32"/>
  <c r="O393" i="32"/>
  <c r="N393" i="32"/>
  <c r="M393" i="32"/>
  <c r="K393" i="32"/>
  <c r="J393" i="32"/>
  <c r="I393" i="32"/>
  <c r="H393" i="32"/>
  <c r="G393" i="32"/>
  <c r="F393" i="32"/>
  <c r="E393" i="32"/>
  <c r="D393" i="32"/>
  <c r="C393" i="32"/>
  <c r="BB392" i="32"/>
  <c r="BA392" i="32"/>
  <c r="BB391" i="32"/>
  <c r="BA391" i="32"/>
  <c r="BB390" i="32"/>
  <c r="BA390" i="32"/>
  <c r="BB389" i="32"/>
  <c r="BA389" i="32"/>
  <c r="BB388" i="32"/>
  <c r="BA388" i="32"/>
  <c r="BB387" i="32"/>
  <c r="BA387" i="32"/>
  <c r="BB386" i="32"/>
  <c r="BA386" i="32"/>
  <c r="BB385" i="32"/>
  <c r="BA385" i="32"/>
  <c r="BB384" i="32"/>
  <c r="BA384" i="32"/>
  <c r="BB383" i="32"/>
  <c r="BB393" i="32" s="1"/>
  <c r="BA383" i="32"/>
  <c r="BB382" i="32"/>
  <c r="BA382" i="32"/>
  <c r="BB381" i="32"/>
  <c r="BA381" i="32"/>
  <c r="L381" i="32"/>
  <c r="L393" i="32" s="1"/>
  <c r="AZ380" i="32"/>
  <c r="AY380" i="32"/>
  <c r="AX380" i="32"/>
  <c r="AW380" i="32"/>
  <c r="AV380" i="32"/>
  <c r="AU380" i="32"/>
  <c r="AT380" i="32"/>
  <c r="AS380" i="32"/>
  <c r="AR380" i="32"/>
  <c r="AQ380" i="32"/>
  <c r="AP380" i="32"/>
  <c r="AO380" i="32"/>
  <c r="AN380" i="32"/>
  <c r="AM380" i="32"/>
  <c r="AL380" i="32"/>
  <c r="AK380" i="32"/>
  <c r="AJ380" i="32"/>
  <c r="AI380" i="32"/>
  <c r="AH380" i="32"/>
  <c r="AG380" i="32"/>
  <c r="AF380" i="32"/>
  <c r="AE380" i="32"/>
  <c r="AD380" i="32"/>
  <c r="AC380" i="32"/>
  <c r="AB380" i="32"/>
  <c r="AA380" i="32"/>
  <c r="Z380" i="32"/>
  <c r="Y380" i="32"/>
  <c r="X380" i="32"/>
  <c r="W380" i="32"/>
  <c r="V380" i="32"/>
  <c r="U380" i="32"/>
  <c r="T380" i="32"/>
  <c r="S380" i="32"/>
  <c r="R380" i="32"/>
  <c r="Q380" i="32"/>
  <c r="P380" i="32"/>
  <c r="O380" i="32"/>
  <c r="N380" i="32"/>
  <c r="M380" i="32"/>
  <c r="K380" i="32"/>
  <c r="J380" i="32"/>
  <c r="I380" i="32"/>
  <c r="H380" i="32"/>
  <c r="G380" i="32"/>
  <c r="F380" i="32"/>
  <c r="E380" i="32"/>
  <c r="D380" i="32"/>
  <c r="C380" i="32"/>
  <c r="BB379" i="32"/>
  <c r="BA379" i="32"/>
  <c r="BB378" i="32"/>
  <c r="BA378" i="32"/>
  <c r="BB377" i="32"/>
  <c r="BA377" i="32"/>
  <c r="BB376" i="32"/>
  <c r="BA376" i="32"/>
  <c r="BB375" i="32"/>
  <c r="BA375" i="32"/>
  <c r="BB374" i="32"/>
  <c r="BA374" i="32"/>
  <c r="BB373" i="32"/>
  <c r="BA373" i="32"/>
  <c r="BB372" i="32"/>
  <c r="BA372" i="32"/>
  <c r="BB371" i="32"/>
  <c r="BA371" i="32"/>
  <c r="BB370" i="32"/>
  <c r="BA370" i="32"/>
  <c r="BB369" i="32"/>
  <c r="BB380" i="32" s="1"/>
  <c r="BA369" i="32"/>
  <c r="BB368" i="32"/>
  <c r="BA368" i="32"/>
  <c r="L368" i="32"/>
  <c r="L380" i="32" s="1"/>
  <c r="AZ367" i="32"/>
  <c r="AY367" i="32"/>
  <c r="AX367" i="32"/>
  <c r="AW367" i="32"/>
  <c r="AV367" i="32"/>
  <c r="AU367" i="32"/>
  <c r="AT367" i="32"/>
  <c r="AS367" i="32"/>
  <c r="AR367" i="32"/>
  <c r="AQ367" i="32"/>
  <c r="AP367" i="32"/>
  <c r="AO367" i="32"/>
  <c r="AN367" i="32"/>
  <c r="AM367" i="32"/>
  <c r="AL367" i="32"/>
  <c r="AK367" i="32"/>
  <c r="AJ367" i="32"/>
  <c r="AI367" i="32"/>
  <c r="AH367" i="32"/>
  <c r="AG367" i="32"/>
  <c r="AF367" i="32"/>
  <c r="AE367" i="32"/>
  <c r="AD367" i="32"/>
  <c r="AC367" i="32"/>
  <c r="AB367" i="32"/>
  <c r="AA367" i="32"/>
  <c r="Z367" i="32"/>
  <c r="Y367" i="32"/>
  <c r="X367" i="32"/>
  <c r="W367" i="32"/>
  <c r="V367" i="32"/>
  <c r="U367" i="32"/>
  <c r="T367" i="32"/>
  <c r="S367" i="32"/>
  <c r="R367" i="32"/>
  <c r="Q367" i="32"/>
  <c r="P367" i="32"/>
  <c r="O367" i="32"/>
  <c r="N367" i="32"/>
  <c r="M367" i="32"/>
  <c r="L367" i="32"/>
  <c r="K367" i="32"/>
  <c r="J367" i="32"/>
  <c r="I367" i="32"/>
  <c r="H367" i="32"/>
  <c r="G367" i="32"/>
  <c r="F367" i="32"/>
  <c r="E367" i="32"/>
  <c r="D367" i="32"/>
  <c r="C367" i="32"/>
  <c r="BB366" i="32"/>
  <c r="BA366" i="32"/>
  <c r="BB365" i="32"/>
  <c r="BA365" i="32"/>
  <c r="BB364" i="32"/>
  <c r="BA364" i="32"/>
  <c r="BB363" i="32"/>
  <c r="BA363" i="32"/>
  <c r="BB362" i="32"/>
  <c r="BA362" i="32"/>
  <c r="BB361" i="32"/>
  <c r="BA361" i="32"/>
  <c r="BB360" i="32"/>
  <c r="BA360" i="32"/>
  <c r="BB359" i="32"/>
  <c r="BA359" i="32"/>
  <c r="BB358" i="32"/>
  <c r="BA358" i="32"/>
  <c r="BB357" i="32"/>
  <c r="BA357" i="32"/>
  <c r="BB356" i="32"/>
  <c r="BA356" i="32"/>
  <c r="BB355" i="32"/>
  <c r="BA355" i="32"/>
  <c r="BA367" i="32" s="1"/>
  <c r="L355" i="32"/>
  <c r="AZ354" i="32"/>
  <c r="AY354" i="32"/>
  <c r="AX354" i="32"/>
  <c r="AW354" i="32"/>
  <c r="AV354" i="32"/>
  <c r="AU354" i="32"/>
  <c r="AT354" i="32"/>
  <c r="AS354" i="32"/>
  <c r="AR354" i="32"/>
  <c r="AQ354" i="32"/>
  <c r="AP354" i="32"/>
  <c r="AO354" i="32"/>
  <c r="AN354" i="32"/>
  <c r="AM354" i="32"/>
  <c r="AL354" i="32"/>
  <c r="AK354" i="32"/>
  <c r="AJ354" i="32"/>
  <c r="AI354" i="32"/>
  <c r="AH354" i="32"/>
  <c r="AG354" i="32"/>
  <c r="AF354" i="32"/>
  <c r="AE354" i="32"/>
  <c r="AD354" i="32"/>
  <c r="AC354" i="32"/>
  <c r="AB354" i="32"/>
  <c r="AA354" i="32"/>
  <c r="Z354" i="32"/>
  <c r="Y354" i="32"/>
  <c r="X354" i="32"/>
  <c r="W354" i="32"/>
  <c r="V354" i="32"/>
  <c r="U354" i="32"/>
  <c r="T354" i="32"/>
  <c r="S354" i="32"/>
  <c r="R354" i="32"/>
  <c r="Q354" i="32"/>
  <c r="P354" i="32"/>
  <c r="O354" i="32"/>
  <c r="N354" i="32"/>
  <c r="M354" i="32"/>
  <c r="K354" i="32"/>
  <c r="J354" i="32"/>
  <c r="I354" i="32"/>
  <c r="H354" i="32"/>
  <c r="G354" i="32"/>
  <c r="F354" i="32"/>
  <c r="E354" i="32"/>
  <c r="D354" i="32"/>
  <c r="C354" i="32"/>
  <c r="BB353" i="32"/>
  <c r="BA353" i="32"/>
  <c r="BB352" i="32"/>
  <c r="BA352" i="32"/>
  <c r="BB351" i="32"/>
  <c r="BA351" i="32"/>
  <c r="BB350" i="32"/>
  <c r="BA350" i="32"/>
  <c r="BB349" i="32"/>
  <c r="BA349" i="32"/>
  <c r="BB348" i="32"/>
  <c r="BA348" i="32"/>
  <c r="BA354" i="32" s="1"/>
  <c r="BB347" i="32"/>
  <c r="BA347" i="32"/>
  <c r="BB346" i="32"/>
  <c r="BA346" i="32"/>
  <c r="BB345" i="32"/>
  <c r="BA345" i="32"/>
  <c r="BB344" i="32"/>
  <c r="BA344" i="32"/>
  <c r="BB343" i="32"/>
  <c r="BA343" i="32"/>
  <c r="BB342" i="32"/>
  <c r="BA342" i="32"/>
  <c r="L342" i="32"/>
  <c r="L354" i="32" s="1"/>
  <c r="BA341" i="32"/>
  <c r="AZ341" i="32"/>
  <c r="AY341" i="32"/>
  <c r="AX341" i="32"/>
  <c r="AW341" i="32"/>
  <c r="AV341" i="32"/>
  <c r="AU341" i="32"/>
  <c r="AT341" i="32"/>
  <c r="AS341" i="32"/>
  <c r="AR341" i="32"/>
  <c r="AQ341" i="32"/>
  <c r="AP341" i="32"/>
  <c r="AO341" i="32"/>
  <c r="AN341" i="32"/>
  <c r="AM341" i="32"/>
  <c r="AL341" i="32"/>
  <c r="AK341" i="32"/>
  <c r="AJ341" i="32"/>
  <c r="AI341" i="32"/>
  <c r="AH341" i="32"/>
  <c r="AG341" i="32"/>
  <c r="AF341" i="32"/>
  <c r="AE341" i="32"/>
  <c r="AD341" i="32"/>
  <c r="AC341" i="32"/>
  <c r="AB341" i="32"/>
  <c r="AA341" i="32"/>
  <c r="Z341" i="32"/>
  <c r="Y341" i="32"/>
  <c r="X341" i="32"/>
  <c r="W341" i="32"/>
  <c r="V341" i="32"/>
  <c r="U341" i="32"/>
  <c r="T341" i="32"/>
  <c r="S341" i="32"/>
  <c r="R341" i="32"/>
  <c r="Q341" i="32"/>
  <c r="P341" i="32"/>
  <c r="O341" i="32"/>
  <c r="N341" i="32"/>
  <c r="M341" i="32"/>
  <c r="K341" i="32"/>
  <c r="J341" i="32"/>
  <c r="I341" i="32"/>
  <c r="H341" i="32"/>
  <c r="G341" i="32"/>
  <c r="F341" i="32"/>
  <c r="E341" i="32"/>
  <c r="D341" i="32"/>
  <c r="C341" i="32"/>
  <c r="BB340" i="32"/>
  <c r="BA340" i="32"/>
  <c r="BB339" i="32"/>
  <c r="BA339" i="32"/>
  <c r="BB338" i="32"/>
  <c r="BA338" i="32"/>
  <c r="BB337" i="32"/>
  <c r="BA337" i="32"/>
  <c r="BB336" i="32"/>
  <c r="BA336" i="32"/>
  <c r="BB335" i="32"/>
  <c r="BA335" i="32"/>
  <c r="BB334" i="32"/>
  <c r="BA334" i="32"/>
  <c r="BB333" i="32"/>
  <c r="BB341" i="32" s="1"/>
  <c r="BA333" i="32"/>
  <c r="BB332" i="32"/>
  <c r="BA332" i="32"/>
  <c r="BB331" i="32"/>
  <c r="BA331" i="32"/>
  <c r="BB330" i="32"/>
  <c r="BA330" i="32"/>
  <c r="BB329" i="32"/>
  <c r="BA329" i="32"/>
  <c r="L329" i="32"/>
  <c r="L341" i="32" s="1"/>
  <c r="AZ328" i="32"/>
  <c r="AY328" i="32"/>
  <c r="AX328" i="32"/>
  <c r="AW328" i="32"/>
  <c r="AV328" i="32"/>
  <c r="AU328" i="32"/>
  <c r="AT328" i="32"/>
  <c r="AS328" i="32"/>
  <c r="AR328" i="32"/>
  <c r="AQ328" i="32"/>
  <c r="AP328" i="32"/>
  <c r="AO328" i="32"/>
  <c r="AN328" i="32"/>
  <c r="AM328" i="32"/>
  <c r="AL328" i="32"/>
  <c r="AK328" i="32"/>
  <c r="AJ328" i="32"/>
  <c r="AI328" i="32"/>
  <c r="AH328" i="32"/>
  <c r="AG328" i="32"/>
  <c r="AF328" i="32"/>
  <c r="AE328" i="32"/>
  <c r="AD328" i="32"/>
  <c r="AC328" i="32"/>
  <c r="AB328" i="32"/>
  <c r="AA328" i="32"/>
  <c r="Z328" i="32"/>
  <c r="Y328" i="32"/>
  <c r="X328" i="32"/>
  <c r="W328" i="32"/>
  <c r="V328" i="32"/>
  <c r="U328" i="32"/>
  <c r="T328" i="32"/>
  <c r="S328" i="32"/>
  <c r="R328" i="32"/>
  <c r="Q328" i="32"/>
  <c r="P328" i="32"/>
  <c r="O328" i="32"/>
  <c r="N328" i="32"/>
  <c r="M328" i="32"/>
  <c r="K328" i="32"/>
  <c r="J328" i="32"/>
  <c r="I328" i="32"/>
  <c r="H328" i="32"/>
  <c r="G328" i="32"/>
  <c r="F328" i="32"/>
  <c r="E328" i="32"/>
  <c r="D328" i="32"/>
  <c r="C328" i="32"/>
  <c r="BB327" i="32"/>
  <c r="BA327" i="32"/>
  <c r="BB326" i="32"/>
  <c r="BA326" i="32"/>
  <c r="BB325" i="32"/>
  <c r="BA325" i="32"/>
  <c r="BB324" i="32"/>
  <c r="BA324" i="32"/>
  <c r="BB323" i="32"/>
  <c r="BA323" i="32"/>
  <c r="BB322" i="32"/>
  <c r="BA322" i="32"/>
  <c r="BB321" i="32"/>
  <c r="BA321" i="32"/>
  <c r="BB320" i="32"/>
  <c r="BA320" i="32"/>
  <c r="BB319" i="32"/>
  <c r="BA319" i="32"/>
  <c r="BB318" i="32"/>
  <c r="BA318" i="32"/>
  <c r="BB317" i="32"/>
  <c r="BB316" i="32"/>
  <c r="BA316" i="32"/>
  <c r="L316" i="32"/>
  <c r="L328" i="32" s="1"/>
  <c r="BB315" i="32"/>
  <c r="AZ315" i="32"/>
  <c r="AY315" i="32"/>
  <c r="AX315" i="32"/>
  <c r="AW315" i="32"/>
  <c r="AV315" i="32"/>
  <c r="AU315" i="32"/>
  <c r="AT315" i="32"/>
  <c r="AS315" i="32"/>
  <c r="AR315" i="32"/>
  <c r="AQ315" i="32"/>
  <c r="AP315" i="32"/>
  <c r="AO315" i="32"/>
  <c r="AN315" i="32"/>
  <c r="AM315" i="32"/>
  <c r="AL315" i="32"/>
  <c r="AK315" i="32"/>
  <c r="AJ315" i="32"/>
  <c r="AI315" i="32"/>
  <c r="AH315" i="32"/>
  <c r="AG315" i="32"/>
  <c r="AF315" i="32"/>
  <c r="AE315" i="32"/>
  <c r="AD315" i="32"/>
  <c r="AC315" i="32"/>
  <c r="AB315" i="32"/>
  <c r="AA315" i="32"/>
  <c r="Z315" i="32"/>
  <c r="Y315" i="32"/>
  <c r="X315" i="32"/>
  <c r="W315" i="32"/>
  <c r="V315" i="32"/>
  <c r="U315" i="32"/>
  <c r="T315" i="32"/>
  <c r="S315" i="32"/>
  <c r="R315" i="32"/>
  <c r="Q315" i="32"/>
  <c r="P315" i="32"/>
  <c r="O315" i="32"/>
  <c r="N315" i="32"/>
  <c r="M315" i="32"/>
  <c r="K315" i="32"/>
  <c r="J315" i="32"/>
  <c r="I315" i="32"/>
  <c r="H315" i="32"/>
  <c r="G315" i="32"/>
  <c r="F315" i="32"/>
  <c r="E315" i="32"/>
  <c r="D315" i="32"/>
  <c r="C315" i="32"/>
  <c r="BB314" i="32"/>
  <c r="BA314" i="32"/>
  <c r="BB313" i="32"/>
  <c r="BA313" i="32"/>
  <c r="BB312" i="32"/>
  <c r="BA312" i="32"/>
  <c r="BB311" i="32"/>
  <c r="BA311" i="32"/>
  <c r="BB310" i="32"/>
  <c r="BA310" i="32"/>
  <c r="BB309" i="32"/>
  <c r="BA309" i="32"/>
  <c r="BB308" i="32"/>
  <c r="BA308" i="32"/>
  <c r="BB307" i="32"/>
  <c r="BA307" i="32"/>
  <c r="BB306" i="32"/>
  <c r="BA306" i="32"/>
  <c r="BB305" i="32"/>
  <c r="BA305" i="32"/>
  <c r="BB304" i="32"/>
  <c r="BA304" i="32"/>
  <c r="BB303" i="32"/>
  <c r="BA303" i="32"/>
  <c r="BA315" i="32" s="1"/>
  <c r="L303" i="32"/>
  <c r="L315" i="32" s="1"/>
  <c r="AZ302" i="32"/>
  <c r="AY302" i="32"/>
  <c r="AX302" i="32"/>
  <c r="AW302" i="32"/>
  <c r="AV302" i="32"/>
  <c r="AU302" i="32"/>
  <c r="AT302" i="32"/>
  <c r="AS302" i="32"/>
  <c r="AR302" i="32"/>
  <c r="AQ302" i="32"/>
  <c r="AP302" i="32"/>
  <c r="AO302" i="32"/>
  <c r="AN302" i="32"/>
  <c r="AM302" i="32"/>
  <c r="AL302" i="32"/>
  <c r="AK302" i="32"/>
  <c r="AJ302" i="32"/>
  <c r="AI302" i="32"/>
  <c r="AH302" i="32"/>
  <c r="AG302" i="32"/>
  <c r="AF302" i="32"/>
  <c r="AE302" i="32"/>
  <c r="AD302" i="32"/>
  <c r="AC302" i="32"/>
  <c r="AB302" i="32"/>
  <c r="AA302" i="32"/>
  <c r="Z302" i="32"/>
  <c r="Y302" i="32"/>
  <c r="X302" i="32"/>
  <c r="W302" i="32"/>
  <c r="V302" i="32"/>
  <c r="U302" i="32"/>
  <c r="T302" i="32"/>
  <c r="S302" i="32"/>
  <c r="R302" i="32"/>
  <c r="Q302" i="32"/>
  <c r="P302" i="32"/>
  <c r="O302" i="32"/>
  <c r="N302" i="32"/>
  <c r="M302" i="32"/>
  <c r="K302" i="32"/>
  <c r="J302" i="32"/>
  <c r="I302" i="32"/>
  <c r="H302" i="32"/>
  <c r="G302" i="32"/>
  <c r="F302" i="32"/>
  <c r="E302" i="32"/>
  <c r="D302" i="32"/>
  <c r="C302" i="32"/>
  <c r="BB301" i="32"/>
  <c r="BA301" i="32"/>
  <c r="BB300" i="32"/>
  <c r="BA300" i="32"/>
  <c r="BB299" i="32"/>
  <c r="BA299" i="32"/>
  <c r="BB298" i="32"/>
  <c r="BA298" i="32"/>
  <c r="BB297" i="32"/>
  <c r="BA297" i="32"/>
  <c r="BB296" i="32"/>
  <c r="BA296" i="32"/>
  <c r="BB295" i="32"/>
  <c r="BA295" i="32"/>
  <c r="BB294" i="32"/>
  <c r="BA294" i="32"/>
  <c r="BB293" i="32"/>
  <c r="BA293" i="32"/>
  <c r="BB292" i="32"/>
  <c r="BA292" i="32"/>
  <c r="BB291" i="32"/>
  <c r="BA291" i="32"/>
  <c r="BB290" i="32"/>
  <c r="BA290" i="32"/>
  <c r="L290" i="32"/>
  <c r="L302" i="32" s="1"/>
  <c r="AZ289" i="32"/>
  <c r="AY289" i="32"/>
  <c r="AX289" i="32"/>
  <c r="AW289" i="32"/>
  <c r="AV289" i="32"/>
  <c r="AU289" i="32"/>
  <c r="AT289" i="32"/>
  <c r="AS289" i="32"/>
  <c r="AR289" i="32"/>
  <c r="AQ289" i="32"/>
  <c r="AP289" i="32"/>
  <c r="AO289" i="32"/>
  <c r="AN289" i="32"/>
  <c r="AM289" i="32"/>
  <c r="AL289" i="32"/>
  <c r="AK289" i="32"/>
  <c r="AJ289" i="32"/>
  <c r="AI289" i="32"/>
  <c r="AH289" i="32"/>
  <c r="AG289" i="32"/>
  <c r="AF289" i="32"/>
  <c r="AE289" i="32"/>
  <c r="AD289" i="32"/>
  <c r="AC289" i="32"/>
  <c r="AB289" i="32"/>
  <c r="AA289" i="32"/>
  <c r="Z289" i="32"/>
  <c r="Y289" i="32"/>
  <c r="X289" i="32"/>
  <c r="W289" i="32"/>
  <c r="V289" i="32"/>
  <c r="U289" i="32"/>
  <c r="T289" i="32"/>
  <c r="S289" i="32"/>
  <c r="R289" i="32"/>
  <c r="Q289" i="32"/>
  <c r="P289" i="32"/>
  <c r="O289" i="32"/>
  <c r="N289" i="32"/>
  <c r="M289" i="32"/>
  <c r="L289" i="32"/>
  <c r="K289" i="32"/>
  <c r="J289" i="32"/>
  <c r="I289" i="32"/>
  <c r="H289" i="32"/>
  <c r="G289" i="32"/>
  <c r="F289" i="32"/>
  <c r="E289" i="32"/>
  <c r="D289" i="32"/>
  <c r="C289" i="32"/>
  <c r="BB288" i="32"/>
  <c r="BA288" i="32"/>
  <c r="BB287" i="32"/>
  <c r="BA287" i="32"/>
  <c r="BB286" i="32"/>
  <c r="BA286" i="32"/>
  <c r="BB285" i="32"/>
  <c r="BA285" i="32"/>
  <c r="BB284" i="32"/>
  <c r="BA284" i="32"/>
  <c r="BB283" i="32"/>
  <c r="BA283" i="32"/>
  <c r="BB282" i="32"/>
  <c r="BA282" i="32"/>
  <c r="BB281" i="32"/>
  <c r="BA281" i="32"/>
  <c r="BB280" i="32"/>
  <c r="BA280" i="32"/>
  <c r="BB279" i="32"/>
  <c r="BA279" i="32"/>
  <c r="BB278" i="32"/>
  <c r="BA278" i="32"/>
  <c r="BA289" i="32" s="1"/>
  <c r="BB277" i="32"/>
  <c r="BA277" i="32"/>
  <c r="L277" i="32"/>
  <c r="AZ276" i="32"/>
  <c r="AY276" i="32"/>
  <c r="AX276" i="32"/>
  <c r="AW276" i="32"/>
  <c r="AV276" i="32"/>
  <c r="AU276" i="32"/>
  <c r="AT276" i="32"/>
  <c r="AS276" i="32"/>
  <c r="AR276" i="32"/>
  <c r="AQ276" i="32"/>
  <c r="AP276" i="32"/>
  <c r="AO276" i="32"/>
  <c r="AN276" i="32"/>
  <c r="AM276" i="32"/>
  <c r="AL276" i="32"/>
  <c r="AK276" i="32"/>
  <c r="AJ276" i="32"/>
  <c r="AI276" i="32"/>
  <c r="AH276" i="32"/>
  <c r="AG276" i="32"/>
  <c r="AF276" i="32"/>
  <c r="AE276" i="32"/>
  <c r="AD276" i="32"/>
  <c r="AC276" i="32"/>
  <c r="AB276" i="32"/>
  <c r="AA276" i="32"/>
  <c r="Z276" i="32"/>
  <c r="Y276" i="32"/>
  <c r="X276" i="32"/>
  <c r="W276" i="32"/>
  <c r="V276" i="32"/>
  <c r="U276" i="32"/>
  <c r="T276" i="32"/>
  <c r="S276" i="32"/>
  <c r="R276" i="32"/>
  <c r="Q276" i="32"/>
  <c r="P276" i="32"/>
  <c r="O276" i="32"/>
  <c r="N276" i="32"/>
  <c r="M276" i="32"/>
  <c r="K276" i="32"/>
  <c r="J276" i="32"/>
  <c r="I276" i="32"/>
  <c r="H276" i="32"/>
  <c r="G276" i="32"/>
  <c r="F276" i="32"/>
  <c r="E276" i="32"/>
  <c r="D276" i="32"/>
  <c r="C276" i="32"/>
  <c r="BB275" i="32"/>
  <c r="BA275" i="32"/>
  <c r="BB274" i="32"/>
  <c r="BA274" i="32"/>
  <c r="BB273" i="32"/>
  <c r="BA273" i="32"/>
  <c r="BB272" i="32"/>
  <c r="BA272" i="32"/>
  <c r="BB271" i="32"/>
  <c r="BA271" i="32"/>
  <c r="BB270" i="32"/>
  <c r="BA270" i="32"/>
  <c r="BB269" i="32"/>
  <c r="BA269" i="32"/>
  <c r="BB268" i="32"/>
  <c r="BA268" i="32"/>
  <c r="BB267" i="32"/>
  <c r="BA267" i="32"/>
  <c r="BB266" i="32"/>
  <c r="BA266" i="32"/>
  <c r="BB265" i="32"/>
  <c r="BA265" i="32"/>
  <c r="BA276" i="32" s="1"/>
  <c r="BB264" i="32"/>
  <c r="BB276" i="32" s="1"/>
  <c r="BA264" i="32"/>
  <c r="L264" i="32"/>
  <c r="L276" i="32" s="1"/>
  <c r="AZ263" i="32"/>
  <c r="AY263" i="32"/>
  <c r="AX263" i="32"/>
  <c r="AW263" i="32"/>
  <c r="AV263" i="32"/>
  <c r="AU263" i="32"/>
  <c r="AT263" i="32"/>
  <c r="AS263" i="32"/>
  <c r="AR263" i="32"/>
  <c r="AQ263" i="32"/>
  <c r="AP263" i="32"/>
  <c r="AO263" i="32"/>
  <c r="AN263" i="32"/>
  <c r="AM263" i="32"/>
  <c r="AL263" i="32"/>
  <c r="AK263" i="32"/>
  <c r="AJ263" i="32"/>
  <c r="AI263" i="32"/>
  <c r="AH263" i="32"/>
  <c r="AG263" i="32"/>
  <c r="AF263" i="32"/>
  <c r="AE263" i="32"/>
  <c r="AD263" i="32"/>
  <c r="AC263" i="32"/>
  <c r="AB263" i="32"/>
  <c r="AA263" i="32"/>
  <c r="Z263" i="32"/>
  <c r="Y263" i="32"/>
  <c r="X263" i="32"/>
  <c r="W263" i="32"/>
  <c r="V263" i="32"/>
  <c r="U263" i="32"/>
  <c r="T263" i="32"/>
  <c r="S263" i="32"/>
  <c r="R263" i="32"/>
  <c r="Q263" i="32"/>
  <c r="P263" i="32"/>
  <c r="O263" i="32"/>
  <c r="N263" i="32"/>
  <c r="M263" i="32"/>
  <c r="K263" i="32"/>
  <c r="J263" i="32"/>
  <c r="I263" i="32"/>
  <c r="H263" i="32"/>
  <c r="G263" i="32"/>
  <c r="F263" i="32"/>
  <c r="E263" i="32"/>
  <c r="D263" i="32"/>
  <c r="C263" i="32"/>
  <c r="BB262" i="32"/>
  <c r="BA262" i="32"/>
  <c r="BB261" i="32"/>
  <c r="BA261" i="32"/>
  <c r="BB260" i="32"/>
  <c r="BA260" i="32"/>
  <c r="BB259" i="32"/>
  <c r="BA259" i="32"/>
  <c r="BB258" i="32"/>
  <c r="BA258" i="32"/>
  <c r="BB257" i="32"/>
  <c r="BA257" i="32"/>
  <c r="BB256" i="32"/>
  <c r="BA256" i="32"/>
  <c r="BB255" i="32"/>
  <c r="BA255" i="32"/>
  <c r="BB254" i="32"/>
  <c r="BA254" i="32"/>
  <c r="BB253" i="32"/>
  <c r="BA253" i="32"/>
  <c r="BB252" i="32"/>
  <c r="BA252" i="32"/>
  <c r="BB251" i="32"/>
  <c r="BA251" i="32"/>
  <c r="L251" i="32"/>
  <c r="L263" i="32" s="1"/>
  <c r="AZ250" i="32"/>
  <c r="AY250" i="32"/>
  <c r="AX250" i="32"/>
  <c r="AW250" i="32"/>
  <c r="AV250" i="32"/>
  <c r="AU250" i="32"/>
  <c r="AT250" i="32"/>
  <c r="AS250" i="32"/>
  <c r="AR250" i="32"/>
  <c r="AQ250" i="32"/>
  <c r="AP250" i="32"/>
  <c r="AO250" i="32"/>
  <c r="AN250" i="32"/>
  <c r="AM250" i="32"/>
  <c r="AL250" i="32"/>
  <c r="AK250" i="32"/>
  <c r="AJ250" i="32"/>
  <c r="AI250" i="32"/>
  <c r="AH250" i="32"/>
  <c r="AG250" i="32"/>
  <c r="AF250" i="32"/>
  <c r="AE250" i="32"/>
  <c r="AD250" i="32"/>
  <c r="AC250" i="32"/>
  <c r="AB250" i="32"/>
  <c r="AA250" i="32"/>
  <c r="Z250" i="32"/>
  <c r="Y250" i="32"/>
  <c r="X250" i="32"/>
  <c r="W250" i="32"/>
  <c r="V250" i="32"/>
  <c r="U250" i="32"/>
  <c r="T250" i="32"/>
  <c r="S250" i="32"/>
  <c r="R250" i="32"/>
  <c r="Q250" i="32"/>
  <c r="P250" i="32"/>
  <c r="O250" i="32"/>
  <c r="N250" i="32"/>
  <c r="M250" i="32"/>
  <c r="L250" i="32"/>
  <c r="K250" i="32"/>
  <c r="J250" i="32"/>
  <c r="I250" i="32"/>
  <c r="H250" i="32"/>
  <c r="G250" i="32"/>
  <c r="F250" i="32"/>
  <c r="E250" i="32"/>
  <c r="D250" i="32"/>
  <c r="C250" i="32"/>
  <c r="BB249" i="32"/>
  <c r="BA249" i="32"/>
  <c r="BB248" i="32"/>
  <c r="BA248" i="32"/>
  <c r="BB247" i="32"/>
  <c r="BA247" i="32"/>
  <c r="BB246" i="32"/>
  <c r="BA246" i="32"/>
  <c r="BB245" i="32"/>
  <c r="BA245" i="32"/>
  <c r="BB244" i="32"/>
  <c r="BA244" i="32"/>
  <c r="BB243" i="32"/>
  <c r="BA243" i="32"/>
  <c r="BB242" i="32"/>
  <c r="BA242" i="32"/>
  <c r="BB241" i="32"/>
  <c r="BA241" i="32"/>
  <c r="BB240" i="32"/>
  <c r="BA240" i="32"/>
  <c r="BB239" i="32"/>
  <c r="BB250" i="32" s="1"/>
  <c r="BA239" i="32"/>
  <c r="BB238" i="32"/>
  <c r="BA238" i="32"/>
  <c r="L238" i="32"/>
  <c r="AZ237" i="32"/>
  <c r="AY237" i="32"/>
  <c r="AX237" i="32"/>
  <c r="AW237" i="32"/>
  <c r="AV237" i="32"/>
  <c r="AU237" i="32"/>
  <c r="AT237" i="32"/>
  <c r="AS237" i="32"/>
  <c r="AR237" i="32"/>
  <c r="AQ237" i="32"/>
  <c r="AP237" i="32"/>
  <c r="AO237" i="32"/>
  <c r="AN237" i="32"/>
  <c r="AM237" i="32"/>
  <c r="AL237" i="32"/>
  <c r="AK237" i="32"/>
  <c r="AJ237" i="32"/>
  <c r="AI237" i="32"/>
  <c r="AH237" i="32"/>
  <c r="AG237" i="32"/>
  <c r="AF237" i="32"/>
  <c r="AE237" i="32"/>
  <c r="AD237" i="32"/>
  <c r="AC237" i="32"/>
  <c r="AB237" i="32"/>
  <c r="AA237" i="32"/>
  <c r="Z237" i="32"/>
  <c r="Y237" i="32"/>
  <c r="X237" i="32"/>
  <c r="W237" i="32"/>
  <c r="V237" i="32"/>
  <c r="U237" i="32"/>
  <c r="T237" i="32"/>
  <c r="S237" i="32"/>
  <c r="R237" i="32"/>
  <c r="Q237" i="32"/>
  <c r="O237" i="32"/>
  <c r="N237" i="32"/>
  <c r="M237" i="32"/>
  <c r="L237" i="32"/>
  <c r="K237" i="32"/>
  <c r="J237" i="32"/>
  <c r="I237" i="32"/>
  <c r="H237" i="32"/>
  <c r="G237" i="32"/>
  <c r="F237" i="32"/>
  <c r="E237" i="32"/>
  <c r="D237" i="32"/>
  <c r="C237" i="32"/>
  <c r="BB236" i="32"/>
  <c r="BA236" i="32"/>
  <c r="BB235" i="32"/>
  <c r="BA235" i="32"/>
  <c r="BB234" i="32"/>
  <c r="BA234" i="32"/>
  <c r="BB233" i="32"/>
  <c r="BA233" i="32"/>
  <c r="BB232" i="32"/>
  <c r="BA232" i="32"/>
  <c r="BB231" i="32"/>
  <c r="BA231" i="32"/>
  <c r="BB230" i="32"/>
  <c r="BA230" i="32"/>
  <c r="BB229" i="32"/>
  <c r="BA229" i="32"/>
  <c r="BB228" i="32"/>
  <c r="BA228" i="32"/>
  <c r="BB227" i="32"/>
  <c r="BA227" i="32"/>
  <c r="BB226" i="32"/>
  <c r="BA226" i="32"/>
  <c r="BB225" i="32"/>
  <c r="BB237" i="32" s="1"/>
  <c r="BA225" i="32"/>
  <c r="L225" i="32"/>
  <c r="BB224" i="32"/>
  <c r="AZ224" i="32"/>
  <c r="AY224" i="32"/>
  <c r="AW224" i="32"/>
  <c r="AV224" i="32"/>
  <c r="AU224" i="32"/>
  <c r="AT224" i="32"/>
  <c r="AS224" i="32"/>
  <c r="AR224" i="32"/>
  <c r="AQ224" i="32"/>
  <c r="AP224" i="32"/>
  <c r="AO224" i="32"/>
  <c r="AN224" i="32"/>
  <c r="AM224" i="32"/>
  <c r="AL224" i="32"/>
  <c r="AK224" i="32"/>
  <c r="AI224" i="32"/>
  <c r="AH224" i="32"/>
  <c r="AG224" i="32"/>
  <c r="AF224" i="32"/>
  <c r="AE224" i="32"/>
  <c r="AD224" i="32"/>
  <c r="AC224" i="32"/>
  <c r="AB224" i="32"/>
  <c r="AA224" i="32"/>
  <c r="Z224" i="32"/>
  <c r="Y224" i="32"/>
  <c r="X224" i="32"/>
  <c r="W224" i="32"/>
  <c r="V224" i="32"/>
  <c r="U224" i="32"/>
  <c r="T224" i="32"/>
  <c r="S224" i="32"/>
  <c r="R224" i="32"/>
  <c r="Q224" i="32"/>
  <c r="P224" i="32"/>
  <c r="P237" i="32" s="1"/>
  <c r="O224" i="32"/>
  <c r="N224" i="32"/>
  <c r="M224" i="32"/>
  <c r="L224" i="32"/>
  <c r="K224" i="32"/>
  <c r="J224" i="32"/>
  <c r="I224" i="32"/>
  <c r="H224" i="32"/>
  <c r="G224" i="32"/>
  <c r="F224" i="32"/>
  <c r="E224" i="32"/>
  <c r="D224" i="32"/>
  <c r="C224" i="32"/>
  <c r="BB223" i="32"/>
  <c r="BA223" i="32"/>
  <c r="BB222" i="32"/>
  <c r="BA222" i="32"/>
  <c r="BB221" i="32"/>
  <c r="BA221" i="32"/>
  <c r="BB220" i="32"/>
  <c r="BA220" i="32"/>
  <c r="BB219" i="32"/>
  <c r="BA219" i="32"/>
  <c r="BB218" i="32"/>
  <c r="BA218" i="32"/>
  <c r="BB217" i="32"/>
  <c r="BA217" i="32"/>
  <c r="BB216" i="32"/>
  <c r="BA216" i="32"/>
  <c r="BB215" i="32"/>
  <c r="BA215" i="32"/>
  <c r="BB214" i="32"/>
  <c r="BA214" i="32"/>
  <c r="BB213" i="32"/>
  <c r="BA213" i="32"/>
  <c r="BB212" i="32"/>
  <c r="BA212" i="32"/>
  <c r="L212" i="32"/>
  <c r="BA211" i="32"/>
  <c r="AZ211" i="32"/>
  <c r="AY211" i="32"/>
  <c r="AX211" i="32"/>
  <c r="AW211" i="32"/>
  <c r="AV211" i="32"/>
  <c r="AU211" i="32"/>
  <c r="AT211" i="32"/>
  <c r="AS211" i="32"/>
  <c r="AR211" i="32"/>
  <c r="AQ211" i="32"/>
  <c r="AP211" i="32"/>
  <c r="AO211" i="32"/>
  <c r="AN211" i="32"/>
  <c r="AM211" i="32"/>
  <c r="AL211" i="32"/>
  <c r="AK211" i="32"/>
  <c r="AJ211" i="32"/>
  <c r="AJ224" i="32" s="1"/>
  <c r="AI211" i="32"/>
  <c r="AH211" i="32"/>
  <c r="AG211" i="32"/>
  <c r="AF211" i="32"/>
  <c r="AE211" i="32"/>
  <c r="AD211" i="32"/>
  <c r="AC211" i="32"/>
  <c r="AB211" i="32"/>
  <c r="AA211" i="32"/>
  <c r="Z211" i="32"/>
  <c r="Y211" i="32"/>
  <c r="X211" i="32"/>
  <c r="W211" i="32"/>
  <c r="V211" i="32"/>
  <c r="U211" i="32"/>
  <c r="T211" i="32"/>
  <c r="S211" i="32"/>
  <c r="R211" i="32"/>
  <c r="Q211" i="32"/>
  <c r="P211" i="32"/>
  <c r="O211" i="32"/>
  <c r="N211" i="32"/>
  <c r="M211" i="32"/>
  <c r="K211" i="32"/>
  <c r="J211" i="32"/>
  <c r="I211" i="32"/>
  <c r="H211" i="32"/>
  <c r="G211" i="32"/>
  <c r="F211" i="32"/>
  <c r="E211" i="32"/>
  <c r="D211" i="32"/>
  <c r="C211" i="32"/>
  <c r="BB210" i="32"/>
  <c r="BA210" i="32"/>
  <c r="BB209" i="32"/>
  <c r="BA209" i="32"/>
  <c r="BB208" i="32"/>
  <c r="BA208" i="32"/>
  <c r="BB207" i="32"/>
  <c r="BA207" i="32"/>
  <c r="BB206" i="32"/>
  <c r="BA206" i="32"/>
  <c r="BB205" i="32"/>
  <c r="BA205" i="32"/>
  <c r="BB204" i="32"/>
  <c r="BA204" i="32"/>
  <c r="BB203" i="32"/>
  <c r="BB211" i="32" s="1"/>
  <c r="BA203" i="32"/>
  <c r="BB202" i="32"/>
  <c r="BA202" i="32"/>
  <c r="BB201" i="32"/>
  <c r="BA201" i="32"/>
  <c r="BB200" i="32"/>
  <c r="BA200" i="32"/>
  <c r="BB199" i="32"/>
  <c r="BA199" i="32"/>
  <c r="L199" i="32"/>
  <c r="L211" i="32" s="1"/>
  <c r="AZ198" i="32"/>
  <c r="AY198" i="32"/>
  <c r="AX198" i="32"/>
  <c r="AW198" i="32"/>
  <c r="AV198" i="32"/>
  <c r="AU198" i="32"/>
  <c r="AT198" i="32"/>
  <c r="AS198" i="32"/>
  <c r="AR198" i="32"/>
  <c r="AQ198" i="32"/>
  <c r="AP198" i="32"/>
  <c r="AO198" i="32"/>
  <c r="AN198" i="32"/>
  <c r="AM198" i="32"/>
  <c r="AL198" i="32"/>
  <c r="AK198" i="32"/>
  <c r="AJ198" i="32"/>
  <c r="AI198" i="32"/>
  <c r="AH198" i="32"/>
  <c r="AG198" i="32"/>
  <c r="AF198" i="32"/>
  <c r="AE198" i="32"/>
  <c r="AD198" i="32"/>
  <c r="AC198" i="32"/>
  <c r="AB198" i="32"/>
  <c r="AA198" i="32"/>
  <c r="Z198" i="32"/>
  <c r="Y198" i="32"/>
  <c r="X198" i="32"/>
  <c r="W198" i="32"/>
  <c r="V198" i="32"/>
  <c r="U198" i="32"/>
  <c r="T198" i="32"/>
  <c r="S198" i="32"/>
  <c r="R198" i="32"/>
  <c r="Q198" i="32"/>
  <c r="P198" i="32"/>
  <c r="O198" i="32"/>
  <c r="N198" i="32"/>
  <c r="M198" i="32"/>
  <c r="K198" i="32"/>
  <c r="J198" i="32"/>
  <c r="I198" i="32"/>
  <c r="H198" i="32"/>
  <c r="G198" i="32"/>
  <c r="F198" i="32"/>
  <c r="E198" i="32"/>
  <c r="D198" i="32"/>
  <c r="C198" i="32"/>
  <c r="BB197" i="32"/>
  <c r="BA197" i="32"/>
  <c r="BB196" i="32"/>
  <c r="BA196" i="32"/>
  <c r="BB195" i="32"/>
  <c r="BA195" i="32"/>
  <c r="BB194" i="32"/>
  <c r="BA194" i="32"/>
  <c r="BB193" i="32"/>
  <c r="BA193" i="32"/>
  <c r="BB192" i="32"/>
  <c r="BA192" i="32"/>
  <c r="BB191" i="32"/>
  <c r="BA191" i="32"/>
  <c r="BB190" i="32"/>
  <c r="BA190" i="32"/>
  <c r="BB189" i="32"/>
  <c r="BA189" i="32"/>
  <c r="BB188" i="32"/>
  <c r="BA188" i="32"/>
  <c r="BB187" i="32"/>
  <c r="BA187" i="32"/>
  <c r="BB186" i="32"/>
  <c r="BA186" i="32"/>
  <c r="L186" i="32"/>
  <c r="L198" i="32" s="1"/>
  <c r="BB185" i="32"/>
  <c r="AZ185" i="32"/>
  <c r="AY185" i="32"/>
  <c r="AX185" i="32"/>
  <c r="AW185" i="32"/>
  <c r="AV185" i="32"/>
  <c r="AU185" i="32"/>
  <c r="AT185" i="32"/>
  <c r="AS185" i="32"/>
  <c r="AR185" i="32"/>
  <c r="AQ185" i="32"/>
  <c r="AP185" i="32"/>
  <c r="AO185" i="32"/>
  <c r="AN185" i="32"/>
  <c r="AM185" i="32"/>
  <c r="AL185" i="32"/>
  <c r="AK185" i="32"/>
  <c r="AJ185" i="32"/>
  <c r="AI185" i="32"/>
  <c r="AH185" i="32"/>
  <c r="AG185" i="32"/>
  <c r="AF185" i="32"/>
  <c r="AE185" i="32"/>
  <c r="AD185" i="32"/>
  <c r="AC185" i="32"/>
  <c r="AB185" i="32"/>
  <c r="AA185" i="32"/>
  <c r="Z185" i="32"/>
  <c r="Y185" i="32"/>
  <c r="X185" i="32"/>
  <c r="W185" i="32"/>
  <c r="V185" i="32"/>
  <c r="U185" i="32"/>
  <c r="T185" i="32"/>
  <c r="R185" i="32"/>
  <c r="Q185" i="32"/>
  <c r="P185" i="32"/>
  <c r="O185" i="32"/>
  <c r="N185" i="32"/>
  <c r="M185" i="32"/>
  <c r="K185" i="32"/>
  <c r="J185" i="32"/>
  <c r="I185" i="32"/>
  <c r="H185" i="32"/>
  <c r="G185" i="32"/>
  <c r="F185" i="32"/>
  <c r="E185" i="32"/>
  <c r="D185" i="32"/>
  <c r="C185" i="32"/>
  <c r="BB184" i="32"/>
  <c r="BA184" i="32"/>
  <c r="BB183" i="32"/>
  <c r="BA183" i="32"/>
  <c r="BB182" i="32"/>
  <c r="BA182" i="32"/>
  <c r="BB181" i="32"/>
  <c r="BA181" i="32"/>
  <c r="BB180" i="32"/>
  <c r="BA180" i="32"/>
  <c r="BB179" i="32"/>
  <c r="BA179" i="32"/>
  <c r="BB178" i="32"/>
  <c r="BA178" i="32"/>
  <c r="BB177" i="32"/>
  <c r="BA177" i="32"/>
  <c r="BB176" i="32"/>
  <c r="BA176" i="32"/>
  <c r="BB175" i="32"/>
  <c r="BA175" i="32"/>
  <c r="BB174" i="32"/>
  <c r="BA174" i="32"/>
  <c r="BB173" i="32"/>
  <c r="BA173" i="32"/>
  <c r="L173" i="32"/>
  <c r="L185" i="32" s="1"/>
  <c r="AZ172" i="32"/>
  <c r="AY172" i="32"/>
  <c r="AX172" i="32"/>
  <c r="AW172" i="32"/>
  <c r="AV172" i="32"/>
  <c r="AU172" i="32"/>
  <c r="AT172" i="32"/>
  <c r="AS172" i="32"/>
  <c r="AR172" i="32"/>
  <c r="AQ172" i="32"/>
  <c r="AP172" i="32"/>
  <c r="AO172" i="32"/>
  <c r="AN172" i="32"/>
  <c r="AM172" i="32"/>
  <c r="AL172" i="32"/>
  <c r="AK172" i="32"/>
  <c r="AJ172" i="32"/>
  <c r="AI172" i="32"/>
  <c r="AH172" i="32"/>
  <c r="AG172" i="32"/>
  <c r="AF172" i="32"/>
  <c r="AE172" i="32"/>
  <c r="AD172" i="32"/>
  <c r="AC172" i="32"/>
  <c r="AB172" i="32"/>
  <c r="AA172" i="32"/>
  <c r="Z172" i="32"/>
  <c r="Y172" i="32"/>
  <c r="X172" i="32"/>
  <c r="W172" i="32"/>
  <c r="V172" i="32"/>
  <c r="U172" i="32"/>
  <c r="T172" i="32"/>
  <c r="S172" i="32"/>
  <c r="R172" i="32"/>
  <c r="Q172" i="32"/>
  <c r="P172" i="32"/>
  <c r="O172" i="32"/>
  <c r="N172" i="32"/>
  <c r="M172" i="32"/>
  <c r="K172" i="32"/>
  <c r="J172" i="32"/>
  <c r="I172" i="32"/>
  <c r="H172" i="32"/>
  <c r="G172" i="32"/>
  <c r="F172" i="32"/>
  <c r="E172" i="32"/>
  <c r="D172" i="32"/>
  <c r="C172" i="32"/>
  <c r="BB171" i="32"/>
  <c r="BA171" i="32"/>
  <c r="BB170" i="32"/>
  <c r="BA170" i="32"/>
  <c r="BB169" i="32"/>
  <c r="BA169" i="32"/>
  <c r="BB168" i="32"/>
  <c r="BA168" i="32"/>
  <c r="BB167" i="32"/>
  <c r="BA167" i="32"/>
  <c r="BB166" i="32"/>
  <c r="BA166" i="32"/>
  <c r="BB165" i="32"/>
  <c r="BA165" i="32"/>
  <c r="BB164" i="32"/>
  <c r="BA164" i="32"/>
  <c r="BB163" i="32"/>
  <c r="BA163" i="32"/>
  <c r="BB162" i="32"/>
  <c r="BA162" i="32"/>
  <c r="BB161" i="32"/>
  <c r="BA161" i="32"/>
  <c r="BB160" i="32"/>
  <c r="BA160" i="32"/>
  <c r="L160" i="32"/>
  <c r="L172" i="32" s="1"/>
  <c r="AZ159" i="32"/>
  <c r="AY159" i="32"/>
  <c r="AX159" i="32"/>
  <c r="AW159" i="32"/>
  <c r="AV159" i="32"/>
  <c r="AU159" i="32"/>
  <c r="AT159" i="32"/>
  <c r="AS159" i="32"/>
  <c r="AR159" i="32"/>
  <c r="AQ159" i="32"/>
  <c r="AP159" i="32"/>
  <c r="AO159" i="32"/>
  <c r="AN159" i="32"/>
  <c r="AM159" i="32"/>
  <c r="AL159" i="32"/>
  <c r="AK159" i="32"/>
  <c r="AJ159" i="32"/>
  <c r="AI159" i="32"/>
  <c r="AH159" i="32"/>
  <c r="AG159" i="32"/>
  <c r="AF159" i="32"/>
  <c r="AE159" i="32"/>
  <c r="AD159" i="32"/>
  <c r="AC159" i="32"/>
  <c r="AB159" i="32"/>
  <c r="AA159" i="32"/>
  <c r="Z159" i="32"/>
  <c r="Y159" i="32"/>
  <c r="X159" i="32"/>
  <c r="W159" i="32"/>
  <c r="V159" i="32"/>
  <c r="U159" i="32"/>
  <c r="T159" i="32"/>
  <c r="S159" i="32"/>
  <c r="R159" i="32"/>
  <c r="Q159" i="32"/>
  <c r="P159" i="32"/>
  <c r="O159" i="32"/>
  <c r="N159" i="32"/>
  <c r="M159" i="32"/>
  <c r="L159" i="32"/>
  <c r="K159" i="32"/>
  <c r="J159" i="32"/>
  <c r="I159" i="32"/>
  <c r="H159" i="32"/>
  <c r="G159" i="32"/>
  <c r="F159" i="32"/>
  <c r="E159" i="32"/>
  <c r="D159" i="32"/>
  <c r="C159" i="32"/>
  <c r="BB158" i="32"/>
  <c r="BA158" i="32"/>
  <c r="BB157" i="32"/>
  <c r="BA157" i="32"/>
  <c r="BB156" i="32"/>
  <c r="BA156" i="32"/>
  <c r="BB155" i="32"/>
  <c r="BA155" i="32"/>
  <c r="BB154" i="32"/>
  <c r="BA154" i="32"/>
  <c r="BB153" i="32"/>
  <c r="BA153" i="32"/>
  <c r="BB152" i="32"/>
  <c r="BA152" i="32"/>
  <c r="BB151" i="32"/>
  <c r="BA151" i="32"/>
  <c r="BB150" i="32"/>
  <c r="BA150" i="32"/>
  <c r="BB149" i="32"/>
  <c r="BA149" i="32"/>
  <c r="BB148" i="32"/>
  <c r="BA148" i="32"/>
  <c r="BB147" i="32"/>
  <c r="BA147" i="32"/>
  <c r="L147" i="32"/>
  <c r="BB146" i="32"/>
  <c r="AZ146" i="32"/>
  <c r="AY146" i="32"/>
  <c r="AX146" i="32"/>
  <c r="AW146" i="32"/>
  <c r="AV146" i="32"/>
  <c r="AU146" i="32"/>
  <c r="AT146" i="32"/>
  <c r="AS146" i="32"/>
  <c r="AR146" i="32"/>
  <c r="AQ146" i="32"/>
  <c r="AP146" i="32"/>
  <c r="AO146" i="32"/>
  <c r="AN146" i="32"/>
  <c r="AM146" i="32"/>
  <c r="AL146" i="32"/>
  <c r="AK146" i="32"/>
  <c r="AJ146" i="32"/>
  <c r="AI146" i="32"/>
  <c r="AH146" i="32"/>
  <c r="AG146" i="32"/>
  <c r="AF146" i="32"/>
  <c r="AE146" i="32"/>
  <c r="AD146" i="32"/>
  <c r="AC146" i="32"/>
  <c r="AB146" i="32"/>
  <c r="AA146" i="32"/>
  <c r="Z146" i="32"/>
  <c r="Y146" i="32"/>
  <c r="X146" i="32"/>
  <c r="W146" i="32"/>
  <c r="V146" i="32"/>
  <c r="U146" i="32"/>
  <c r="T146" i="32"/>
  <c r="S146" i="32"/>
  <c r="R146" i="32"/>
  <c r="Q146" i="32"/>
  <c r="P146" i="32"/>
  <c r="O146" i="32"/>
  <c r="N146" i="32"/>
  <c r="M146" i="32"/>
  <c r="L146" i="32"/>
  <c r="K146" i="32"/>
  <c r="J146" i="32"/>
  <c r="I146" i="32"/>
  <c r="H146" i="32"/>
  <c r="G146" i="32"/>
  <c r="F146" i="32"/>
  <c r="E146" i="32"/>
  <c r="D146" i="32"/>
  <c r="C146" i="32"/>
  <c r="BB145" i="32"/>
  <c r="BA145" i="32"/>
  <c r="BB144" i="32"/>
  <c r="BA144" i="32"/>
  <c r="BB143" i="32"/>
  <c r="BA143" i="32"/>
  <c r="BB142" i="32"/>
  <c r="BA142" i="32"/>
  <c r="BB141" i="32"/>
  <c r="BA141" i="32"/>
  <c r="BB140" i="32"/>
  <c r="BA140" i="32"/>
  <c r="BB139" i="32"/>
  <c r="BA139" i="32"/>
  <c r="BB138" i="32"/>
  <c r="BA138" i="32"/>
  <c r="BB137" i="32"/>
  <c r="BA137" i="32"/>
  <c r="BB136" i="32"/>
  <c r="BA136" i="32"/>
  <c r="BB135" i="32"/>
  <c r="BA135" i="32"/>
  <c r="BA146" i="32" s="1"/>
  <c r="BB134" i="32"/>
  <c r="BA134" i="32"/>
  <c r="L134" i="32"/>
  <c r="AZ133" i="32"/>
  <c r="AY133" i="32"/>
  <c r="AX133" i="32"/>
  <c r="AW133" i="32"/>
  <c r="AV133" i="32"/>
  <c r="AU133" i="32"/>
  <c r="AT133" i="32"/>
  <c r="AS133" i="32"/>
  <c r="AR133" i="32"/>
  <c r="AQ133" i="32"/>
  <c r="AP133" i="32"/>
  <c r="AO133" i="32"/>
  <c r="AN133" i="32"/>
  <c r="AM133" i="32"/>
  <c r="AL133" i="32"/>
  <c r="AK133" i="32"/>
  <c r="AJ133" i="32"/>
  <c r="AI133" i="32"/>
  <c r="AH133" i="32"/>
  <c r="AG133" i="32"/>
  <c r="AF133" i="32"/>
  <c r="AE133" i="32"/>
  <c r="AD133" i="32"/>
  <c r="AC133" i="32"/>
  <c r="AB133" i="32"/>
  <c r="AA133" i="32"/>
  <c r="Z133" i="32"/>
  <c r="Y133" i="32"/>
  <c r="X133" i="32"/>
  <c r="W133" i="32"/>
  <c r="V133" i="32"/>
  <c r="U133" i="32"/>
  <c r="T133" i="32"/>
  <c r="S133" i="32"/>
  <c r="R133" i="32"/>
  <c r="Q133" i="32"/>
  <c r="P133" i="32"/>
  <c r="O133" i="32"/>
  <c r="N133" i="32"/>
  <c r="M133" i="32"/>
  <c r="K133" i="32"/>
  <c r="J133" i="32"/>
  <c r="I133" i="32"/>
  <c r="H133" i="32"/>
  <c r="G133" i="32"/>
  <c r="F133" i="32"/>
  <c r="E133" i="32"/>
  <c r="D133" i="32"/>
  <c r="C133" i="32"/>
  <c r="BB132" i="32"/>
  <c r="BA132" i="32"/>
  <c r="BB131" i="32"/>
  <c r="BA131" i="32"/>
  <c r="BB130" i="32"/>
  <c r="BA130" i="32"/>
  <c r="BB129" i="32"/>
  <c r="BA129" i="32"/>
  <c r="BB128" i="32"/>
  <c r="BA128" i="32"/>
  <c r="BB127" i="32"/>
  <c r="BA127" i="32"/>
  <c r="BB126" i="32"/>
  <c r="BA126" i="32"/>
  <c r="BB125" i="32"/>
  <c r="BA125" i="32"/>
  <c r="BB124" i="32"/>
  <c r="BA124" i="32"/>
  <c r="BB123" i="32"/>
  <c r="BA123" i="32"/>
  <c r="BB122" i="32"/>
  <c r="BA122" i="32"/>
  <c r="BB121" i="32"/>
  <c r="BA121" i="32"/>
  <c r="L121" i="32"/>
  <c r="L133" i="32" s="1"/>
  <c r="AZ120" i="32"/>
  <c r="AY120" i="32"/>
  <c r="AX120" i="32"/>
  <c r="AW120" i="32"/>
  <c r="AV120" i="32"/>
  <c r="AU120" i="32"/>
  <c r="AT120" i="32"/>
  <c r="AS120" i="32"/>
  <c r="AR120" i="32"/>
  <c r="AQ120" i="32"/>
  <c r="AP120" i="32"/>
  <c r="AO120" i="32"/>
  <c r="AN120" i="32"/>
  <c r="AM120" i="32"/>
  <c r="AL120" i="32"/>
  <c r="AK120" i="32"/>
  <c r="AJ120" i="32"/>
  <c r="AI120" i="32"/>
  <c r="AH120" i="32"/>
  <c r="AG120" i="32"/>
  <c r="AF120" i="32"/>
  <c r="AE120" i="32"/>
  <c r="AD120" i="32"/>
  <c r="AC120" i="32"/>
  <c r="AB120" i="32"/>
  <c r="AA120" i="32"/>
  <c r="Z120" i="32"/>
  <c r="Y120" i="32"/>
  <c r="X120" i="32"/>
  <c r="W120" i="32"/>
  <c r="V120" i="32"/>
  <c r="U120" i="32"/>
  <c r="T120" i="32"/>
  <c r="S120" i="32"/>
  <c r="R120" i="32"/>
  <c r="Q120" i="32"/>
  <c r="P120" i="32"/>
  <c r="O120" i="32"/>
  <c r="N120" i="32"/>
  <c r="M120" i="32"/>
  <c r="L120" i="32"/>
  <c r="K120" i="32"/>
  <c r="J120" i="32"/>
  <c r="I120" i="32"/>
  <c r="H120" i="32"/>
  <c r="G120" i="32"/>
  <c r="F120" i="32"/>
  <c r="E120" i="32"/>
  <c r="D120" i="32"/>
  <c r="C120" i="32"/>
  <c r="BB119" i="32"/>
  <c r="BA119" i="32"/>
  <c r="BB118" i="32"/>
  <c r="BA118" i="32"/>
  <c r="BB117" i="32"/>
  <c r="BA117" i="32"/>
  <c r="BB116" i="32"/>
  <c r="BA116" i="32"/>
  <c r="BB115" i="32"/>
  <c r="BA115" i="32"/>
  <c r="BB114" i="32"/>
  <c r="BA114" i="32"/>
  <c r="BB113" i="32"/>
  <c r="BA113" i="32"/>
  <c r="BB112" i="32"/>
  <c r="BA112" i="32"/>
  <c r="BB111" i="32"/>
  <c r="BA111" i="32"/>
  <c r="BB110" i="32"/>
  <c r="BA110" i="32"/>
  <c r="BA120" i="32" s="1"/>
  <c r="BB109" i="32"/>
  <c r="BA109" i="32"/>
  <c r="BB108" i="32"/>
  <c r="BB120" i="32" s="1"/>
  <c r="BA108" i="32"/>
  <c r="L108" i="32"/>
  <c r="AZ107" i="32"/>
  <c r="AY107" i="32"/>
  <c r="AX107" i="32"/>
  <c r="AW107" i="32"/>
  <c r="AV107" i="32"/>
  <c r="AU107" i="32"/>
  <c r="AT107" i="32"/>
  <c r="AS107" i="32"/>
  <c r="AR107" i="32"/>
  <c r="AQ107" i="32"/>
  <c r="AP107" i="32"/>
  <c r="AO107" i="32"/>
  <c r="AN107" i="32"/>
  <c r="AM107" i="32"/>
  <c r="AL107" i="32"/>
  <c r="AK107" i="32"/>
  <c r="AJ107" i="32"/>
  <c r="AI107" i="32"/>
  <c r="AH107" i="32"/>
  <c r="AG107" i="32"/>
  <c r="AF107" i="32"/>
  <c r="AE107" i="32"/>
  <c r="AD107" i="32"/>
  <c r="AC107" i="32"/>
  <c r="AB107" i="32"/>
  <c r="AA107" i="32"/>
  <c r="Z107" i="32"/>
  <c r="Y107" i="32"/>
  <c r="X107" i="32"/>
  <c r="W107" i="32"/>
  <c r="V107" i="32"/>
  <c r="U107" i="32"/>
  <c r="T107" i="32"/>
  <c r="S107" i="32"/>
  <c r="R107" i="32"/>
  <c r="Q107" i="32"/>
  <c r="P107" i="32"/>
  <c r="O107" i="32"/>
  <c r="N107" i="32"/>
  <c r="M107" i="32"/>
  <c r="L107" i="32"/>
  <c r="K107" i="32"/>
  <c r="J107" i="32"/>
  <c r="I107" i="32"/>
  <c r="H107" i="32"/>
  <c r="G107" i="32"/>
  <c r="F107" i="32"/>
  <c r="E107" i="32"/>
  <c r="D107" i="32"/>
  <c r="C107" i="32"/>
  <c r="BB106" i="32"/>
  <c r="BA106" i="32"/>
  <c r="BB105" i="32"/>
  <c r="BA105" i="32"/>
  <c r="BB104" i="32"/>
  <c r="BA104" i="32"/>
  <c r="BB103" i="32"/>
  <c r="BA103" i="32"/>
  <c r="BB102" i="32"/>
  <c r="BA102" i="32"/>
  <c r="BB101" i="32"/>
  <c r="BA101" i="32"/>
  <c r="BB100" i="32"/>
  <c r="BA100" i="32"/>
  <c r="BB99" i="32"/>
  <c r="BA99" i="32"/>
  <c r="BB98" i="32"/>
  <c r="BA98" i="32"/>
  <c r="BB97" i="32"/>
  <c r="BA97" i="32"/>
  <c r="BB96" i="32"/>
  <c r="BA96" i="32"/>
  <c r="BB95" i="32"/>
  <c r="BB107" i="32" s="1"/>
  <c r="BA95" i="32"/>
  <c r="L95" i="32"/>
  <c r="BB94" i="32"/>
  <c r="AZ94" i="32"/>
  <c r="AY94" i="32"/>
  <c r="AX94" i="32"/>
  <c r="AW94" i="32"/>
  <c r="AV94" i="32"/>
  <c r="AU94" i="32"/>
  <c r="AT94" i="32"/>
  <c r="AS94" i="32"/>
  <c r="AR94" i="32"/>
  <c r="AQ94" i="32"/>
  <c r="AP94" i="32"/>
  <c r="AO94" i="32"/>
  <c r="AN94" i="32"/>
  <c r="AM94" i="32"/>
  <c r="AL94" i="32"/>
  <c r="AK94" i="32"/>
  <c r="AJ94" i="32"/>
  <c r="AI94" i="32"/>
  <c r="AH94" i="32"/>
  <c r="AG94" i="32"/>
  <c r="AF94" i="32"/>
  <c r="AE94" i="32"/>
  <c r="AD94" i="32"/>
  <c r="AC94" i="32"/>
  <c r="AB94" i="32"/>
  <c r="AA94" i="32"/>
  <c r="Z94" i="32"/>
  <c r="Y94" i="32"/>
  <c r="X94" i="32"/>
  <c r="W94" i="32"/>
  <c r="V94" i="32"/>
  <c r="U94" i="32"/>
  <c r="T94" i="32"/>
  <c r="S94" i="32"/>
  <c r="R94" i="32"/>
  <c r="Q94" i="32"/>
  <c r="P94" i="32"/>
  <c r="O94" i="32"/>
  <c r="N94" i="32"/>
  <c r="M94" i="32"/>
  <c r="K94" i="32"/>
  <c r="J94" i="32"/>
  <c r="I94" i="32"/>
  <c r="H94" i="32"/>
  <c r="G94" i="32"/>
  <c r="F94" i="32"/>
  <c r="E94" i="32"/>
  <c r="D94" i="32"/>
  <c r="C94" i="32"/>
  <c r="BB93" i="32"/>
  <c r="BA93" i="32"/>
  <c r="BB92" i="32"/>
  <c r="BA92" i="32"/>
  <c r="BB91" i="32"/>
  <c r="BA91" i="32"/>
  <c r="BB90" i="32"/>
  <c r="BA90" i="32"/>
  <c r="BB89" i="32"/>
  <c r="BA89" i="32"/>
  <c r="BB88" i="32"/>
  <c r="BA88" i="32"/>
  <c r="BB87" i="32"/>
  <c r="BA87" i="32"/>
  <c r="BB86" i="32"/>
  <c r="BA86" i="32"/>
  <c r="BB85" i="32"/>
  <c r="BA85" i="32"/>
  <c r="BB84" i="32"/>
  <c r="BA84" i="32"/>
  <c r="BB83" i="32"/>
  <c r="BA83" i="32"/>
  <c r="BB82" i="32"/>
  <c r="BA82" i="32"/>
  <c r="L82" i="32"/>
  <c r="L94" i="32" s="1"/>
  <c r="AZ81" i="32"/>
  <c r="AY81" i="32"/>
  <c r="AX81" i="32"/>
  <c r="AW81" i="32"/>
  <c r="AV81" i="32"/>
  <c r="AU81" i="32"/>
  <c r="AT81" i="32"/>
  <c r="AS81" i="32"/>
  <c r="AR81" i="32"/>
  <c r="AQ81" i="32"/>
  <c r="AP81" i="32"/>
  <c r="AO81" i="32"/>
  <c r="AN81" i="32"/>
  <c r="AM81" i="32"/>
  <c r="AL81" i="32"/>
  <c r="AK81" i="32"/>
  <c r="AJ81" i="32"/>
  <c r="AI81" i="32"/>
  <c r="AH81" i="32"/>
  <c r="AG81" i="32"/>
  <c r="AF81" i="32"/>
  <c r="AE81" i="32"/>
  <c r="AD81" i="32"/>
  <c r="AC81" i="32"/>
  <c r="AB81" i="32"/>
  <c r="AA81" i="32"/>
  <c r="Z81" i="32"/>
  <c r="Y81" i="32"/>
  <c r="X81" i="32"/>
  <c r="W81" i="32"/>
  <c r="V81" i="32"/>
  <c r="U81" i="32"/>
  <c r="T81" i="32"/>
  <c r="S81" i="32"/>
  <c r="R81" i="32"/>
  <c r="Q81" i="32"/>
  <c r="P81" i="32"/>
  <c r="O81" i="32"/>
  <c r="N81" i="32"/>
  <c r="M81" i="32"/>
  <c r="L81" i="32"/>
  <c r="K81" i="32"/>
  <c r="J81" i="32"/>
  <c r="I81" i="32"/>
  <c r="H81" i="32"/>
  <c r="G81" i="32"/>
  <c r="F81" i="32"/>
  <c r="E81" i="32"/>
  <c r="D81" i="32"/>
  <c r="C81" i="32"/>
  <c r="BB80" i="32"/>
  <c r="BA80" i="32"/>
  <c r="BB79" i="32"/>
  <c r="BA79" i="32"/>
  <c r="BB78" i="32"/>
  <c r="BA78" i="32"/>
  <c r="BB77" i="32"/>
  <c r="BA77" i="32"/>
  <c r="BB76" i="32"/>
  <c r="BA76" i="32"/>
  <c r="BB75" i="32"/>
  <c r="BA75" i="32"/>
  <c r="BB74" i="32"/>
  <c r="BB81" i="32" s="1"/>
  <c r="BA74" i="32"/>
  <c r="BA81" i="32" s="1"/>
  <c r="BB73" i="32"/>
  <c r="BA73" i="32"/>
  <c r="BB72" i="32"/>
  <c r="BA72" i="32"/>
  <c r="BB71" i="32"/>
  <c r="BA71" i="32"/>
  <c r="BB70" i="32"/>
  <c r="BA70" i="32"/>
  <c r="BB69" i="32"/>
  <c r="BA69" i="32"/>
  <c r="L69" i="32"/>
  <c r="AZ68" i="32"/>
  <c r="AY68" i="32"/>
  <c r="AX68" i="32"/>
  <c r="AW68" i="32"/>
  <c r="AV68" i="32"/>
  <c r="AU68" i="32"/>
  <c r="AT68" i="32"/>
  <c r="AS68" i="32"/>
  <c r="AR68" i="32"/>
  <c r="AQ68" i="32"/>
  <c r="AP68" i="32"/>
  <c r="AO68" i="32"/>
  <c r="AN68" i="32"/>
  <c r="AM68" i="32"/>
  <c r="AL68" i="32"/>
  <c r="AK68" i="32"/>
  <c r="AJ68" i="32"/>
  <c r="AI68" i="32"/>
  <c r="AH68" i="32"/>
  <c r="AG68" i="32"/>
  <c r="AF68" i="32"/>
  <c r="AE68" i="32"/>
  <c r="AD68" i="32"/>
  <c r="AC68" i="32"/>
  <c r="AB68" i="32"/>
  <c r="AA68" i="32"/>
  <c r="Z68" i="32"/>
  <c r="Y68" i="32"/>
  <c r="X68" i="32"/>
  <c r="W68" i="32"/>
  <c r="V68" i="32"/>
  <c r="U68" i="32"/>
  <c r="T68" i="32"/>
  <c r="S68" i="32"/>
  <c r="R68" i="32"/>
  <c r="Q68" i="32"/>
  <c r="P68" i="32"/>
  <c r="O68" i="32"/>
  <c r="N68" i="32"/>
  <c r="M68" i="32"/>
  <c r="K68" i="32"/>
  <c r="J68" i="32"/>
  <c r="I68" i="32"/>
  <c r="H68" i="32"/>
  <c r="G68" i="32"/>
  <c r="F68" i="32"/>
  <c r="E68" i="32"/>
  <c r="D68" i="32"/>
  <c r="BB67" i="32"/>
  <c r="BA67" i="32"/>
  <c r="BB66" i="32"/>
  <c r="BA66" i="32"/>
  <c r="BB65" i="32"/>
  <c r="BA65" i="32"/>
  <c r="BB64" i="32"/>
  <c r="BA64" i="32"/>
  <c r="BB63" i="32"/>
  <c r="BA63" i="32"/>
  <c r="BB62" i="32"/>
  <c r="BA62" i="32"/>
  <c r="BB61" i="32"/>
  <c r="BA61" i="32"/>
  <c r="BB60" i="32"/>
  <c r="BA60" i="32"/>
  <c r="BB59" i="32"/>
  <c r="BA59" i="32"/>
  <c r="BB58" i="32"/>
  <c r="BA58" i="32"/>
  <c r="BB57" i="32"/>
  <c r="BA57" i="32"/>
  <c r="BB56" i="32"/>
  <c r="BA56" i="32"/>
  <c r="L56" i="32"/>
  <c r="L68" i="32" s="1"/>
  <c r="BB55" i="32"/>
  <c r="AZ55" i="32"/>
  <c r="AY55" i="32"/>
  <c r="AX55" i="32"/>
  <c r="AW55" i="32"/>
  <c r="AV55" i="32"/>
  <c r="AU55" i="32"/>
  <c r="AT55" i="32"/>
  <c r="AS55" i="32"/>
  <c r="AR55" i="32"/>
  <c r="AQ55" i="32"/>
  <c r="AP55" i="32"/>
  <c r="AO55" i="32"/>
  <c r="AN55" i="32"/>
  <c r="AM55" i="32"/>
  <c r="AL55" i="32"/>
  <c r="AK55" i="32"/>
  <c r="AJ55" i="32"/>
  <c r="AI55" i="32"/>
  <c r="AH55" i="32"/>
  <c r="AG55" i="32"/>
  <c r="AF55" i="32"/>
  <c r="AE55" i="32"/>
  <c r="AD55" i="32"/>
  <c r="AC55" i="32"/>
  <c r="AB55" i="32"/>
  <c r="AA55" i="32"/>
  <c r="Z55" i="32"/>
  <c r="Y55" i="32"/>
  <c r="X55" i="32"/>
  <c r="W55" i="32"/>
  <c r="V55" i="32"/>
  <c r="U55" i="32"/>
  <c r="T55" i="32"/>
  <c r="S55" i="32"/>
  <c r="R55" i="32"/>
  <c r="Q55" i="32"/>
  <c r="P55" i="32"/>
  <c r="O55" i="32"/>
  <c r="N55" i="32"/>
  <c r="M55" i="32"/>
  <c r="L55" i="32"/>
  <c r="K55" i="32"/>
  <c r="J55" i="32"/>
  <c r="I55" i="32"/>
  <c r="H55" i="32"/>
  <c r="G55" i="32"/>
  <c r="F55" i="32"/>
  <c r="E55" i="32"/>
  <c r="D55" i="32"/>
  <c r="BB54" i="32"/>
  <c r="BA54" i="32"/>
  <c r="BB53" i="32"/>
  <c r="BA53" i="32"/>
  <c r="BB52" i="32"/>
  <c r="BA52" i="32"/>
  <c r="BB51" i="32"/>
  <c r="BA51" i="32"/>
  <c r="BB50" i="32"/>
  <c r="BA50" i="32"/>
  <c r="BB49" i="32"/>
  <c r="BA49" i="32"/>
  <c r="BB48" i="32"/>
  <c r="BA48" i="32"/>
  <c r="BB47" i="32"/>
  <c r="BA47" i="32"/>
  <c r="BB46" i="32"/>
  <c r="BA46" i="32"/>
  <c r="BB45" i="32"/>
  <c r="BA45" i="32"/>
  <c r="BB44" i="32"/>
  <c r="BA44" i="32"/>
  <c r="BB43" i="32"/>
  <c r="BA43" i="32"/>
  <c r="L43" i="32"/>
  <c r="AZ42" i="32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BB41" i="32"/>
  <c r="BA41" i="32"/>
  <c r="BB40" i="32"/>
  <c r="BA40" i="32"/>
  <c r="BB39" i="32"/>
  <c r="BA39" i="32"/>
  <c r="BB38" i="32"/>
  <c r="BA38" i="32"/>
  <c r="BB37" i="32"/>
  <c r="BA37" i="32"/>
  <c r="BB36" i="32"/>
  <c r="BA36" i="32"/>
  <c r="BB35" i="32"/>
  <c r="BA35" i="32"/>
  <c r="BB34" i="32"/>
  <c r="BA34" i="32"/>
  <c r="BB33" i="32"/>
  <c r="BB42" i="32" s="1"/>
  <c r="BA33" i="32"/>
  <c r="BB32" i="32"/>
  <c r="BA32" i="32"/>
  <c r="BB31" i="32"/>
  <c r="BA31" i="32"/>
  <c r="BB30" i="32"/>
  <c r="BA30" i="32"/>
  <c r="AZ29" i="32"/>
  <c r="AY29" i="32"/>
  <c r="AX29" i="32"/>
  <c r="AW29" i="32"/>
  <c r="AV29" i="32"/>
  <c r="AU29" i="32"/>
  <c r="AT29" i="32"/>
  <c r="AS29" i="32"/>
  <c r="AR29" i="32"/>
  <c r="AQ29" i="32"/>
  <c r="AP29" i="32"/>
  <c r="AO29" i="32"/>
  <c r="AN29" i="32"/>
  <c r="AM29" i="32"/>
  <c r="AL29" i="32"/>
  <c r="AK29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B28" i="32"/>
  <c r="BA28" i="32"/>
  <c r="BB27" i="32"/>
  <c r="BA27" i="32"/>
  <c r="BB26" i="32"/>
  <c r="BA26" i="32"/>
  <c r="BB25" i="32"/>
  <c r="BA25" i="32"/>
  <c r="BB24" i="32"/>
  <c r="BA24" i="32"/>
  <c r="BB23" i="32"/>
  <c r="BA23" i="32"/>
  <c r="BB22" i="32"/>
  <c r="BA22" i="32"/>
  <c r="BB21" i="32"/>
  <c r="BA21" i="32"/>
  <c r="BB20" i="32"/>
  <c r="BA20" i="32"/>
  <c r="BB19" i="32"/>
  <c r="BA19" i="32"/>
  <c r="BB18" i="32"/>
  <c r="BB29" i="32" s="1"/>
  <c r="BA18" i="32"/>
  <c r="BB17" i="32"/>
  <c r="BA17" i="32"/>
  <c r="L17" i="32"/>
  <c r="AZ16" i="32"/>
  <c r="AY16" i="32"/>
  <c r="AX16" i="32"/>
  <c r="AW16" i="32"/>
  <c r="AV16" i="32"/>
  <c r="AU16" i="32"/>
  <c r="AT16" i="32"/>
  <c r="AS16" i="32"/>
  <c r="AR16" i="32"/>
  <c r="AQ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K16" i="32"/>
  <c r="J16" i="32"/>
  <c r="I16" i="32"/>
  <c r="H16" i="32"/>
  <c r="G16" i="32"/>
  <c r="F16" i="32"/>
  <c r="E16" i="32"/>
  <c r="D16" i="32"/>
  <c r="C16" i="32"/>
  <c r="BB15" i="32"/>
  <c r="BA15" i="32"/>
  <c r="BB14" i="32"/>
  <c r="BA14" i="32"/>
  <c r="BB13" i="32"/>
  <c r="BA13" i="32"/>
  <c r="BB12" i="32"/>
  <c r="BA12" i="32"/>
  <c r="BB11" i="32"/>
  <c r="BA11" i="32"/>
  <c r="BB10" i="32"/>
  <c r="BA10" i="32"/>
  <c r="BB9" i="32"/>
  <c r="BA9" i="32"/>
  <c r="BB8" i="32"/>
  <c r="BA8" i="32"/>
  <c r="BB7" i="32"/>
  <c r="BA7" i="32"/>
  <c r="BB6" i="32"/>
  <c r="BA6" i="32"/>
  <c r="BB5" i="32"/>
  <c r="BA5" i="32"/>
  <c r="BB4" i="32"/>
  <c r="BA4" i="32"/>
  <c r="L4" i="32"/>
  <c r="L16" i="32" s="1"/>
  <c r="BA250" i="32" l="1"/>
  <c r="BA159" i="32"/>
  <c r="O444" i="32"/>
  <c r="BA29" i="32"/>
  <c r="O443" i="34"/>
  <c r="O444" i="34"/>
  <c r="BA380" i="32"/>
  <c r="BA55" i="32"/>
  <c r="BB406" i="32"/>
  <c r="BA16" i="32"/>
  <c r="BB289" i="32"/>
  <c r="BB367" i="32"/>
  <c r="BB159" i="32"/>
  <c r="BA198" i="32"/>
  <c r="BB68" i="32"/>
  <c r="BA107" i="32"/>
  <c r="BB198" i="32"/>
  <c r="BA237" i="32"/>
  <c r="BA328" i="32"/>
  <c r="O445" i="32"/>
  <c r="BA68" i="32"/>
  <c r="BB328" i="32"/>
  <c r="BB16" i="32"/>
  <c r="BA224" i="32"/>
  <c r="BA263" i="32"/>
  <c r="BA133" i="32"/>
  <c r="BB263" i="32"/>
  <c r="BB354" i="32"/>
  <c r="BA185" i="32"/>
  <c r="BB133" i="32"/>
  <c r="BA393" i="32"/>
  <c r="O416" i="33"/>
  <c r="O417" i="33"/>
  <c r="BA302" i="32"/>
  <c r="BA94" i="32"/>
  <c r="BA42" i="32"/>
  <c r="BA172" i="32"/>
  <c r="BB302" i="32"/>
  <c r="BB172" i="32"/>
  <c r="AX224" i="34"/>
  <c r="AX224" i="33"/>
  <c r="AX224" i="35"/>
  <c r="AX224" i="32"/>
  <c r="AX224" i="37"/>
</calcChain>
</file>

<file path=xl/sharedStrings.xml><?xml version="1.0" encoding="utf-8"?>
<sst xmlns="http://schemas.openxmlformats.org/spreadsheetml/2006/main" count="867" uniqueCount="130">
  <si>
    <t>Inlet Particulate Filter - F51100</t>
  </si>
  <si>
    <t>Fuel Gas Supply - E51200</t>
  </si>
  <si>
    <t>Day</t>
  </si>
  <si>
    <t>Time</t>
  </si>
  <si>
    <t xml:space="preserve">
Pressure
barg</t>
  </si>
  <si>
    <t xml:space="preserve">
Gas Flow
mmscfd</t>
  </si>
  <si>
    <t xml:space="preserve">
Temp
   OC</t>
  </si>
  <si>
    <t xml:space="preserve">
Temp
 OC</t>
  </si>
  <si>
    <t xml:space="preserve">
Gas Flow
mmscfd</t>
  </si>
  <si>
    <t xml:space="preserve">
Press.
barg</t>
  </si>
  <si>
    <t xml:space="preserve">
Press Main
barg</t>
  </si>
  <si>
    <t xml:space="preserve">
Suction Flow
mmscfd</t>
  </si>
  <si>
    <t xml:space="preserve">
Inlet Temp
 oC</t>
  </si>
  <si>
    <t>Scrubber Inlet Press
barg</t>
  </si>
  <si>
    <t>Scrubber Outlet Press
barg</t>
  </si>
  <si>
    <t xml:space="preserve"> Cylinder Disch. Temp A
 oC</t>
  </si>
  <si>
    <t xml:space="preserve"> Cylinder Disch. Temp B
 oC</t>
  </si>
  <si>
    <t xml:space="preserve"> Cylinder Disch. Temp C
 oC</t>
  </si>
  <si>
    <t xml:space="preserve"> Cylinder Disch. Temp D
 oC</t>
  </si>
  <si>
    <t xml:space="preserve"> Cylinder Disch. Press A
barg</t>
  </si>
  <si>
    <t xml:space="preserve"> Cylinder Disch. Press B
barg</t>
  </si>
  <si>
    <t>Combined Discharge Press 
barg</t>
  </si>
  <si>
    <t>Combined Discharge Temp
 oC</t>
  </si>
  <si>
    <t>Discharge Flow
mmscfd</t>
  </si>
  <si>
    <t>CAT Engine Speed
RPM</t>
  </si>
  <si>
    <t xml:space="preserve">
PCV Open 
%</t>
  </si>
  <si>
    <t>Fuel Gas 
G-51110
m3/h</t>
  </si>
  <si>
    <t>Header Pressure
barg</t>
  </si>
  <si>
    <t>Header Temp.
oC</t>
  </si>
  <si>
    <t>Combined  Flow
m3/h</t>
  </si>
  <si>
    <t>Fuel Gas to
G-51110 &amp; G-51100
m3/h</t>
  </si>
  <si>
    <t>Fuel Gas to Gensets
m3/h</t>
  </si>
  <si>
    <t>mmscf</t>
  </si>
  <si>
    <t>PI51102</t>
  </si>
  <si>
    <t>FI51101</t>
  </si>
  <si>
    <t>TI51106</t>
  </si>
  <si>
    <t>TI51105</t>
  </si>
  <si>
    <t>FI51102</t>
  </si>
  <si>
    <t>PI51105</t>
  </si>
  <si>
    <t>PI51111</t>
  </si>
  <si>
    <t>FI51160</t>
  </si>
  <si>
    <t>TI51170</t>
  </si>
  <si>
    <t>PI51171</t>
  </si>
  <si>
    <t>PI51170</t>
  </si>
  <si>
    <t>TI51172A</t>
  </si>
  <si>
    <t>TI51172B</t>
  </si>
  <si>
    <t>TI51172C</t>
  </si>
  <si>
    <t>TI51172D</t>
  </si>
  <si>
    <t>PI51173A</t>
  </si>
  <si>
    <t>PI51173B</t>
  </si>
  <si>
    <t>PI51174</t>
  </si>
  <si>
    <t>TI51173</t>
  </si>
  <si>
    <t>FI51161</t>
  </si>
  <si>
    <t>SI51171</t>
  </si>
  <si>
    <t>PCV51171</t>
  </si>
  <si>
    <t>FI51162</t>
  </si>
  <si>
    <t>PI51203</t>
  </si>
  <si>
    <t>TI51202</t>
  </si>
  <si>
    <t>FIC51201</t>
  </si>
  <si>
    <t>FI51201</t>
  </si>
  <si>
    <t>FI51202</t>
  </si>
  <si>
    <t>AVERAGE</t>
  </si>
  <si>
    <t>K-51110 Compressor  (Ariel KBZ/4 &amp; Cat G3616)</t>
  </si>
  <si>
    <t>Outlet Coalescer Filter - FS51120</t>
  </si>
  <si>
    <t>K-51100 Compressor  (Ariel JGC/4 &amp; Cat G3608)</t>
  </si>
  <si>
    <t>FI51150</t>
  </si>
  <si>
    <t>TI51150</t>
  </si>
  <si>
    <t>PI51151</t>
  </si>
  <si>
    <t>PI51150</t>
  </si>
  <si>
    <t>TI51152A</t>
  </si>
  <si>
    <t>TI51152B</t>
  </si>
  <si>
    <t>TI51152C</t>
  </si>
  <si>
    <t>TI51152D</t>
  </si>
  <si>
    <t>PI51153A</t>
  </si>
  <si>
    <t>PI51153B</t>
  </si>
  <si>
    <t>PI51154</t>
  </si>
  <si>
    <t>TI51153</t>
  </si>
  <si>
    <t>FI51151</t>
  </si>
  <si>
    <t>SI51151</t>
  </si>
  <si>
    <t>PCV51151</t>
  </si>
  <si>
    <t>FI51152</t>
  </si>
  <si>
    <t>Daily Average</t>
  </si>
  <si>
    <t>Variations (Out-In)</t>
  </si>
  <si>
    <t>Utility</t>
  </si>
  <si>
    <t>Gas-In
1st DAY
Volume</t>
  </si>
  <si>
    <t>Gas-Out
1st  DAY
Volume</t>
  </si>
  <si>
    <t>Gas Out
-
  Gas In
mmscf</t>
  </si>
  <si>
    <t>Temp-out 
-
Temp-in
oC</t>
  </si>
  <si>
    <t>Flow-out 
-
Flow-in mmscfd</t>
  </si>
  <si>
    <t>Press-out
-
Press-in</t>
  </si>
  <si>
    <t>1st Day
Volume</t>
  </si>
  <si>
    <t>Combined Plant Fuel Consumption
m3/h</t>
  </si>
  <si>
    <t>TI51105-TI51106</t>
  </si>
  <si>
    <t>FI51102-FI51101</t>
  </si>
  <si>
    <t>PI51111-PI51102</t>
  </si>
  <si>
    <t>m3</t>
  </si>
  <si>
    <t xml:space="preserve"> </t>
  </si>
  <si>
    <t xml:space="preserve"> 14:00</t>
  </si>
  <si>
    <t>Pressure</t>
  </si>
  <si>
    <t>Temperature</t>
  </si>
  <si>
    <t>Flow</t>
  </si>
  <si>
    <t>In</t>
  </si>
  <si>
    <t>Out</t>
  </si>
  <si>
    <t>Fuel Gas Consumption</t>
  </si>
  <si>
    <t>K-51110</t>
  </si>
  <si>
    <t>K-51100</t>
  </si>
  <si>
    <t>Gensets</t>
  </si>
  <si>
    <t>TOTAL</t>
  </si>
  <si>
    <t>12..9</t>
  </si>
  <si>
    <t xml:space="preserve">                       </t>
  </si>
  <si>
    <t>s</t>
  </si>
  <si>
    <t>99.199.7</t>
  </si>
  <si>
    <t>85.5.</t>
  </si>
  <si>
    <t>63.3.</t>
  </si>
  <si>
    <t>49.3.</t>
  </si>
  <si>
    <t>.32.4</t>
  </si>
  <si>
    <t>94..8</t>
  </si>
  <si>
    <t>`18.9</t>
  </si>
  <si>
    <t>Suction &amp; Re-Export Gas Data</t>
  </si>
  <si>
    <t>Fuel Gas Conditioning &amp; Supply</t>
  </si>
  <si>
    <t>Suction Gas Pressure
barg</t>
  </si>
  <si>
    <t>Suction Gas Flow
MMscfd</t>
  </si>
  <si>
    <t>Suction Gas Temperature
0C</t>
  </si>
  <si>
    <t xml:space="preserve">
Re-Export Gas Temperature
0C</t>
  </si>
  <si>
    <t>Re-Export Gas Flow
MMscfd</t>
  </si>
  <si>
    <t>Re-Export Gas Gas Pressure - Out
barg</t>
  </si>
  <si>
    <t>K-51110
Suction Flow
mmscfd</t>
  </si>
  <si>
    <t>87..7</t>
  </si>
  <si>
    <t>15/30/2024</t>
  </si>
  <si>
    <t>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</si>
</sst>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7"/>
      <color theme="1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  <fill>
      <patternFill patternType="solid">
        <fgColor theme="2" tint="-4.9989318521683403E-2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rgb="FFFEF2CB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4" tint="0.79998168889431442"/>
        <bgColor rgb="FFFEF2CB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20" fontId="5" fillId="0" borderId="11" xfId="0" applyNumberFormat="1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5" borderId="3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41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9" borderId="38" xfId="0" applyFont="1" applyFill="1" applyBorder="1"/>
    <xf numFmtId="0" fontId="5" fillId="9" borderId="17" xfId="0" applyFont="1" applyFill="1" applyBorder="1"/>
    <xf numFmtId="0" fontId="5" fillId="9" borderId="38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5" borderId="41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2" fontId="5" fillId="0" borderId="11" xfId="0" applyNumberFormat="1" applyFont="1" applyBorder="1" applyAlignment="1">
      <alignment horizontal="center"/>
    </xf>
    <xf numFmtId="0" fontId="5" fillId="13" borderId="6" xfId="0" applyFont="1" applyFill="1" applyBorder="1"/>
    <xf numFmtId="0" fontId="5" fillId="13" borderId="9" xfId="0" applyFont="1" applyFill="1" applyBorder="1"/>
    <xf numFmtId="0" fontId="5" fillId="14" borderId="37" xfId="0" applyFont="1" applyFill="1" applyBorder="1"/>
    <xf numFmtId="0" fontId="5" fillId="14" borderId="11" xfId="0" applyFont="1" applyFill="1" applyBorder="1"/>
    <xf numFmtId="0" fontId="5" fillId="15" borderId="6" xfId="0" applyFont="1" applyFill="1" applyBorder="1"/>
    <xf numFmtId="0" fontId="5" fillId="15" borderId="9" xfId="0" applyFont="1" applyFill="1" applyBorder="1"/>
    <xf numFmtId="0" fontId="5" fillId="0" borderId="36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17" borderId="17" xfId="0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2" fontId="5" fillId="3" borderId="9" xfId="0" applyNumberFormat="1" applyFont="1" applyFill="1" applyBorder="1" applyAlignment="1">
      <alignment horizontal="center"/>
    </xf>
    <xf numFmtId="0" fontId="1" fillId="0" borderId="0" xfId="0" applyFont="1"/>
    <xf numFmtId="2" fontId="9" fillId="0" borderId="0" xfId="0" applyNumberFormat="1" applyFont="1"/>
    <xf numFmtId="0" fontId="5" fillId="8" borderId="17" xfId="0" applyFont="1" applyFill="1" applyBorder="1"/>
    <xf numFmtId="0" fontId="5" fillId="8" borderId="16" xfId="0" applyFont="1" applyFill="1" applyBorder="1"/>
    <xf numFmtId="0" fontId="5" fillId="8" borderId="30" xfId="0" applyFont="1" applyFill="1" applyBorder="1"/>
    <xf numFmtId="0" fontId="5" fillId="8" borderId="15" xfId="0" applyFont="1" applyFill="1" applyBorder="1"/>
    <xf numFmtId="2" fontId="5" fillId="18" borderId="45" xfId="0" applyNumberFormat="1" applyFont="1" applyFill="1" applyBorder="1" applyAlignment="1">
      <alignment horizontal="center"/>
    </xf>
    <xf numFmtId="0" fontId="0" fillId="19" borderId="45" xfId="0" applyFill="1" applyBorder="1" applyAlignment="1">
      <alignment horizontal="center"/>
    </xf>
    <xf numFmtId="2" fontId="0" fillId="19" borderId="45" xfId="0" applyNumberFormat="1" applyFill="1" applyBorder="1"/>
    <xf numFmtId="0" fontId="5" fillId="20" borderId="34" xfId="0" applyFont="1" applyFill="1" applyBorder="1" applyAlignment="1">
      <alignment horizontal="center"/>
    </xf>
    <xf numFmtId="2" fontId="0" fillId="19" borderId="46" xfId="0" applyNumberFormat="1" applyFill="1" applyBorder="1"/>
    <xf numFmtId="2" fontId="5" fillId="18" borderId="46" xfId="0" applyNumberFormat="1" applyFont="1" applyFill="1" applyBorder="1" applyAlignment="1">
      <alignment horizontal="center"/>
    </xf>
    <xf numFmtId="2" fontId="0" fillId="19" borderId="46" xfId="0" applyNumberFormat="1" applyFill="1" applyBorder="1" applyAlignment="1">
      <alignment horizontal="center"/>
    </xf>
    <xf numFmtId="2" fontId="5" fillId="18" borderId="9" xfId="0" applyNumberFormat="1" applyFont="1" applyFill="1" applyBorder="1" applyAlignment="1">
      <alignment horizontal="center"/>
    </xf>
    <xf numFmtId="165" fontId="5" fillId="3" borderId="37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5" fontId="5" fillId="3" borderId="43" xfId="0" applyNumberFormat="1" applyFont="1" applyFill="1" applyBorder="1" applyAlignment="1">
      <alignment horizontal="center"/>
    </xf>
    <xf numFmtId="165" fontId="10" fillId="0" borderId="47" xfId="0" applyNumberFormat="1" applyFont="1" applyBorder="1"/>
    <xf numFmtId="165" fontId="10" fillId="21" borderId="54" xfId="0" applyNumberFormat="1" applyFont="1" applyFill="1" applyBorder="1" applyAlignment="1">
      <alignment horizontal="center" vertical="center" wrapText="1"/>
    </xf>
    <xf numFmtId="2" fontId="10" fillId="21" borderId="55" xfId="0" applyNumberFormat="1" applyFont="1" applyFill="1" applyBorder="1" applyAlignment="1">
      <alignment horizontal="center" vertical="center" wrapText="1"/>
    </xf>
    <xf numFmtId="2" fontId="10" fillId="21" borderId="56" xfId="0" applyNumberFormat="1" applyFont="1" applyFill="1" applyBorder="1" applyAlignment="1">
      <alignment horizontal="center" vertical="center" wrapText="1"/>
    </xf>
    <xf numFmtId="2" fontId="10" fillId="21" borderId="57" xfId="0" applyNumberFormat="1" applyFont="1" applyFill="1" applyBorder="1" applyAlignment="1">
      <alignment horizontal="center" vertical="center" wrapText="1"/>
    </xf>
    <xf numFmtId="2" fontId="10" fillId="21" borderId="46" xfId="0" applyNumberFormat="1" applyFont="1" applyFill="1" applyBorder="1" applyAlignment="1">
      <alignment horizontal="center" vertical="center" wrapText="1"/>
    </xf>
    <xf numFmtId="2" fontId="10" fillId="21" borderId="58" xfId="0" applyNumberFormat="1" applyFont="1" applyFill="1" applyBorder="1" applyAlignment="1">
      <alignment horizontal="center" vertical="center" wrapText="1"/>
    </xf>
    <xf numFmtId="2" fontId="10" fillId="21" borderId="59" xfId="0" applyNumberFormat="1" applyFont="1" applyFill="1" applyBorder="1" applyAlignment="1">
      <alignment horizontal="center" vertical="center" wrapText="1"/>
    </xf>
    <xf numFmtId="2" fontId="10" fillId="21" borderId="60" xfId="0" applyNumberFormat="1" applyFont="1" applyFill="1" applyBorder="1" applyAlignment="1">
      <alignment horizontal="center" vertical="center" wrapText="1"/>
    </xf>
    <xf numFmtId="15" fontId="10" fillId="22" borderId="61" xfId="0" applyNumberFormat="1" applyFont="1" applyFill="1" applyBorder="1"/>
    <xf numFmtId="2" fontId="10" fillId="22" borderId="59" xfId="0" applyNumberFormat="1" applyFont="1" applyFill="1" applyBorder="1" applyAlignment="1">
      <alignment horizontal="center" vertical="center" wrapText="1"/>
    </xf>
    <xf numFmtId="2" fontId="10" fillId="22" borderId="46" xfId="0" applyNumberFormat="1" applyFont="1" applyFill="1" applyBorder="1" applyAlignment="1">
      <alignment horizontal="center" vertical="center" wrapText="1"/>
    </xf>
    <xf numFmtId="2" fontId="10" fillId="22" borderId="58" xfId="0" applyNumberFormat="1" applyFont="1" applyFill="1" applyBorder="1" applyAlignment="1">
      <alignment horizontal="center" vertical="center" wrapText="1"/>
    </xf>
    <xf numFmtId="2" fontId="10" fillId="22" borderId="57" xfId="0" applyNumberFormat="1" applyFont="1" applyFill="1" applyBorder="1" applyAlignment="1">
      <alignment horizontal="center" vertical="center" wrapText="1"/>
    </xf>
    <xf numFmtId="15" fontId="10" fillId="22" borderId="62" xfId="0" applyNumberFormat="1" applyFont="1" applyFill="1" applyBorder="1"/>
    <xf numFmtId="2" fontId="10" fillId="23" borderId="59" xfId="0" applyNumberFormat="1" applyFont="1" applyFill="1" applyBorder="1" applyAlignment="1">
      <alignment horizontal="center" vertical="center" wrapText="1"/>
    </xf>
    <xf numFmtId="2" fontId="10" fillId="23" borderId="46" xfId="0" applyNumberFormat="1" applyFont="1" applyFill="1" applyBorder="1" applyAlignment="1">
      <alignment horizontal="center" vertical="center" wrapText="1"/>
    </xf>
    <xf numFmtId="2" fontId="10" fillId="23" borderId="58" xfId="0" applyNumberFormat="1" applyFont="1" applyFill="1" applyBorder="1" applyAlignment="1">
      <alignment horizontal="center" vertical="center" wrapText="1"/>
    </xf>
    <xf numFmtId="2" fontId="10" fillId="23" borderId="57" xfId="0" applyNumberFormat="1" applyFont="1" applyFill="1" applyBorder="1" applyAlignment="1">
      <alignment horizontal="center" vertical="center" wrapText="1"/>
    </xf>
    <xf numFmtId="2" fontId="10" fillId="23" borderId="60" xfId="0" applyNumberFormat="1" applyFont="1" applyFill="1" applyBorder="1" applyAlignment="1">
      <alignment horizontal="center" vertical="center" wrapText="1"/>
    </xf>
    <xf numFmtId="2" fontId="10" fillId="24" borderId="46" xfId="0" applyNumberFormat="1" applyFont="1" applyFill="1" applyBorder="1" applyAlignment="1">
      <alignment horizontal="center"/>
    </xf>
    <xf numFmtId="2" fontId="10" fillId="24" borderId="58" xfId="0" applyNumberFormat="1" applyFont="1" applyFill="1" applyBorder="1" applyAlignment="1">
      <alignment horizontal="center"/>
    </xf>
    <xf numFmtId="2" fontId="10" fillId="24" borderId="57" xfId="0" applyNumberFormat="1" applyFont="1" applyFill="1" applyBorder="1" applyAlignment="1">
      <alignment horizontal="center"/>
    </xf>
    <xf numFmtId="165" fontId="2" fillId="25" borderId="8" xfId="0" applyNumberFormat="1" applyFont="1" applyFill="1" applyBorder="1" applyAlignment="1">
      <alignment horizontal="center"/>
    </xf>
    <xf numFmtId="165" fontId="2" fillId="25" borderId="9" xfId="0" applyNumberFormat="1" applyFont="1" applyFill="1" applyBorder="1" applyAlignment="1">
      <alignment horizontal="center"/>
    </xf>
    <xf numFmtId="165" fontId="2" fillId="25" borderId="14" xfId="0" applyNumberFormat="1" applyFont="1" applyFill="1" applyBorder="1" applyAlignment="1">
      <alignment horizontal="center"/>
    </xf>
    <xf numFmtId="165" fontId="2" fillId="25" borderId="43" xfId="0" applyNumberFormat="1" applyFont="1" applyFill="1" applyBorder="1" applyAlignment="1">
      <alignment horizontal="center"/>
    </xf>
    <xf numFmtId="2" fontId="2" fillId="25" borderId="8" xfId="0" applyNumberFormat="1" applyFont="1" applyFill="1" applyBorder="1" applyAlignment="1">
      <alignment horizontal="center"/>
    </xf>
    <xf numFmtId="2" fontId="2" fillId="25" borderId="9" xfId="0" applyNumberFormat="1" applyFont="1" applyFill="1" applyBorder="1" applyAlignment="1">
      <alignment horizontal="center"/>
    </xf>
    <xf numFmtId="0" fontId="2" fillId="25" borderId="8" xfId="0" applyFont="1" applyFill="1" applyBorder="1" applyAlignment="1">
      <alignment horizontal="center"/>
    </xf>
    <xf numFmtId="0" fontId="2" fillId="25" borderId="9" xfId="0" applyFont="1" applyFill="1" applyBorder="1" applyAlignment="1">
      <alignment horizontal="center"/>
    </xf>
    <xf numFmtId="2" fontId="10" fillId="22" borderId="63" xfId="0" applyNumberFormat="1" applyFont="1" applyFill="1" applyBorder="1" applyAlignment="1">
      <alignment horizontal="center" vertical="center" wrapText="1"/>
    </xf>
    <xf numFmtId="2" fontId="10" fillId="22" borderId="64" xfId="0" applyNumberFormat="1" applyFont="1" applyFill="1" applyBorder="1" applyAlignment="1">
      <alignment horizontal="center" vertical="center" wrapText="1"/>
    </xf>
    <xf numFmtId="2" fontId="10" fillId="21" borderId="65" xfId="0" applyNumberFormat="1" applyFont="1" applyFill="1" applyBorder="1" applyAlignment="1">
      <alignment horizontal="center" vertical="center" wrapText="1"/>
    </xf>
    <xf numFmtId="2" fontId="2" fillId="25" borderId="46" xfId="0" applyNumberFormat="1" applyFont="1" applyFill="1" applyBorder="1" applyAlignment="1">
      <alignment horizontal="center"/>
    </xf>
    <xf numFmtId="2" fontId="5" fillId="3" borderId="3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Alignment="1">
      <alignment horizontal="center"/>
    </xf>
    <xf numFmtId="2" fontId="5" fillId="3" borderId="43" xfId="0" applyNumberFormat="1" applyFont="1" applyFill="1" applyBorder="1" applyAlignment="1">
      <alignment horizontal="center"/>
    </xf>
    <xf numFmtId="2" fontId="10" fillId="24" borderId="59" xfId="0" applyNumberFormat="1" applyFont="1" applyFill="1" applyBorder="1" applyAlignment="1">
      <alignment horizontal="center" vertical="center" wrapText="1"/>
    </xf>
    <xf numFmtId="2" fontId="10" fillId="24" borderId="46" xfId="0" applyNumberFormat="1" applyFont="1" applyFill="1" applyBorder="1" applyAlignment="1">
      <alignment horizontal="center" vertical="center" wrapText="1"/>
    </xf>
    <xf numFmtId="2" fontId="10" fillId="24" borderId="58" xfId="0" applyNumberFormat="1" applyFont="1" applyFill="1" applyBorder="1" applyAlignment="1">
      <alignment horizontal="center" vertical="center" wrapText="1"/>
    </xf>
    <xf numFmtId="2" fontId="10" fillId="24" borderId="57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/>
    </xf>
    <xf numFmtId="2" fontId="2" fillId="3" borderId="43" xfId="0" applyNumberFormat="1" applyFont="1" applyFill="1" applyBorder="1" applyAlignment="1">
      <alignment horizontal="center"/>
    </xf>
    <xf numFmtId="2" fontId="10" fillId="24" borderId="60" xfId="0" applyNumberFormat="1" applyFont="1" applyFill="1" applyBorder="1" applyAlignment="1">
      <alignment horizontal="center" vertical="center" wrapText="1"/>
    </xf>
    <xf numFmtId="2" fontId="2" fillId="26" borderId="46" xfId="0" applyNumberFormat="1" applyFont="1" applyFill="1" applyBorder="1" applyAlignment="1">
      <alignment horizontal="center"/>
    </xf>
    <xf numFmtId="2" fontId="2" fillId="27" borderId="8" xfId="0" applyNumberFormat="1" applyFont="1" applyFill="1" applyBorder="1" applyAlignment="1">
      <alignment horizontal="center"/>
    </xf>
    <xf numFmtId="2" fontId="2" fillId="27" borderId="9" xfId="0" applyNumberFormat="1" applyFont="1" applyFill="1" applyBorder="1" applyAlignment="1">
      <alignment horizontal="center"/>
    </xf>
    <xf numFmtId="2" fontId="2" fillId="27" borderId="7" xfId="0" applyNumberFormat="1" applyFont="1" applyFill="1" applyBorder="1" applyAlignment="1">
      <alignment horizontal="center"/>
    </xf>
    <xf numFmtId="2" fontId="2" fillId="27" borderId="46" xfId="0" applyNumberFormat="1" applyFont="1" applyFill="1" applyBorder="1" applyAlignment="1">
      <alignment horizontal="center"/>
    </xf>
    <xf numFmtId="2" fontId="2" fillId="25" borderId="11" xfId="0" applyNumberFormat="1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2" fontId="2" fillId="3" borderId="11" xfId="0" applyNumberFormat="1" applyFont="1" applyFill="1" applyBorder="1" applyAlignment="1">
      <alignment horizontal="center"/>
    </xf>
    <xf numFmtId="2" fontId="2" fillId="27" borderId="11" xfId="0" applyNumberFormat="1" applyFont="1" applyFill="1" applyBorder="1" applyAlignment="1">
      <alignment horizontal="center"/>
    </xf>
    <xf numFmtId="165" fontId="2" fillId="25" borderId="66" xfId="0" applyNumberFormat="1" applyFont="1" applyFill="1" applyBorder="1" applyAlignment="1">
      <alignment horizontal="center"/>
    </xf>
    <xf numFmtId="165" fontId="2" fillId="25" borderId="67" xfId="0" applyNumberFormat="1" applyFont="1" applyFill="1" applyBorder="1" applyAlignment="1">
      <alignment horizontal="center"/>
    </xf>
    <xf numFmtId="2" fontId="2" fillId="3" borderId="67" xfId="0" applyNumberFormat="1" applyFont="1" applyFill="1" applyBorder="1" applyAlignment="1">
      <alignment horizontal="center"/>
    </xf>
    <xf numFmtId="2" fontId="2" fillId="27" borderId="67" xfId="0" applyNumberFormat="1" applyFont="1" applyFill="1" applyBorder="1" applyAlignment="1">
      <alignment horizontal="center"/>
    </xf>
    <xf numFmtId="2" fontId="2" fillId="27" borderId="68" xfId="0" applyNumberFormat="1" applyFont="1" applyFill="1" applyBorder="1" applyAlignment="1">
      <alignment horizontal="center"/>
    </xf>
    <xf numFmtId="2" fontId="2" fillId="27" borderId="43" xfId="0" applyNumberFormat="1" applyFont="1" applyFill="1" applyBorder="1" applyAlignment="1">
      <alignment horizontal="center"/>
    </xf>
    <xf numFmtId="2" fontId="2" fillId="27" borderId="69" xfId="0" applyNumberFormat="1" applyFont="1" applyFill="1" applyBorder="1" applyAlignment="1">
      <alignment horizontal="center"/>
    </xf>
    <xf numFmtId="2" fontId="2" fillId="27" borderId="70" xfId="0" applyNumberFormat="1" applyFont="1" applyFill="1" applyBorder="1" applyAlignment="1">
      <alignment horizontal="center"/>
    </xf>
    <xf numFmtId="2" fontId="2" fillId="27" borderId="30" xfId="0" applyNumberFormat="1" applyFont="1" applyFill="1" applyBorder="1" applyAlignment="1">
      <alignment horizontal="center"/>
    </xf>
    <xf numFmtId="2" fontId="0" fillId="19" borderId="65" xfId="0" applyNumberFormat="1" applyFill="1" applyBorder="1" applyAlignment="1">
      <alignment horizontal="center"/>
    </xf>
    <xf numFmtId="2" fontId="0" fillId="19" borderId="65" xfId="0" applyNumberFormat="1" applyFill="1" applyBorder="1"/>
    <xf numFmtId="2" fontId="5" fillId="0" borderId="17" xfId="0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7" xfId="0" applyNumberFormat="1" applyBorder="1"/>
    <xf numFmtId="0" fontId="11" fillId="0" borderId="0" xfId="0" applyFont="1"/>
    <xf numFmtId="2" fontId="11" fillId="0" borderId="0" xfId="0" applyNumberFormat="1" applyFont="1"/>
    <xf numFmtId="15" fontId="5" fillId="3" borderId="10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19" xfId="0" applyFont="1" applyBorder="1"/>
    <xf numFmtId="0" fontId="5" fillId="6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5" fillId="3" borderId="21" xfId="0" applyFont="1" applyFill="1" applyBorder="1" applyAlignment="1">
      <alignment horizontal="center"/>
    </xf>
    <xf numFmtId="0" fontId="3" fillId="0" borderId="31" xfId="0" applyFont="1" applyBorder="1"/>
    <xf numFmtId="0" fontId="2" fillId="2" borderId="32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3" fillId="0" borderId="33" xfId="0" applyFont="1" applyBorder="1"/>
    <xf numFmtId="0" fontId="5" fillId="11" borderId="3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6" borderId="44" xfId="0" applyFont="1" applyFill="1" applyBorder="1" applyAlignment="1">
      <alignment horizontal="center"/>
    </xf>
    <xf numFmtId="0" fontId="5" fillId="16" borderId="17" xfId="0" applyFont="1" applyFill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5" fontId="5" fillId="3" borderId="16" xfId="0" applyNumberFormat="1" applyFont="1" applyFill="1" applyBorder="1" applyAlignment="1">
      <alignment horizontal="center" vertical="center"/>
    </xf>
    <xf numFmtId="15" fontId="5" fillId="3" borderId="22" xfId="0" applyNumberFormat="1" applyFont="1" applyFill="1" applyBorder="1" applyAlignment="1">
      <alignment horizontal="center" vertical="center"/>
    </xf>
    <xf numFmtId="15" fontId="5" fillId="3" borderId="41" xfId="0" applyNumberFormat="1" applyFont="1" applyFill="1" applyBorder="1" applyAlignment="1">
      <alignment horizontal="center" vertical="center"/>
    </xf>
    <xf numFmtId="2" fontId="10" fillId="0" borderId="48" xfId="0" applyNumberFormat="1" applyFont="1" applyBorder="1" applyAlignment="1">
      <alignment horizontal="center"/>
    </xf>
    <xf numFmtId="2" fontId="10" fillId="0" borderId="49" xfId="0" applyNumberFormat="1" applyFont="1" applyBorder="1" applyAlignment="1">
      <alignment horizontal="center"/>
    </xf>
    <xf numFmtId="2" fontId="10" fillId="0" borderId="50" xfId="0" applyNumberFormat="1" applyFont="1" applyBorder="1" applyAlignment="1">
      <alignment horizontal="center"/>
    </xf>
    <xf numFmtId="2" fontId="10" fillId="0" borderId="51" xfId="0" applyNumberFormat="1" applyFont="1" applyBorder="1" applyAlignment="1">
      <alignment horizontal="center"/>
    </xf>
    <xf numFmtId="2" fontId="10" fillId="0" borderId="52" xfId="0" applyNumberFormat="1" applyFont="1" applyBorder="1" applyAlignment="1">
      <alignment horizontal="center"/>
    </xf>
    <xf numFmtId="2" fontId="10" fillId="0" borderId="5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3300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GAS COMPRESSION - 1ST QUARTER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7.4701097743167078E-2"/>
          <c:y val="0.11879786820687348"/>
          <c:w val="0.88330626865958894"/>
          <c:h val="0.64257466884181114"/>
        </c:manualLayout>
      </c:layout>
      <c:lineChart>
        <c:grouping val="standard"/>
        <c:varyColors val="0"/>
        <c:ser>
          <c:idx val="0"/>
          <c:order val="0"/>
          <c:tx>
            <c:strRef>
              <c:f>'JAN-MAR'!$B$2</c:f>
              <c:strCache>
                <c:ptCount val="1"/>
                <c:pt idx="0">
                  <c:v>Suction Gas Pressure
barg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'JAN-MAR'!$A$3:$A$93</c:f>
              <c:numCache>
                <c:formatCode>d\-mmm\-yy</c:formatCode>
                <c:ptCount val="9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</c:numCache>
            </c:numRef>
          </c:cat>
          <c:val>
            <c:numRef>
              <c:f>'JAN-MAR'!$B$3:$B$93</c:f>
              <c:numCache>
                <c:formatCode>0.00</c:formatCode>
                <c:ptCount val="91"/>
                <c:pt idx="0">
                  <c:v>49.366666666666653</c:v>
                </c:pt>
                <c:pt idx="1">
                  <c:v>49.383333333333326</c:v>
                </c:pt>
                <c:pt idx="2">
                  <c:v>49.333333333333321</c:v>
                </c:pt>
                <c:pt idx="3">
                  <c:v>49.016666666666659</c:v>
                </c:pt>
                <c:pt idx="4">
                  <c:v>49.391666666666659</c:v>
                </c:pt>
                <c:pt idx="5">
                  <c:v>49.383333333333326</c:v>
                </c:pt>
                <c:pt idx="6">
                  <c:v>49.408333333333324</c:v>
                </c:pt>
                <c:pt idx="7">
                  <c:v>49.374999999999993</c:v>
                </c:pt>
                <c:pt idx="8">
                  <c:v>49.366666666666667</c:v>
                </c:pt>
                <c:pt idx="9">
                  <c:v>49.716666666666669</c:v>
                </c:pt>
                <c:pt idx="10">
                  <c:v>49.48333333333332</c:v>
                </c:pt>
                <c:pt idx="11">
                  <c:v>49.416666666666657</c:v>
                </c:pt>
                <c:pt idx="12">
                  <c:v>49.441666666666663</c:v>
                </c:pt>
                <c:pt idx="13">
                  <c:v>49.42499999999999</c:v>
                </c:pt>
                <c:pt idx="14">
                  <c:v>49.43333333333333</c:v>
                </c:pt>
                <c:pt idx="15">
                  <c:v>49.408333333333331</c:v>
                </c:pt>
                <c:pt idx="16">
                  <c:v>49.408333333333324</c:v>
                </c:pt>
                <c:pt idx="17">
                  <c:v>49.399999999999984</c:v>
                </c:pt>
                <c:pt idx="18">
                  <c:v>51.43333333333333</c:v>
                </c:pt>
                <c:pt idx="19">
                  <c:v>49.908333333333324</c:v>
                </c:pt>
                <c:pt idx="20">
                  <c:v>49.324999999999996</c:v>
                </c:pt>
                <c:pt idx="21">
                  <c:v>49.324999999999996</c:v>
                </c:pt>
                <c:pt idx="22">
                  <c:v>49.316666666666663</c:v>
                </c:pt>
                <c:pt idx="23">
                  <c:v>49.441666666666656</c:v>
                </c:pt>
                <c:pt idx="24">
                  <c:v>49.399999999999984</c:v>
                </c:pt>
                <c:pt idx="25">
                  <c:v>49.399999999999984</c:v>
                </c:pt>
                <c:pt idx="26">
                  <c:v>49.408333333333324</c:v>
                </c:pt>
                <c:pt idx="27">
                  <c:v>49.266666666666659</c:v>
                </c:pt>
                <c:pt idx="28">
                  <c:v>49.428571428571431</c:v>
                </c:pt>
                <c:pt idx="29" formatCode="General">
                  <c:v>49.4</c:v>
                </c:pt>
                <c:pt idx="30" formatCode="General">
                  <c:v>49.4</c:v>
                </c:pt>
                <c:pt idx="31">
                  <c:v>49.30833333333333</c:v>
                </c:pt>
                <c:pt idx="32">
                  <c:v>49.366666666666667</c:v>
                </c:pt>
                <c:pt idx="33">
                  <c:v>48.766666666666659</c:v>
                </c:pt>
                <c:pt idx="34">
                  <c:v>49.399999999999984</c:v>
                </c:pt>
                <c:pt idx="35">
                  <c:v>49.324999999999989</c:v>
                </c:pt>
                <c:pt idx="36">
                  <c:v>49.399999999999984</c:v>
                </c:pt>
                <c:pt idx="37">
                  <c:v>49.399999999999984</c:v>
                </c:pt>
                <c:pt idx="38">
                  <c:v>49.399999999999984</c:v>
                </c:pt>
                <c:pt idx="39">
                  <c:v>49.399999999999984</c:v>
                </c:pt>
                <c:pt idx="40">
                  <c:v>49.42499999999999</c:v>
                </c:pt>
                <c:pt idx="41">
                  <c:v>49.399999999999984</c:v>
                </c:pt>
                <c:pt idx="42">
                  <c:v>49.399999999999984</c:v>
                </c:pt>
                <c:pt idx="43">
                  <c:v>49.399999999999984</c:v>
                </c:pt>
                <c:pt idx="44">
                  <c:v>49.42499999999999</c:v>
                </c:pt>
                <c:pt idx="45">
                  <c:v>49.399999999999984</c:v>
                </c:pt>
                <c:pt idx="46">
                  <c:v>49.391666666666659</c:v>
                </c:pt>
                <c:pt idx="47">
                  <c:v>49.399999999999984</c:v>
                </c:pt>
                <c:pt idx="48">
                  <c:v>49.391666666666659</c:v>
                </c:pt>
                <c:pt idx="49">
                  <c:v>49.25</c:v>
                </c:pt>
                <c:pt idx="50">
                  <c:v>49.399999999999984</c:v>
                </c:pt>
                <c:pt idx="51">
                  <c:v>49.366666666666667</c:v>
                </c:pt>
                <c:pt idx="52">
                  <c:v>49.391666666666659</c:v>
                </c:pt>
                <c:pt idx="53">
                  <c:v>49.399999999999984</c:v>
                </c:pt>
                <c:pt idx="54">
                  <c:v>49.399999999999984</c:v>
                </c:pt>
                <c:pt idx="55">
                  <c:v>49.399999999999984</c:v>
                </c:pt>
                <c:pt idx="56">
                  <c:v>49.291666666666657</c:v>
                </c:pt>
                <c:pt idx="57">
                  <c:v>49.391666666666652</c:v>
                </c:pt>
                <c:pt idx="58">
                  <c:v>49.42499999999999</c:v>
                </c:pt>
                <c:pt idx="59">
                  <c:v>49.403333333333329</c:v>
                </c:pt>
                <c:pt idx="60">
                  <c:v>49.399999999999984</c:v>
                </c:pt>
                <c:pt idx="61">
                  <c:v>49.399999999999984</c:v>
                </c:pt>
                <c:pt idx="62">
                  <c:v>49.381818181818176</c:v>
                </c:pt>
                <c:pt idx="63">
                  <c:v>49.399999999999984</c:v>
                </c:pt>
                <c:pt idx="64">
                  <c:v>49.399999999999984</c:v>
                </c:pt>
                <c:pt idx="65">
                  <c:v>49.366666666666653</c:v>
                </c:pt>
                <c:pt idx="66">
                  <c:v>49.291666666666664</c:v>
                </c:pt>
                <c:pt idx="67">
                  <c:v>49.375</c:v>
                </c:pt>
                <c:pt idx="68">
                  <c:v>49.366666666666667</c:v>
                </c:pt>
                <c:pt idx="69">
                  <c:v>49.358333333333327</c:v>
                </c:pt>
                <c:pt idx="70">
                  <c:v>49.383333333333326</c:v>
                </c:pt>
                <c:pt idx="71">
                  <c:v>49.383333333333326</c:v>
                </c:pt>
                <c:pt idx="72">
                  <c:v>49.374999999999993</c:v>
                </c:pt>
                <c:pt idx="73">
                  <c:v>49.35</c:v>
                </c:pt>
                <c:pt idx="74">
                  <c:v>49.441666666666663</c:v>
                </c:pt>
                <c:pt idx="75">
                  <c:v>49.383333333333333</c:v>
                </c:pt>
                <c:pt idx="76">
                  <c:v>49.416666666666657</c:v>
                </c:pt>
                <c:pt idx="77">
                  <c:v>49.391666666666659</c:v>
                </c:pt>
                <c:pt idx="78">
                  <c:v>49.408333333333324</c:v>
                </c:pt>
                <c:pt idx="79">
                  <c:v>49.383333333333326</c:v>
                </c:pt>
                <c:pt idx="80">
                  <c:v>49.391666666666659</c:v>
                </c:pt>
                <c:pt idx="81">
                  <c:v>49.399999999999984</c:v>
                </c:pt>
                <c:pt idx="82">
                  <c:v>49.399999999999984</c:v>
                </c:pt>
                <c:pt idx="83">
                  <c:v>49.391666666666659</c:v>
                </c:pt>
                <c:pt idx="84">
                  <c:v>49.399999999999984</c:v>
                </c:pt>
                <c:pt idx="85">
                  <c:v>49.391666666666659</c:v>
                </c:pt>
                <c:pt idx="86">
                  <c:v>49.208333333333321</c:v>
                </c:pt>
                <c:pt idx="87">
                  <c:v>49.274999999999984</c:v>
                </c:pt>
                <c:pt idx="88">
                  <c:v>49.024999999999999</c:v>
                </c:pt>
                <c:pt idx="89">
                  <c:v>49.408333333333324</c:v>
                </c:pt>
                <c:pt idx="90">
                  <c:v>49.358333333333327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1-4B08-B7E6-DA39682C4C34}"/>
            </c:ext>
          </c:extLst>
        </c:ser>
        <c:ser>
          <c:idx val="1"/>
          <c:order val="1"/>
          <c:tx>
            <c:strRef>
              <c:f>'JAN-MAR'!$C$2</c:f>
              <c:strCache>
                <c:ptCount val="1"/>
                <c:pt idx="0">
                  <c:v>Suction Gas Flow
MMscfd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'JAN-MAR'!$A$3:$A$93</c:f>
              <c:numCache>
                <c:formatCode>d\-mmm\-yy</c:formatCode>
                <c:ptCount val="9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</c:numCache>
            </c:numRef>
          </c:cat>
          <c:val>
            <c:numRef>
              <c:f>'JAN-MAR'!$C$3:$C$93</c:f>
              <c:numCache>
                <c:formatCode>0.00</c:formatCode>
                <c:ptCount val="91"/>
                <c:pt idx="0">
                  <c:v>92.45</c:v>
                </c:pt>
                <c:pt idx="1">
                  <c:v>93.008333333333326</c:v>
                </c:pt>
                <c:pt idx="2">
                  <c:v>91.7</c:v>
                </c:pt>
                <c:pt idx="3">
                  <c:v>92.591666666666654</c:v>
                </c:pt>
                <c:pt idx="4">
                  <c:v>91.72499999999998</c:v>
                </c:pt>
                <c:pt idx="5">
                  <c:v>92.666666666666671</c:v>
                </c:pt>
                <c:pt idx="6">
                  <c:v>93.666666666666671</c:v>
                </c:pt>
                <c:pt idx="7">
                  <c:v>92.816666666666663</c:v>
                </c:pt>
                <c:pt idx="8">
                  <c:v>88.875</c:v>
                </c:pt>
                <c:pt idx="9">
                  <c:v>66.966666666666669</c:v>
                </c:pt>
                <c:pt idx="10">
                  <c:v>84.36666666666666</c:v>
                </c:pt>
                <c:pt idx="11">
                  <c:v>89.866666666666674</c:v>
                </c:pt>
                <c:pt idx="12">
                  <c:v>90.666666666666671</c:v>
                </c:pt>
                <c:pt idx="13">
                  <c:v>90.591666666666683</c:v>
                </c:pt>
                <c:pt idx="14">
                  <c:v>89.591666666666654</c:v>
                </c:pt>
                <c:pt idx="15">
                  <c:v>89.625</c:v>
                </c:pt>
                <c:pt idx="16">
                  <c:v>89.991666666666674</c:v>
                </c:pt>
                <c:pt idx="17">
                  <c:v>89.675000000000011</c:v>
                </c:pt>
                <c:pt idx="18">
                  <c:v>27.974999999999998</c:v>
                </c:pt>
                <c:pt idx="19">
                  <c:v>73.627272727272725</c:v>
                </c:pt>
                <c:pt idx="20">
                  <c:v>91.445454545454538</c:v>
                </c:pt>
                <c:pt idx="21">
                  <c:v>91.86666666666666</c:v>
                </c:pt>
                <c:pt idx="22">
                  <c:v>91.824999999999989</c:v>
                </c:pt>
                <c:pt idx="23">
                  <c:v>90.358333333333334</c:v>
                </c:pt>
                <c:pt idx="24">
                  <c:v>92.758333333333326</c:v>
                </c:pt>
                <c:pt idx="25">
                  <c:v>93.350000000000009</c:v>
                </c:pt>
                <c:pt idx="26">
                  <c:v>92.908333333333346</c:v>
                </c:pt>
                <c:pt idx="27">
                  <c:v>90.716666666666654</c:v>
                </c:pt>
                <c:pt idx="28">
                  <c:v>92.871428571428581</c:v>
                </c:pt>
                <c:pt idx="29" formatCode="General">
                  <c:v>93.83</c:v>
                </c:pt>
                <c:pt idx="30">
                  <c:v>94.59</c:v>
                </c:pt>
                <c:pt idx="31">
                  <c:v>96.933333333333337</c:v>
                </c:pt>
                <c:pt idx="32">
                  <c:v>96.075000000000003</c:v>
                </c:pt>
                <c:pt idx="33">
                  <c:v>86.891666666666652</c:v>
                </c:pt>
                <c:pt idx="34">
                  <c:v>94.649999999999991</c:v>
                </c:pt>
                <c:pt idx="35">
                  <c:v>95.016666666666666</c:v>
                </c:pt>
                <c:pt idx="36">
                  <c:v>93.883333333333326</c:v>
                </c:pt>
                <c:pt idx="37">
                  <c:v>94.816666666666663</c:v>
                </c:pt>
                <c:pt idx="38">
                  <c:v>94.766666666666652</c:v>
                </c:pt>
                <c:pt idx="39">
                  <c:v>93.74166666666666</c:v>
                </c:pt>
                <c:pt idx="40">
                  <c:v>92.833333333333329</c:v>
                </c:pt>
                <c:pt idx="41">
                  <c:v>92.183333333333337</c:v>
                </c:pt>
                <c:pt idx="42">
                  <c:v>91.00833333333334</c:v>
                </c:pt>
                <c:pt idx="43">
                  <c:v>90.341666666666683</c:v>
                </c:pt>
                <c:pt idx="44">
                  <c:v>90.391666666666652</c:v>
                </c:pt>
                <c:pt idx="45">
                  <c:v>93.725000000000009</c:v>
                </c:pt>
                <c:pt idx="46">
                  <c:v>92.841666666666683</c:v>
                </c:pt>
                <c:pt idx="47">
                  <c:v>93.574999999999989</c:v>
                </c:pt>
                <c:pt idx="48">
                  <c:v>95.225000000000009</c:v>
                </c:pt>
                <c:pt idx="49">
                  <c:v>94.741666666666674</c:v>
                </c:pt>
                <c:pt idx="50">
                  <c:v>96.090909090909093</c:v>
                </c:pt>
                <c:pt idx="51">
                  <c:v>97.600000000000009</c:v>
                </c:pt>
                <c:pt idx="52">
                  <c:v>95.199999999999974</c:v>
                </c:pt>
                <c:pt idx="53">
                  <c:v>94.266666666666652</c:v>
                </c:pt>
                <c:pt idx="54">
                  <c:v>96.5</c:v>
                </c:pt>
                <c:pt idx="55">
                  <c:v>96.533333333333317</c:v>
                </c:pt>
                <c:pt idx="56">
                  <c:v>96.616666666666674</c:v>
                </c:pt>
                <c:pt idx="57">
                  <c:v>99.3</c:v>
                </c:pt>
                <c:pt idx="58">
                  <c:v>90.816666666666663</c:v>
                </c:pt>
                <c:pt idx="59">
                  <c:v>92.700000000000031</c:v>
                </c:pt>
                <c:pt idx="60">
                  <c:v>92.566666666666663</c:v>
                </c:pt>
                <c:pt idx="61">
                  <c:v>92.699999999999989</c:v>
                </c:pt>
                <c:pt idx="62">
                  <c:v>97.100000000000009</c:v>
                </c:pt>
                <c:pt idx="63">
                  <c:v>97.45</c:v>
                </c:pt>
                <c:pt idx="64">
                  <c:v>95.75</c:v>
                </c:pt>
                <c:pt idx="65">
                  <c:v>96.233333333333334</c:v>
                </c:pt>
                <c:pt idx="66">
                  <c:v>96.49166666666666</c:v>
                </c:pt>
                <c:pt idx="67">
                  <c:v>97.433333333333337</c:v>
                </c:pt>
                <c:pt idx="68">
                  <c:v>96.899999999999991</c:v>
                </c:pt>
                <c:pt idx="69">
                  <c:v>97.933333333333337</c:v>
                </c:pt>
                <c:pt idx="70">
                  <c:v>97.499999999999986</c:v>
                </c:pt>
                <c:pt idx="71">
                  <c:v>96.183333333333337</c:v>
                </c:pt>
                <c:pt idx="72">
                  <c:v>95.11666666666666</c:v>
                </c:pt>
                <c:pt idx="73">
                  <c:v>96.050000000000011</c:v>
                </c:pt>
                <c:pt idx="74">
                  <c:v>93.458333333333329</c:v>
                </c:pt>
                <c:pt idx="75">
                  <c:v>95.416666666666686</c:v>
                </c:pt>
                <c:pt idx="76">
                  <c:v>92.74166666666666</c:v>
                </c:pt>
                <c:pt idx="77">
                  <c:v>94.108333333333334</c:v>
                </c:pt>
                <c:pt idx="78">
                  <c:v>92.758333333333326</c:v>
                </c:pt>
                <c:pt idx="79">
                  <c:v>92.436363636363637</c:v>
                </c:pt>
                <c:pt idx="80">
                  <c:v>92.590909090909108</c:v>
                </c:pt>
                <c:pt idx="81">
                  <c:v>92.333333333333329</c:v>
                </c:pt>
                <c:pt idx="82">
                  <c:v>91.183333333333337</c:v>
                </c:pt>
                <c:pt idx="83">
                  <c:v>91.458333333333329</c:v>
                </c:pt>
                <c:pt idx="84">
                  <c:v>89.958333333333329</c:v>
                </c:pt>
                <c:pt idx="85">
                  <c:v>90.95</c:v>
                </c:pt>
                <c:pt idx="86">
                  <c:v>91.5</c:v>
                </c:pt>
                <c:pt idx="87">
                  <c:v>91.458333333333329</c:v>
                </c:pt>
                <c:pt idx="88">
                  <c:v>90.800000000000011</c:v>
                </c:pt>
                <c:pt idx="89">
                  <c:v>91.5</c:v>
                </c:pt>
                <c:pt idx="90">
                  <c:v>76.016666666666666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1-4B08-B7E6-DA39682C4C34}"/>
            </c:ext>
          </c:extLst>
        </c:ser>
        <c:ser>
          <c:idx val="2"/>
          <c:order val="2"/>
          <c:tx>
            <c:strRef>
              <c:f>'JAN-MAR'!$D$2</c:f>
              <c:strCache>
                <c:ptCount val="1"/>
                <c:pt idx="0">
                  <c:v>Suction Gas Temperature
0C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'JAN-MAR'!$A$3:$A$93</c:f>
              <c:numCache>
                <c:formatCode>d\-mmm\-yy</c:formatCode>
                <c:ptCount val="9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</c:numCache>
            </c:numRef>
          </c:cat>
          <c:val>
            <c:numRef>
              <c:f>'JAN-MAR'!$D$3:$D$93</c:f>
              <c:numCache>
                <c:formatCode>0.00</c:formatCode>
                <c:ptCount val="91"/>
                <c:pt idx="0">
                  <c:v>17.533333333333335</c:v>
                </c:pt>
                <c:pt idx="1">
                  <c:v>17.3</c:v>
                </c:pt>
                <c:pt idx="2">
                  <c:v>17.333333333333336</c:v>
                </c:pt>
                <c:pt idx="3">
                  <c:v>16.900000000000002</c:v>
                </c:pt>
                <c:pt idx="4">
                  <c:v>16.883333333333333</c:v>
                </c:pt>
                <c:pt idx="5">
                  <c:v>16.458333333333332</c:v>
                </c:pt>
                <c:pt idx="6">
                  <c:v>16.391666666666666</c:v>
                </c:pt>
                <c:pt idx="7">
                  <c:v>16.883333333333333</c:v>
                </c:pt>
                <c:pt idx="8">
                  <c:v>17.483333333333334</c:v>
                </c:pt>
                <c:pt idx="9">
                  <c:v>18.166666666666668</c:v>
                </c:pt>
                <c:pt idx="10">
                  <c:v>17.975000000000001</c:v>
                </c:pt>
                <c:pt idx="11">
                  <c:v>17.209848484848486</c:v>
                </c:pt>
                <c:pt idx="12">
                  <c:v>16.883333333333333</c:v>
                </c:pt>
                <c:pt idx="13">
                  <c:v>17.066666666666666</c:v>
                </c:pt>
                <c:pt idx="14">
                  <c:v>17.450000000000003</c:v>
                </c:pt>
                <c:pt idx="15">
                  <c:v>17.416666666666668</c:v>
                </c:pt>
                <c:pt idx="16">
                  <c:v>17.375000000000004</c:v>
                </c:pt>
                <c:pt idx="17">
                  <c:v>17.833333333333332</c:v>
                </c:pt>
                <c:pt idx="18">
                  <c:v>24.533333333333331</c:v>
                </c:pt>
                <c:pt idx="19">
                  <c:v>19.116666666666664</c:v>
                </c:pt>
                <c:pt idx="20">
                  <c:v>18.066666666666666</c:v>
                </c:pt>
                <c:pt idx="21">
                  <c:v>17.808333333333334</c:v>
                </c:pt>
                <c:pt idx="22">
                  <c:v>17.433333333333334</c:v>
                </c:pt>
                <c:pt idx="23">
                  <c:v>17.425000000000001</c:v>
                </c:pt>
                <c:pt idx="24">
                  <c:v>17.083333333333332</c:v>
                </c:pt>
                <c:pt idx="25">
                  <c:v>17.024999999999999</c:v>
                </c:pt>
                <c:pt idx="26">
                  <c:v>16.724999999999998</c:v>
                </c:pt>
                <c:pt idx="27">
                  <c:v>16.258333333333333</c:v>
                </c:pt>
                <c:pt idx="28">
                  <c:v>15.428571428571429</c:v>
                </c:pt>
                <c:pt idx="29" formatCode="General">
                  <c:v>16.38</c:v>
                </c:pt>
                <c:pt idx="30">
                  <c:v>15.56</c:v>
                </c:pt>
                <c:pt idx="31">
                  <c:v>14.699999999999998</c:v>
                </c:pt>
                <c:pt idx="32">
                  <c:v>14.641666666666666</c:v>
                </c:pt>
                <c:pt idx="33">
                  <c:v>16.425000000000001</c:v>
                </c:pt>
                <c:pt idx="34">
                  <c:v>16.083333333333336</c:v>
                </c:pt>
                <c:pt idx="35">
                  <c:v>15.91666666666667</c:v>
                </c:pt>
                <c:pt idx="36">
                  <c:v>15.891666666666667</c:v>
                </c:pt>
                <c:pt idx="37">
                  <c:v>15.658333333333333</c:v>
                </c:pt>
                <c:pt idx="38">
                  <c:v>15.774999999999999</c:v>
                </c:pt>
                <c:pt idx="39">
                  <c:v>16.224999999999998</c:v>
                </c:pt>
                <c:pt idx="40">
                  <c:v>17.133333333333333</c:v>
                </c:pt>
                <c:pt idx="41">
                  <c:v>17.75</c:v>
                </c:pt>
                <c:pt idx="42">
                  <c:v>18.091666666666669</c:v>
                </c:pt>
                <c:pt idx="43">
                  <c:v>18.308333333333334</c:v>
                </c:pt>
                <c:pt idx="44">
                  <c:v>17.608333333333334</c:v>
                </c:pt>
                <c:pt idx="45">
                  <c:v>17.366666666666671</c:v>
                </c:pt>
                <c:pt idx="46">
                  <c:v>17.45</c:v>
                </c:pt>
                <c:pt idx="47">
                  <c:v>17.500000000000004</c:v>
                </c:pt>
                <c:pt idx="48">
                  <c:v>16.741666666666671</c:v>
                </c:pt>
                <c:pt idx="49">
                  <c:v>16.625000000000004</c:v>
                </c:pt>
                <c:pt idx="50">
                  <c:v>15.766666666666667</c:v>
                </c:pt>
                <c:pt idx="51">
                  <c:v>15.4</c:v>
                </c:pt>
                <c:pt idx="52">
                  <c:v>16.125</c:v>
                </c:pt>
                <c:pt idx="53">
                  <c:v>15.950000000000001</c:v>
                </c:pt>
                <c:pt idx="54">
                  <c:v>15.366666666666667</c:v>
                </c:pt>
                <c:pt idx="55">
                  <c:v>15.200000000000001</c:v>
                </c:pt>
                <c:pt idx="56">
                  <c:v>15.475000000000001</c:v>
                </c:pt>
                <c:pt idx="57">
                  <c:v>15.708333333333336</c:v>
                </c:pt>
                <c:pt idx="58">
                  <c:v>16.091666666666665</c:v>
                </c:pt>
                <c:pt idx="59">
                  <c:v>15.633333333333333</c:v>
                </c:pt>
                <c:pt idx="60">
                  <c:v>16.108333333333334</c:v>
                </c:pt>
                <c:pt idx="61">
                  <c:v>16.266666666666666</c:v>
                </c:pt>
                <c:pt idx="62">
                  <c:v>15.125</c:v>
                </c:pt>
                <c:pt idx="63">
                  <c:v>14.983333333333334</c:v>
                </c:pt>
                <c:pt idx="64">
                  <c:v>15.308333333333332</c:v>
                </c:pt>
                <c:pt idx="65">
                  <c:v>15.425000000000002</c:v>
                </c:pt>
                <c:pt idx="66">
                  <c:v>14.83333333333333</c:v>
                </c:pt>
                <c:pt idx="67">
                  <c:v>14.558333333333335</c:v>
                </c:pt>
                <c:pt idx="68">
                  <c:v>14.716666666666663</c:v>
                </c:pt>
                <c:pt idx="69">
                  <c:v>14.83333333333333</c:v>
                </c:pt>
                <c:pt idx="70">
                  <c:v>14.875</c:v>
                </c:pt>
                <c:pt idx="71">
                  <c:v>15.158333333333331</c:v>
                </c:pt>
                <c:pt idx="72">
                  <c:v>14.899999999999999</c:v>
                </c:pt>
                <c:pt idx="73">
                  <c:v>15.174999999999999</c:v>
                </c:pt>
                <c:pt idx="74">
                  <c:v>15.174999999999999</c:v>
                </c:pt>
                <c:pt idx="75">
                  <c:v>14.883333333333333</c:v>
                </c:pt>
                <c:pt idx="76">
                  <c:v>15.341666666666669</c:v>
                </c:pt>
                <c:pt idx="77">
                  <c:v>16.033333333333335</c:v>
                </c:pt>
                <c:pt idx="78">
                  <c:v>16.324999999999999</c:v>
                </c:pt>
                <c:pt idx="79">
                  <c:v>16.191666666666666</c:v>
                </c:pt>
                <c:pt idx="80">
                  <c:v>16.858333333333334</c:v>
                </c:pt>
                <c:pt idx="81">
                  <c:v>17.191666666666666</c:v>
                </c:pt>
                <c:pt idx="82">
                  <c:v>17.675000000000001</c:v>
                </c:pt>
                <c:pt idx="83">
                  <c:v>18.033333333333335</c:v>
                </c:pt>
                <c:pt idx="84">
                  <c:v>18.541666666666668</c:v>
                </c:pt>
                <c:pt idx="85">
                  <c:v>18.308333333333334</c:v>
                </c:pt>
                <c:pt idx="86">
                  <c:v>17.891666666666662</c:v>
                </c:pt>
                <c:pt idx="87">
                  <c:v>18.116666666666667</c:v>
                </c:pt>
                <c:pt idx="88">
                  <c:v>17.875</c:v>
                </c:pt>
                <c:pt idx="89">
                  <c:v>18.05</c:v>
                </c:pt>
                <c:pt idx="90">
                  <c:v>18.791666666666668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1-4B08-B7E6-DA39682C4C34}"/>
            </c:ext>
          </c:extLst>
        </c:ser>
        <c:ser>
          <c:idx val="3"/>
          <c:order val="3"/>
          <c:tx>
            <c:strRef>
              <c:f>'JAN-MAR'!$E$2</c:f>
              <c:strCache>
                <c:ptCount val="1"/>
                <c:pt idx="0">
                  <c:v>
Re-Export Gas Temperature
0C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'JAN-MAR'!$A$3:$A$93</c:f>
              <c:numCache>
                <c:formatCode>d\-mmm\-yy</c:formatCode>
                <c:ptCount val="9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</c:numCache>
            </c:numRef>
          </c:cat>
          <c:val>
            <c:numRef>
              <c:f>'JAN-MAR'!$E$3:$E$93</c:f>
              <c:numCache>
                <c:formatCode>0.00</c:formatCode>
                <c:ptCount val="91"/>
                <c:pt idx="0">
                  <c:v>35.775000000000006</c:v>
                </c:pt>
                <c:pt idx="1">
                  <c:v>34.216666666666669</c:v>
                </c:pt>
                <c:pt idx="2">
                  <c:v>36.31666666666667</c:v>
                </c:pt>
                <c:pt idx="3">
                  <c:v>34.25</c:v>
                </c:pt>
                <c:pt idx="4">
                  <c:v>35.325000000000003</c:v>
                </c:pt>
                <c:pt idx="5">
                  <c:v>35.375000000000007</c:v>
                </c:pt>
                <c:pt idx="6">
                  <c:v>34.200000000000003</c:v>
                </c:pt>
                <c:pt idx="7">
                  <c:v>34.658333333333324</c:v>
                </c:pt>
                <c:pt idx="8">
                  <c:v>35.066666666666663</c:v>
                </c:pt>
                <c:pt idx="9">
                  <c:v>35.050000000000004</c:v>
                </c:pt>
                <c:pt idx="10">
                  <c:v>36.9</c:v>
                </c:pt>
                <c:pt idx="11">
                  <c:v>34.35</c:v>
                </c:pt>
                <c:pt idx="12">
                  <c:v>34.533333333333331</c:v>
                </c:pt>
                <c:pt idx="13">
                  <c:v>35.858333333333334</c:v>
                </c:pt>
                <c:pt idx="14">
                  <c:v>36.30833333333333</c:v>
                </c:pt>
                <c:pt idx="15">
                  <c:v>35.533333333333331</c:v>
                </c:pt>
                <c:pt idx="16">
                  <c:v>35.583333333333336</c:v>
                </c:pt>
                <c:pt idx="17">
                  <c:v>36.466666666666661</c:v>
                </c:pt>
                <c:pt idx="18">
                  <c:v>33.783333333333331</c:v>
                </c:pt>
                <c:pt idx="19">
                  <c:v>35.433333333333337</c:v>
                </c:pt>
                <c:pt idx="20">
                  <c:v>36.424999999999997</c:v>
                </c:pt>
                <c:pt idx="21">
                  <c:v>36.725000000000001</c:v>
                </c:pt>
                <c:pt idx="22">
                  <c:v>40.133333333333333</c:v>
                </c:pt>
                <c:pt idx="23">
                  <c:v>36.033333333333339</c:v>
                </c:pt>
                <c:pt idx="24">
                  <c:v>35.858333333333327</c:v>
                </c:pt>
                <c:pt idx="25">
                  <c:v>36.141666666666673</c:v>
                </c:pt>
                <c:pt idx="26">
                  <c:v>35.708333333333336</c:v>
                </c:pt>
                <c:pt idx="27">
                  <c:v>33.824999999999996</c:v>
                </c:pt>
                <c:pt idx="28">
                  <c:v>34.014285714285712</c:v>
                </c:pt>
                <c:pt idx="29" formatCode="General">
                  <c:v>35.49</c:v>
                </c:pt>
                <c:pt idx="30">
                  <c:v>35.64</c:v>
                </c:pt>
                <c:pt idx="31">
                  <c:v>35.549999999999997</c:v>
                </c:pt>
                <c:pt idx="32">
                  <c:v>35.991666666666667</c:v>
                </c:pt>
                <c:pt idx="33">
                  <c:v>35.858333333333327</c:v>
                </c:pt>
                <c:pt idx="34">
                  <c:v>35.583333333333336</c:v>
                </c:pt>
                <c:pt idx="35">
                  <c:v>35.340000000000003</c:v>
                </c:pt>
                <c:pt idx="36">
                  <c:v>35.799999999999997</c:v>
                </c:pt>
                <c:pt idx="37">
                  <c:v>35.283333333333331</c:v>
                </c:pt>
                <c:pt idx="38">
                  <c:v>35.574999999999996</c:v>
                </c:pt>
                <c:pt idx="39">
                  <c:v>36.908333333333331</c:v>
                </c:pt>
                <c:pt idx="40">
                  <c:v>37.416666666666664</c:v>
                </c:pt>
                <c:pt idx="41">
                  <c:v>37.425000000000004</c:v>
                </c:pt>
                <c:pt idx="42">
                  <c:v>37.424999999999997</c:v>
                </c:pt>
                <c:pt idx="43">
                  <c:v>37.991666666666667</c:v>
                </c:pt>
                <c:pt idx="44">
                  <c:v>37.533333333333331</c:v>
                </c:pt>
                <c:pt idx="45">
                  <c:v>37.458333333333329</c:v>
                </c:pt>
                <c:pt idx="46">
                  <c:v>36.783333333333331</c:v>
                </c:pt>
                <c:pt idx="47">
                  <c:v>36.68333333333333</c:v>
                </c:pt>
                <c:pt idx="48">
                  <c:v>35.983333333333341</c:v>
                </c:pt>
                <c:pt idx="49">
                  <c:v>37.06666666666667</c:v>
                </c:pt>
                <c:pt idx="50">
                  <c:v>34.80833333333333</c:v>
                </c:pt>
                <c:pt idx="51">
                  <c:v>35.65</c:v>
                </c:pt>
                <c:pt idx="52">
                  <c:v>35.591666666666661</c:v>
                </c:pt>
                <c:pt idx="53">
                  <c:v>35.425000000000004</c:v>
                </c:pt>
                <c:pt idx="54">
                  <c:v>35.475000000000001</c:v>
                </c:pt>
                <c:pt idx="55">
                  <c:v>35.833333333333336</c:v>
                </c:pt>
                <c:pt idx="56">
                  <c:v>35.499999999999993</c:v>
                </c:pt>
                <c:pt idx="57">
                  <c:v>35.891666666666666</c:v>
                </c:pt>
                <c:pt idx="58">
                  <c:v>35.800000000000004</c:v>
                </c:pt>
                <c:pt idx="59">
                  <c:v>34.958333333333336</c:v>
                </c:pt>
                <c:pt idx="60">
                  <c:v>35.266666666666666</c:v>
                </c:pt>
                <c:pt idx="61">
                  <c:v>35.341666666666669</c:v>
                </c:pt>
                <c:pt idx="62">
                  <c:v>33.425000000000004</c:v>
                </c:pt>
                <c:pt idx="63">
                  <c:v>33.666666666666664</c:v>
                </c:pt>
                <c:pt idx="64">
                  <c:v>35.058333333333337</c:v>
                </c:pt>
                <c:pt idx="65">
                  <c:v>35.475000000000009</c:v>
                </c:pt>
                <c:pt idx="66">
                  <c:v>33.783333333333339</c:v>
                </c:pt>
                <c:pt idx="67">
                  <c:v>34.408333333333331</c:v>
                </c:pt>
                <c:pt idx="68">
                  <c:v>34.774999999999999</c:v>
                </c:pt>
                <c:pt idx="69">
                  <c:v>35.19166666666667</c:v>
                </c:pt>
                <c:pt idx="70">
                  <c:v>35.791666666666679</c:v>
                </c:pt>
                <c:pt idx="71">
                  <c:v>36.1</c:v>
                </c:pt>
                <c:pt idx="72">
                  <c:v>35.983333333333334</c:v>
                </c:pt>
                <c:pt idx="73">
                  <c:v>36.858333333333334</c:v>
                </c:pt>
                <c:pt idx="74">
                  <c:v>38.225000000000001</c:v>
                </c:pt>
                <c:pt idx="75">
                  <c:v>35.983333333333327</c:v>
                </c:pt>
                <c:pt idx="76">
                  <c:v>36.133333333333333</c:v>
                </c:pt>
                <c:pt idx="77">
                  <c:v>36.309090909090912</c:v>
                </c:pt>
                <c:pt idx="78">
                  <c:v>34.750000000000007</c:v>
                </c:pt>
                <c:pt idx="79">
                  <c:v>35.300000000000004</c:v>
                </c:pt>
                <c:pt idx="80">
                  <c:v>36.200000000000003</c:v>
                </c:pt>
                <c:pt idx="81">
                  <c:v>35.449999999999996</c:v>
                </c:pt>
                <c:pt idx="82">
                  <c:v>35.299999999999997</c:v>
                </c:pt>
                <c:pt idx="83">
                  <c:v>36.241666666666667</c:v>
                </c:pt>
                <c:pt idx="84">
                  <c:v>36.875000000000007</c:v>
                </c:pt>
                <c:pt idx="85">
                  <c:v>37.158333333333331</c:v>
                </c:pt>
                <c:pt idx="86">
                  <c:v>37.166666666666664</c:v>
                </c:pt>
                <c:pt idx="87">
                  <c:v>37.516666666666659</c:v>
                </c:pt>
                <c:pt idx="88">
                  <c:v>35.983333333333327</c:v>
                </c:pt>
                <c:pt idx="89">
                  <c:v>36.791666666666671</c:v>
                </c:pt>
                <c:pt idx="90">
                  <c:v>37.06666666666667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1-4B08-B7E6-DA39682C4C34}"/>
            </c:ext>
          </c:extLst>
        </c:ser>
        <c:ser>
          <c:idx val="4"/>
          <c:order val="4"/>
          <c:tx>
            <c:strRef>
              <c:f>'JAN-MAR'!$F$2</c:f>
              <c:strCache>
                <c:ptCount val="1"/>
                <c:pt idx="0">
                  <c:v>Re-Export Gas Flow
MMscfd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'JAN-MAR'!$A$3:$A$93</c:f>
              <c:numCache>
                <c:formatCode>d\-mmm\-yy</c:formatCode>
                <c:ptCount val="9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</c:numCache>
            </c:numRef>
          </c:cat>
          <c:val>
            <c:numRef>
              <c:f>'JAN-MAR'!$F$3:$F$93</c:f>
              <c:numCache>
                <c:formatCode>0.00</c:formatCode>
                <c:ptCount val="91"/>
                <c:pt idx="0">
                  <c:v>95.716666666666654</c:v>
                </c:pt>
                <c:pt idx="1">
                  <c:v>95.699999999999989</c:v>
                </c:pt>
                <c:pt idx="2">
                  <c:v>94.00833333333334</c:v>
                </c:pt>
                <c:pt idx="3">
                  <c:v>94.533333333333317</c:v>
                </c:pt>
                <c:pt idx="4">
                  <c:v>93.958333333333314</c:v>
                </c:pt>
                <c:pt idx="5">
                  <c:v>94.74166666666666</c:v>
                </c:pt>
                <c:pt idx="6">
                  <c:v>94.625</c:v>
                </c:pt>
                <c:pt idx="7">
                  <c:v>94.316666666666663</c:v>
                </c:pt>
                <c:pt idx="8">
                  <c:v>91.75833333333334</c:v>
                </c:pt>
                <c:pt idx="9">
                  <c:v>68.099999999999994</c:v>
                </c:pt>
                <c:pt idx="10">
                  <c:v>87.516666666666694</c:v>
                </c:pt>
                <c:pt idx="11">
                  <c:v>92.416666666666671</c:v>
                </c:pt>
                <c:pt idx="12">
                  <c:v>92.616666666666674</c:v>
                </c:pt>
                <c:pt idx="13">
                  <c:v>92.583333333333329</c:v>
                </c:pt>
                <c:pt idx="14">
                  <c:v>91.566666666666663</c:v>
                </c:pt>
                <c:pt idx="15">
                  <c:v>92.11666666666666</c:v>
                </c:pt>
                <c:pt idx="16">
                  <c:v>92.216666666666654</c:v>
                </c:pt>
                <c:pt idx="17">
                  <c:v>92.25</c:v>
                </c:pt>
                <c:pt idx="18">
                  <c:v>29.433333333333334</c:v>
                </c:pt>
                <c:pt idx="19">
                  <c:v>77.86666666666666</c:v>
                </c:pt>
                <c:pt idx="20">
                  <c:v>95.433333333333323</c:v>
                </c:pt>
                <c:pt idx="21">
                  <c:v>95.141666666666666</c:v>
                </c:pt>
                <c:pt idx="22">
                  <c:v>94.958333333333329</c:v>
                </c:pt>
                <c:pt idx="23">
                  <c:v>93.11666666666666</c:v>
                </c:pt>
                <c:pt idx="24">
                  <c:v>95.999999999999986</c:v>
                </c:pt>
                <c:pt idx="25">
                  <c:v>95.358333333333348</c:v>
                </c:pt>
                <c:pt idx="26">
                  <c:v>94.574999999999989</c:v>
                </c:pt>
                <c:pt idx="27">
                  <c:v>91.508333333333326</c:v>
                </c:pt>
                <c:pt idx="28">
                  <c:v>93.085714285714289</c:v>
                </c:pt>
                <c:pt idx="29" formatCode="General">
                  <c:v>95.24</c:v>
                </c:pt>
                <c:pt idx="30">
                  <c:v>96.66</c:v>
                </c:pt>
                <c:pt idx="31">
                  <c:v>97.59999999999998</c:v>
                </c:pt>
                <c:pt idx="32">
                  <c:v>95.850000000000009</c:v>
                </c:pt>
                <c:pt idx="33">
                  <c:v>87.516666666666652</c:v>
                </c:pt>
                <c:pt idx="34">
                  <c:v>96.15000000000002</c:v>
                </c:pt>
                <c:pt idx="35">
                  <c:v>95.666666666666671</c:v>
                </c:pt>
                <c:pt idx="36">
                  <c:v>95.125</c:v>
                </c:pt>
                <c:pt idx="37">
                  <c:v>96.02500000000002</c:v>
                </c:pt>
                <c:pt idx="38">
                  <c:v>96.250000000000014</c:v>
                </c:pt>
                <c:pt idx="39">
                  <c:v>95.34166666666664</c:v>
                </c:pt>
                <c:pt idx="40">
                  <c:v>95.741666666666674</c:v>
                </c:pt>
                <c:pt idx="41">
                  <c:v>95.358333333333306</c:v>
                </c:pt>
                <c:pt idx="42">
                  <c:v>95.05</c:v>
                </c:pt>
                <c:pt idx="43">
                  <c:v>94.624999999999986</c:v>
                </c:pt>
                <c:pt idx="44">
                  <c:v>93.15000000000002</c:v>
                </c:pt>
                <c:pt idx="45">
                  <c:v>96.22499999999998</c:v>
                </c:pt>
                <c:pt idx="46">
                  <c:v>96.225000000000009</c:v>
                </c:pt>
                <c:pt idx="47">
                  <c:v>97.216666666666654</c:v>
                </c:pt>
                <c:pt idx="48">
                  <c:v>97.583333333333329</c:v>
                </c:pt>
                <c:pt idx="49">
                  <c:v>97.233333333333334</c:v>
                </c:pt>
                <c:pt idx="50">
                  <c:v>97.075000000000003</c:v>
                </c:pt>
                <c:pt idx="51">
                  <c:v>98.333333333333314</c:v>
                </c:pt>
                <c:pt idx="52">
                  <c:v>97.466666666666683</c:v>
                </c:pt>
                <c:pt idx="53">
                  <c:v>95.891666666666666</c:v>
                </c:pt>
                <c:pt idx="54">
                  <c:v>96.49166666666666</c:v>
                </c:pt>
                <c:pt idx="55">
                  <c:v>96.783333333333346</c:v>
                </c:pt>
                <c:pt idx="56">
                  <c:v>96.899999999999991</c:v>
                </c:pt>
                <c:pt idx="57">
                  <c:v>96.833333333333329</c:v>
                </c:pt>
                <c:pt idx="58">
                  <c:v>91.725000000000009</c:v>
                </c:pt>
                <c:pt idx="59">
                  <c:v>93.574999999999989</c:v>
                </c:pt>
                <c:pt idx="60">
                  <c:v>93.958333333333357</c:v>
                </c:pt>
                <c:pt idx="61">
                  <c:v>94.100000000000009</c:v>
                </c:pt>
                <c:pt idx="62">
                  <c:v>97.133333333333326</c:v>
                </c:pt>
                <c:pt idx="63">
                  <c:v>96.608333333333334</c:v>
                </c:pt>
                <c:pt idx="64">
                  <c:v>96.116666666666674</c:v>
                </c:pt>
                <c:pt idx="65">
                  <c:v>96.491666666666674</c:v>
                </c:pt>
                <c:pt idx="66">
                  <c:v>96.324999999999974</c:v>
                </c:pt>
                <c:pt idx="67">
                  <c:v>96.608333333333348</c:v>
                </c:pt>
                <c:pt idx="68">
                  <c:v>96.308333333333351</c:v>
                </c:pt>
                <c:pt idx="69">
                  <c:v>97.258333333333326</c:v>
                </c:pt>
                <c:pt idx="70">
                  <c:v>97.291666666666671</c:v>
                </c:pt>
                <c:pt idx="71">
                  <c:v>96.2</c:v>
                </c:pt>
                <c:pt idx="72">
                  <c:v>95.666666666666671</c:v>
                </c:pt>
                <c:pt idx="73">
                  <c:v>95.699999999999989</c:v>
                </c:pt>
                <c:pt idx="74">
                  <c:v>93.691666666666663</c:v>
                </c:pt>
                <c:pt idx="75">
                  <c:v>94.833333333333314</c:v>
                </c:pt>
                <c:pt idx="76">
                  <c:v>93.441666666666663</c:v>
                </c:pt>
                <c:pt idx="77">
                  <c:v>95.325000000000003</c:v>
                </c:pt>
                <c:pt idx="78">
                  <c:v>94.266666666666652</c:v>
                </c:pt>
                <c:pt idx="79">
                  <c:v>94.266666666666666</c:v>
                </c:pt>
                <c:pt idx="80">
                  <c:v>94.466666666666654</c:v>
                </c:pt>
                <c:pt idx="81">
                  <c:v>94.8</c:v>
                </c:pt>
                <c:pt idx="82">
                  <c:v>94.041666666666671</c:v>
                </c:pt>
                <c:pt idx="83">
                  <c:v>95.125</c:v>
                </c:pt>
                <c:pt idx="84">
                  <c:v>94.172727272727286</c:v>
                </c:pt>
                <c:pt idx="85">
                  <c:v>95.166666666666671</c:v>
                </c:pt>
                <c:pt idx="86">
                  <c:v>94.824999999999989</c:v>
                </c:pt>
                <c:pt idx="87">
                  <c:v>95.008333333333326</c:v>
                </c:pt>
                <c:pt idx="88">
                  <c:v>94.108333333333334</c:v>
                </c:pt>
                <c:pt idx="89">
                  <c:v>95.625</c:v>
                </c:pt>
                <c:pt idx="90">
                  <c:v>79.27500000000002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A1-4B08-B7E6-DA39682C4C34}"/>
            </c:ext>
          </c:extLst>
        </c:ser>
        <c:ser>
          <c:idx val="5"/>
          <c:order val="5"/>
          <c:tx>
            <c:strRef>
              <c:f>'JAN-MAR'!$G$2</c:f>
              <c:strCache>
                <c:ptCount val="1"/>
                <c:pt idx="0">
                  <c:v>Re-Export Gas Gas Pressure - Out
barg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'JAN-MAR'!$A$3:$A$93</c:f>
              <c:numCache>
                <c:formatCode>d\-mmm\-yy</c:formatCode>
                <c:ptCount val="9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</c:numCache>
            </c:numRef>
          </c:cat>
          <c:val>
            <c:numRef>
              <c:f>'JAN-MAR'!$G$3:$G$93</c:f>
              <c:numCache>
                <c:formatCode>0.00</c:formatCode>
                <c:ptCount val="91"/>
                <c:pt idx="0">
                  <c:v>84.874999999999986</c:v>
                </c:pt>
                <c:pt idx="1">
                  <c:v>84.783333333333331</c:v>
                </c:pt>
                <c:pt idx="2">
                  <c:v>86.424999999999997</c:v>
                </c:pt>
                <c:pt idx="3">
                  <c:v>86.75</c:v>
                </c:pt>
                <c:pt idx="4">
                  <c:v>86.208333333333329</c:v>
                </c:pt>
                <c:pt idx="5">
                  <c:v>85.516666666666666</c:v>
                </c:pt>
                <c:pt idx="6">
                  <c:v>86.058333333333337</c:v>
                </c:pt>
                <c:pt idx="7">
                  <c:v>79.63333333333334</c:v>
                </c:pt>
                <c:pt idx="8">
                  <c:v>84.2</c:v>
                </c:pt>
                <c:pt idx="9">
                  <c:v>84.991666666666674</c:v>
                </c:pt>
                <c:pt idx="10">
                  <c:v>85.691666666666663</c:v>
                </c:pt>
                <c:pt idx="11">
                  <c:v>86.341666666666654</c:v>
                </c:pt>
                <c:pt idx="12">
                  <c:v>86.033333333333346</c:v>
                </c:pt>
                <c:pt idx="13">
                  <c:v>86.008333333333326</c:v>
                </c:pt>
                <c:pt idx="14">
                  <c:v>86.825000000000003</c:v>
                </c:pt>
                <c:pt idx="15">
                  <c:v>86.5</c:v>
                </c:pt>
                <c:pt idx="16">
                  <c:v>85.909090909090907</c:v>
                </c:pt>
                <c:pt idx="17">
                  <c:v>85.833333333333329</c:v>
                </c:pt>
                <c:pt idx="18">
                  <c:v>78.899999999999991</c:v>
                </c:pt>
                <c:pt idx="19">
                  <c:v>83.424999999999997</c:v>
                </c:pt>
                <c:pt idx="20">
                  <c:v>84.95</c:v>
                </c:pt>
                <c:pt idx="21">
                  <c:v>85.983333333333334</c:v>
                </c:pt>
                <c:pt idx="22">
                  <c:v>86</c:v>
                </c:pt>
                <c:pt idx="23">
                  <c:v>85.058333333333323</c:v>
                </c:pt>
                <c:pt idx="24">
                  <c:v>85.466666666666654</c:v>
                </c:pt>
                <c:pt idx="25">
                  <c:v>86.050000000000011</c:v>
                </c:pt>
                <c:pt idx="26">
                  <c:v>86.533333333333346</c:v>
                </c:pt>
                <c:pt idx="27">
                  <c:v>82.583333333333343</c:v>
                </c:pt>
                <c:pt idx="28">
                  <c:v>85.242857142857133</c:v>
                </c:pt>
                <c:pt idx="29" formatCode="General">
                  <c:v>86.4</c:v>
                </c:pt>
                <c:pt idx="30" formatCode="General">
                  <c:v>86</c:v>
                </c:pt>
                <c:pt idx="31">
                  <c:v>85.266666666666666</c:v>
                </c:pt>
                <c:pt idx="32">
                  <c:v>86.416666666666671</c:v>
                </c:pt>
                <c:pt idx="33">
                  <c:v>87.016666666666666</c:v>
                </c:pt>
                <c:pt idx="34">
                  <c:v>86.841666666666654</c:v>
                </c:pt>
                <c:pt idx="35">
                  <c:v>86.50833333333334</c:v>
                </c:pt>
                <c:pt idx="36">
                  <c:v>87.916666666666671</c:v>
                </c:pt>
                <c:pt idx="37">
                  <c:v>87.38333333333334</c:v>
                </c:pt>
                <c:pt idx="38">
                  <c:v>86.683333333333337</c:v>
                </c:pt>
                <c:pt idx="39">
                  <c:v>87.316666666666663</c:v>
                </c:pt>
                <c:pt idx="40">
                  <c:v>86.825000000000003</c:v>
                </c:pt>
                <c:pt idx="41">
                  <c:v>86.850000000000009</c:v>
                </c:pt>
                <c:pt idx="42">
                  <c:v>87.274999999999991</c:v>
                </c:pt>
                <c:pt idx="43">
                  <c:v>87.166666666666686</c:v>
                </c:pt>
                <c:pt idx="44">
                  <c:v>86.491666666666688</c:v>
                </c:pt>
                <c:pt idx="45">
                  <c:v>85.800000000000011</c:v>
                </c:pt>
                <c:pt idx="46">
                  <c:v>85.65000000000002</c:v>
                </c:pt>
                <c:pt idx="47">
                  <c:v>84.590909090909079</c:v>
                </c:pt>
                <c:pt idx="48">
                  <c:v>84.191666666666677</c:v>
                </c:pt>
                <c:pt idx="49">
                  <c:v>84.608333333333334</c:v>
                </c:pt>
                <c:pt idx="50">
                  <c:v>85.75</c:v>
                </c:pt>
                <c:pt idx="51">
                  <c:v>86.125</c:v>
                </c:pt>
                <c:pt idx="52">
                  <c:v>85.516666666666652</c:v>
                </c:pt>
                <c:pt idx="53">
                  <c:v>86.991666666666674</c:v>
                </c:pt>
                <c:pt idx="54">
                  <c:v>86.591666666666683</c:v>
                </c:pt>
                <c:pt idx="55">
                  <c:v>86.725000000000009</c:v>
                </c:pt>
                <c:pt idx="56">
                  <c:v>84.949999999999989</c:v>
                </c:pt>
                <c:pt idx="57">
                  <c:v>86.216666666666683</c:v>
                </c:pt>
                <c:pt idx="58">
                  <c:v>87.25</c:v>
                </c:pt>
                <c:pt idx="59">
                  <c:v>86.941666666666663</c:v>
                </c:pt>
                <c:pt idx="60">
                  <c:v>85.936363636363637</c:v>
                </c:pt>
                <c:pt idx="61">
                  <c:v>86.074999999999989</c:v>
                </c:pt>
                <c:pt idx="62">
                  <c:v>87.508333333333326</c:v>
                </c:pt>
                <c:pt idx="63">
                  <c:v>80.466666666666669</c:v>
                </c:pt>
                <c:pt idx="64">
                  <c:v>87.058333333333337</c:v>
                </c:pt>
                <c:pt idx="65">
                  <c:v>86.558333333333337</c:v>
                </c:pt>
                <c:pt idx="66">
                  <c:v>85.983333333333334</c:v>
                </c:pt>
                <c:pt idx="67">
                  <c:v>86.766666666666666</c:v>
                </c:pt>
                <c:pt idx="68">
                  <c:v>86.97499999999998</c:v>
                </c:pt>
                <c:pt idx="69">
                  <c:v>85.97499999999998</c:v>
                </c:pt>
                <c:pt idx="70">
                  <c:v>86.108333333333334</c:v>
                </c:pt>
                <c:pt idx="71">
                  <c:v>87.133333333333326</c:v>
                </c:pt>
                <c:pt idx="72">
                  <c:v>86.774999999999991</c:v>
                </c:pt>
                <c:pt idx="73">
                  <c:v>86.441666666666677</c:v>
                </c:pt>
                <c:pt idx="74">
                  <c:v>87.091666666666683</c:v>
                </c:pt>
                <c:pt idx="75">
                  <c:v>86.908333333333317</c:v>
                </c:pt>
                <c:pt idx="76">
                  <c:v>86.472727272727283</c:v>
                </c:pt>
                <c:pt idx="77">
                  <c:v>87.508333333333326</c:v>
                </c:pt>
                <c:pt idx="78">
                  <c:v>86.708333333333329</c:v>
                </c:pt>
                <c:pt idx="79">
                  <c:v>87.583333333333329</c:v>
                </c:pt>
                <c:pt idx="80">
                  <c:v>87.183333333333337</c:v>
                </c:pt>
                <c:pt idx="81">
                  <c:v>86.833333333333329</c:v>
                </c:pt>
                <c:pt idx="82">
                  <c:v>85.458333333333329</c:v>
                </c:pt>
                <c:pt idx="83">
                  <c:v>85.95</c:v>
                </c:pt>
                <c:pt idx="84">
                  <c:v>86.899999999999991</c:v>
                </c:pt>
                <c:pt idx="85">
                  <c:v>87.208333333333357</c:v>
                </c:pt>
                <c:pt idx="86">
                  <c:v>85.458333333333329</c:v>
                </c:pt>
                <c:pt idx="87">
                  <c:v>86.316666666666677</c:v>
                </c:pt>
                <c:pt idx="88">
                  <c:v>87.516666666666666</c:v>
                </c:pt>
                <c:pt idx="89">
                  <c:v>86.875</c:v>
                </c:pt>
                <c:pt idx="90">
                  <c:v>85.141666666666666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A1-4B08-B7E6-DA39682C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416000"/>
        <c:axId val="884425568"/>
      </c:lineChart>
      <c:dateAx>
        <c:axId val="8844160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4425568"/>
        <c:crosses val="autoZero"/>
        <c:auto val="1"/>
        <c:lblOffset val="100"/>
        <c:baseTimeUnit val="days"/>
      </c:dateAx>
      <c:valAx>
        <c:axId val="8844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4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530433924906898E-2"/>
          <c:y val="0.9080324643640233"/>
          <c:w val="0.9781368438019491"/>
          <c:h val="9.1967535635976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AMCS TEMPERATURE PROFILE FOR MARCH 2024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162620297462812"/>
          <c:h val="0.48345472440944881"/>
        </c:manualLayout>
      </c:layout>
      <c:lineChart>
        <c:grouping val="standard"/>
        <c:varyColors val="0"/>
        <c:ser>
          <c:idx val="0"/>
          <c:order val="0"/>
          <c:tx>
            <c:strRef>
              <c:f>'JAN-MAR'!$AO$96</c:f>
              <c:strCache>
                <c:ptCount val="1"/>
                <c:pt idx="0">
                  <c:v>
Re-Export Gas Temperature
0C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'JAN-MAR'!$AK$97:$AK$127</c:f>
              <c:numCache>
                <c:formatCode>d\-mmm\-yy</c:formatCode>
                <c:ptCount val="3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</c:numCache>
            </c:numRef>
          </c:cat>
          <c:val>
            <c:numRef>
              <c:f>'JAN-MAR'!$AO$97:$AO$127</c:f>
              <c:numCache>
                <c:formatCode>0.00</c:formatCode>
                <c:ptCount val="31"/>
                <c:pt idx="0">
                  <c:v>35.266666666666666</c:v>
                </c:pt>
                <c:pt idx="1">
                  <c:v>35.341666666666669</c:v>
                </c:pt>
                <c:pt idx="2">
                  <c:v>33.425000000000004</c:v>
                </c:pt>
                <c:pt idx="3">
                  <c:v>33.666666666666664</c:v>
                </c:pt>
                <c:pt idx="4">
                  <c:v>35.058333333333337</c:v>
                </c:pt>
                <c:pt idx="5">
                  <c:v>35.475000000000009</c:v>
                </c:pt>
                <c:pt idx="6">
                  <c:v>33.783333333333339</c:v>
                </c:pt>
                <c:pt idx="7">
                  <c:v>34.408333333333331</c:v>
                </c:pt>
                <c:pt idx="8">
                  <c:v>34.774999999999999</c:v>
                </c:pt>
                <c:pt idx="9">
                  <c:v>35.19166666666667</c:v>
                </c:pt>
                <c:pt idx="10">
                  <c:v>35.791666666666679</c:v>
                </c:pt>
                <c:pt idx="11">
                  <c:v>36.1</c:v>
                </c:pt>
                <c:pt idx="12">
                  <c:v>35.983333333333334</c:v>
                </c:pt>
                <c:pt idx="13">
                  <c:v>36.858333333333334</c:v>
                </c:pt>
                <c:pt idx="14">
                  <c:v>38.225000000000001</c:v>
                </c:pt>
                <c:pt idx="15">
                  <c:v>35.983333333333327</c:v>
                </c:pt>
                <c:pt idx="16">
                  <c:v>36.133333333333333</c:v>
                </c:pt>
                <c:pt idx="17">
                  <c:v>36.309090909090912</c:v>
                </c:pt>
                <c:pt idx="18">
                  <c:v>34.750000000000007</c:v>
                </c:pt>
                <c:pt idx="19">
                  <c:v>35.300000000000004</c:v>
                </c:pt>
                <c:pt idx="20">
                  <c:v>36.200000000000003</c:v>
                </c:pt>
                <c:pt idx="21">
                  <c:v>35.449999999999996</c:v>
                </c:pt>
                <c:pt idx="22">
                  <c:v>35.299999999999997</c:v>
                </c:pt>
                <c:pt idx="23">
                  <c:v>36.241666666666667</c:v>
                </c:pt>
                <c:pt idx="24">
                  <c:v>36.875000000000007</c:v>
                </c:pt>
                <c:pt idx="25">
                  <c:v>37.158333333333331</c:v>
                </c:pt>
                <c:pt idx="26">
                  <c:v>37.166666666666664</c:v>
                </c:pt>
                <c:pt idx="27">
                  <c:v>37.516666666666659</c:v>
                </c:pt>
                <c:pt idx="28">
                  <c:v>35.983333333333327</c:v>
                </c:pt>
                <c:pt idx="29">
                  <c:v>36.791666666666671</c:v>
                </c:pt>
                <c:pt idx="30">
                  <c:v>37.06666666666667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A-40E4-AF79-6B90B4AD6759}"/>
            </c:ext>
          </c:extLst>
        </c:ser>
        <c:ser>
          <c:idx val="1"/>
          <c:order val="1"/>
          <c:tx>
            <c:strRef>
              <c:f>'JAN-MAR'!$AN$96</c:f>
              <c:strCache>
                <c:ptCount val="1"/>
                <c:pt idx="0">
                  <c:v>Suction Gas Temperature
0C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'JAN-MAR'!$AK$97:$AK$127</c:f>
              <c:numCache>
                <c:formatCode>d\-mmm\-yy</c:formatCode>
                <c:ptCount val="3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</c:numCache>
            </c:numRef>
          </c:cat>
          <c:val>
            <c:numRef>
              <c:f>'JAN-MAR'!$AN$97:$AN$127</c:f>
              <c:numCache>
                <c:formatCode>0.00</c:formatCode>
                <c:ptCount val="31"/>
                <c:pt idx="0">
                  <c:v>16.108333333333334</c:v>
                </c:pt>
                <c:pt idx="1">
                  <c:v>16.266666666666666</c:v>
                </c:pt>
                <c:pt idx="2">
                  <c:v>15.125</c:v>
                </c:pt>
                <c:pt idx="3">
                  <c:v>14.983333333333334</c:v>
                </c:pt>
                <c:pt idx="4">
                  <c:v>15.308333333333332</c:v>
                </c:pt>
                <c:pt idx="5">
                  <c:v>15.425000000000002</c:v>
                </c:pt>
                <c:pt idx="6">
                  <c:v>14.83333333333333</c:v>
                </c:pt>
                <c:pt idx="7">
                  <c:v>14.558333333333335</c:v>
                </c:pt>
                <c:pt idx="8">
                  <c:v>14.716666666666663</c:v>
                </c:pt>
                <c:pt idx="9">
                  <c:v>14.83333333333333</c:v>
                </c:pt>
                <c:pt idx="10">
                  <c:v>14.875</c:v>
                </c:pt>
                <c:pt idx="11">
                  <c:v>15.158333333333331</c:v>
                </c:pt>
                <c:pt idx="12">
                  <c:v>14.899999999999999</c:v>
                </c:pt>
                <c:pt idx="13">
                  <c:v>15.174999999999999</c:v>
                </c:pt>
                <c:pt idx="14">
                  <c:v>15.174999999999999</c:v>
                </c:pt>
                <c:pt idx="15">
                  <c:v>14.883333333333333</c:v>
                </c:pt>
                <c:pt idx="16">
                  <c:v>15.341666666666669</c:v>
                </c:pt>
                <c:pt idx="17">
                  <c:v>16.033333333333335</c:v>
                </c:pt>
                <c:pt idx="18">
                  <c:v>16.324999999999999</c:v>
                </c:pt>
                <c:pt idx="19">
                  <c:v>16.191666666666666</c:v>
                </c:pt>
                <c:pt idx="20">
                  <c:v>16.858333333333334</c:v>
                </c:pt>
                <c:pt idx="21">
                  <c:v>17.191666666666666</c:v>
                </c:pt>
                <c:pt idx="22">
                  <c:v>17.675000000000001</c:v>
                </c:pt>
                <c:pt idx="23">
                  <c:v>18.033333333333335</c:v>
                </c:pt>
                <c:pt idx="24">
                  <c:v>18.541666666666668</c:v>
                </c:pt>
                <c:pt idx="25">
                  <c:v>18.308333333333334</c:v>
                </c:pt>
                <c:pt idx="26">
                  <c:v>17.891666666666662</c:v>
                </c:pt>
                <c:pt idx="27">
                  <c:v>18.116666666666667</c:v>
                </c:pt>
                <c:pt idx="28">
                  <c:v>17.875</c:v>
                </c:pt>
                <c:pt idx="29">
                  <c:v>18.05</c:v>
                </c:pt>
                <c:pt idx="30">
                  <c:v>18.791666666666668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A-40E4-AF79-6B90B4AD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17536"/>
        <c:axId val="886322528"/>
      </c:lineChart>
      <c:dateAx>
        <c:axId val="88631753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22528"/>
        <c:crosses val="autoZero"/>
        <c:auto val="1"/>
        <c:lblOffset val="100"/>
        <c:baseTimeUnit val="days"/>
      </c:dateAx>
      <c:valAx>
        <c:axId val="8863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20734908136486E-2"/>
          <c:y val="0.83585411198600179"/>
          <c:w val="0.9691259842519685"/>
          <c:h val="0.16414588801399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AMCS PRESSURE PROFILE FOR JANUARY 2024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'JAN-MAR'!$V$96</c:f>
              <c:strCache>
                <c:ptCount val="1"/>
                <c:pt idx="0">
                  <c:v>Suction Gas Pressure
barg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'JAN-MAR'!$U$97:$U$127</c:f>
              <c:numCache>
                <c:formatCode>d\-mmm\-yy</c:formatCode>
                <c:ptCount val="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</c:numCache>
            </c:numRef>
          </c:cat>
          <c:val>
            <c:numRef>
              <c:f>'JAN-MAR'!$V$97:$V$127</c:f>
              <c:numCache>
                <c:formatCode>0.00</c:formatCode>
                <c:ptCount val="31"/>
                <c:pt idx="0">
                  <c:v>49.366666666666653</c:v>
                </c:pt>
                <c:pt idx="1">
                  <c:v>49.383333333333326</c:v>
                </c:pt>
                <c:pt idx="2">
                  <c:v>49.333333333333321</c:v>
                </c:pt>
                <c:pt idx="3">
                  <c:v>49.016666666666659</c:v>
                </c:pt>
                <c:pt idx="4">
                  <c:v>49.391666666666659</c:v>
                </c:pt>
                <c:pt idx="5">
                  <c:v>49.383333333333326</c:v>
                </c:pt>
                <c:pt idx="6">
                  <c:v>49.408333333333324</c:v>
                </c:pt>
                <c:pt idx="7">
                  <c:v>49.374999999999993</c:v>
                </c:pt>
                <c:pt idx="8">
                  <c:v>49.366666666666667</c:v>
                </c:pt>
                <c:pt idx="9">
                  <c:v>49.716666666666669</c:v>
                </c:pt>
                <c:pt idx="10">
                  <c:v>49.48333333333332</c:v>
                </c:pt>
                <c:pt idx="11">
                  <c:v>49.416666666666657</c:v>
                </c:pt>
                <c:pt idx="12">
                  <c:v>49.441666666666663</c:v>
                </c:pt>
                <c:pt idx="13">
                  <c:v>49.42499999999999</c:v>
                </c:pt>
                <c:pt idx="14">
                  <c:v>49.43333333333333</c:v>
                </c:pt>
                <c:pt idx="15">
                  <c:v>49.408333333333331</c:v>
                </c:pt>
                <c:pt idx="16">
                  <c:v>49.408333333333324</c:v>
                </c:pt>
                <c:pt idx="17">
                  <c:v>49.399999999999984</c:v>
                </c:pt>
                <c:pt idx="18">
                  <c:v>51.43333333333333</c:v>
                </c:pt>
                <c:pt idx="19">
                  <c:v>49.908333333333324</c:v>
                </c:pt>
                <c:pt idx="20">
                  <c:v>49.324999999999996</c:v>
                </c:pt>
                <c:pt idx="21">
                  <c:v>49.324999999999996</c:v>
                </c:pt>
                <c:pt idx="22">
                  <c:v>49.316666666666663</c:v>
                </c:pt>
                <c:pt idx="23">
                  <c:v>49.441666666666656</c:v>
                </c:pt>
                <c:pt idx="24">
                  <c:v>49.399999999999984</c:v>
                </c:pt>
                <c:pt idx="25">
                  <c:v>49.399999999999984</c:v>
                </c:pt>
                <c:pt idx="26">
                  <c:v>49.408333333333324</c:v>
                </c:pt>
                <c:pt idx="27">
                  <c:v>49.266666666666659</c:v>
                </c:pt>
                <c:pt idx="28">
                  <c:v>49.428571428571431</c:v>
                </c:pt>
                <c:pt idx="29" formatCode="General">
                  <c:v>49.4</c:v>
                </c:pt>
                <c:pt idx="30" formatCode="General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D-4E3A-BE1E-4ED64D499983}"/>
            </c:ext>
          </c:extLst>
        </c:ser>
        <c:ser>
          <c:idx val="1"/>
          <c:order val="1"/>
          <c:tx>
            <c:strRef>
              <c:f>'JAN-MAR'!$AA$96</c:f>
              <c:strCache>
                <c:ptCount val="1"/>
                <c:pt idx="0">
                  <c:v>Re-Export Gas Gas Pressure - Out
barg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'JAN-MAR'!$U$97:$U$127</c:f>
              <c:numCache>
                <c:formatCode>d\-mmm\-yy</c:formatCode>
                <c:ptCount val="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</c:numCache>
            </c:numRef>
          </c:cat>
          <c:val>
            <c:numRef>
              <c:f>'JAN-MAR'!$AA$97:$AA$127</c:f>
              <c:numCache>
                <c:formatCode>0.00</c:formatCode>
                <c:ptCount val="31"/>
                <c:pt idx="0">
                  <c:v>84.874999999999986</c:v>
                </c:pt>
                <c:pt idx="1">
                  <c:v>84.783333333333331</c:v>
                </c:pt>
                <c:pt idx="2">
                  <c:v>86.424999999999997</c:v>
                </c:pt>
                <c:pt idx="3">
                  <c:v>86.75</c:v>
                </c:pt>
                <c:pt idx="4">
                  <c:v>86.208333333333329</c:v>
                </c:pt>
                <c:pt idx="5">
                  <c:v>85.516666666666666</c:v>
                </c:pt>
                <c:pt idx="6">
                  <c:v>86.058333333333337</c:v>
                </c:pt>
                <c:pt idx="7">
                  <c:v>79.63333333333334</c:v>
                </c:pt>
                <c:pt idx="8">
                  <c:v>84.2</c:v>
                </c:pt>
                <c:pt idx="9">
                  <c:v>84.991666666666674</c:v>
                </c:pt>
                <c:pt idx="10">
                  <c:v>85.691666666666663</c:v>
                </c:pt>
                <c:pt idx="11">
                  <c:v>86.341666666666654</c:v>
                </c:pt>
                <c:pt idx="12">
                  <c:v>86.033333333333346</c:v>
                </c:pt>
                <c:pt idx="13">
                  <c:v>86.008333333333326</c:v>
                </c:pt>
                <c:pt idx="14">
                  <c:v>86.825000000000003</c:v>
                </c:pt>
                <c:pt idx="15">
                  <c:v>86.5</c:v>
                </c:pt>
                <c:pt idx="16">
                  <c:v>85.909090909090907</c:v>
                </c:pt>
                <c:pt idx="17">
                  <c:v>85.833333333333329</c:v>
                </c:pt>
                <c:pt idx="18">
                  <c:v>78.899999999999991</c:v>
                </c:pt>
                <c:pt idx="19">
                  <c:v>83.424999999999997</c:v>
                </c:pt>
                <c:pt idx="20">
                  <c:v>84.95</c:v>
                </c:pt>
                <c:pt idx="21">
                  <c:v>85.983333333333334</c:v>
                </c:pt>
                <c:pt idx="22">
                  <c:v>86</c:v>
                </c:pt>
                <c:pt idx="23">
                  <c:v>85.058333333333323</c:v>
                </c:pt>
                <c:pt idx="24">
                  <c:v>85.466666666666654</c:v>
                </c:pt>
                <c:pt idx="25">
                  <c:v>86.050000000000011</c:v>
                </c:pt>
                <c:pt idx="26">
                  <c:v>86.533333333333346</c:v>
                </c:pt>
                <c:pt idx="27">
                  <c:v>82.583333333333343</c:v>
                </c:pt>
                <c:pt idx="28">
                  <c:v>85.242857142857133</c:v>
                </c:pt>
                <c:pt idx="29" formatCode="General">
                  <c:v>86.4</c:v>
                </c:pt>
                <c:pt idx="30" formatCode="General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D-4E3A-BE1E-4ED64D499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16288"/>
        <c:axId val="886322944"/>
      </c:lineChart>
      <c:dateAx>
        <c:axId val="8863162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22944"/>
        <c:crosses val="autoZero"/>
        <c:auto val="1"/>
        <c:lblOffset val="100"/>
        <c:baseTimeUnit val="days"/>
      </c:dateAx>
      <c:valAx>
        <c:axId val="886322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AMCS FLOW PROFILE FOR JANUARY 2024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171296296296296"/>
          <c:w val="0.87243175853018384"/>
          <c:h val="0.51722513852435115"/>
        </c:manualLayout>
      </c:layout>
      <c:lineChart>
        <c:grouping val="standard"/>
        <c:varyColors val="0"/>
        <c:ser>
          <c:idx val="0"/>
          <c:order val="0"/>
          <c:tx>
            <c:strRef>
              <c:f>'JAN-MAR'!$W$96</c:f>
              <c:strCache>
                <c:ptCount val="1"/>
                <c:pt idx="0">
                  <c:v>Suction Gas Flow
MMscfd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'JAN-MAR'!$U$97:$U$127</c:f>
              <c:numCache>
                <c:formatCode>d\-mmm\-yy</c:formatCode>
                <c:ptCount val="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</c:numCache>
            </c:numRef>
          </c:cat>
          <c:val>
            <c:numRef>
              <c:f>'JAN-MAR'!$W$97:$W$127</c:f>
              <c:numCache>
                <c:formatCode>0.00</c:formatCode>
                <c:ptCount val="31"/>
                <c:pt idx="0">
                  <c:v>92.45</c:v>
                </c:pt>
                <c:pt idx="1">
                  <c:v>93.008333333333326</c:v>
                </c:pt>
                <c:pt idx="2">
                  <c:v>91.7</c:v>
                </c:pt>
                <c:pt idx="3">
                  <c:v>92.591666666666654</c:v>
                </c:pt>
                <c:pt idx="4">
                  <c:v>91.72499999999998</c:v>
                </c:pt>
                <c:pt idx="5">
                  <c:v>92.666666666666671</c:v>
                </c:pt>
                <c:pt idx="6">
                  <c:v>93.666666666666671</c:v>
                </c:pt>
                <c:pt idx="7">
                  <c:v>92.816666666666663</c:v>
                </c:pt>
                <c:pt idx="8">
                  <c:v>88.875</c:v>
                </c:pt>
                <c:pt idx="9">
                  <c:v>66.966666666666669</c:v>
                </c:pt>
                <c:pt idx="10">
                  <c:v>84.36666666666666</c:v>
                </c:pt>
                <c:pt idx="11">
                  <c:v>89.866666666666674</c:v>
                </c:pt>
                <c:pt idx="12">
                  <c:v>90.666666666666671</c:v>
                </c:pt>
                <c:pt idx="13">
                  <c:v>90.591666666666683</c:v>
                </c:pt>
                <c:pt idx="14">
                  <c:v>89.591666666666654</c:v>
                </c:pt>
                <c:pt idx="15">
                  <c:v>89.625</c:v>
                </c:pt>
                <c:pt idx="16">
                  <c:v>89.991666666666674</c:v>
                </c:pt>
                <c:pt idx="17">
                  <c:v>89.675000000000011</c:v>
                </c:pt>
                <c:pt idx="18">
                  <c:v>27.974999999999998</c:v>
                </c:pt>
                <c:pt idx="19">
                  <c:v>73.627272727272725</c:v>
                </c:pt>
                <c:pt idx="20">
                  <c:v>91.445454545454538</c:v>
                </c:pt>
                <c:pt idx="21">
                  <c:v>91.86666666666666</c:v>
                </c:pt>
                <c:pt idx="22">
                  <c:v>91.824999999999989</c:v>
                </c:pt>
                <c:pt idx="23">
                  <c:v>90.358333333333334</c:v>
                </c:pt>
                <c:pt idx="24">
                  <c:v>92.758333333333326</c:v>
                </c:pt>
                <c:pt idx="25">
                  <c:v>93.350000000000009</c:v>
                </c:pt>
                <c:pt idx="26">
                  <c:v>92.908333333333346</c:v>
                </c:pt>
                <c:pt idx="27">
                  <c:v>90.716666666666654</c:v>
                </c:pt>
                <c:pt idx="28">
                  <c:v>92.871428571428581</c:v>
                </c:pt>
                <c:pt idx="29" formatCode="General">
                  <c:v>93.83</c:v>
                </c:pt>
                <c:pt idx="30">
                  <c:v>94.59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7-43D3-8432-450B29768535}"/>
            </c:ext>
          </c:extLst>
        </c:ser>
        <c:ser>
          <c:idx val="1"/>
          <c:order val="1"/>
          <c:tx>
            <c:strRef>
              <c:f>'JAN-MAR'!$Z$96</c:f>
              <c:strCache>
                <c:ptCount val="1"/>
                <c:pt idx="0">
                  <c:v>Re-Export Gas Flow
MMscfd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'JAN-MAR'!$U$97:$U$127</c:f>
              <c:numCache>
                <c:formatCode>d\-mmm\-yy</c:formatCode>
                <c:ptCount val="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</c:numCache>
            </c:numRef>
          </c:cat>
          <c:val>
            <c:numRef>
              <c:f>'JAN-MAR'!$Z$97:$Z$127</c:f>
              <c:numCache>
                <c:formatCode>0.00</c:formatCode>
                <c:ptCount val="31"/>
                <c:pt idx="0">
                  <c:v>95.716666666666654</c:v>
                </c:pt>
                <c:pt idx="1">
                  <c:v>95.699999999999989</c:v>
                </c:pt>
                <c:pt idx="2">
                  <c:v>94.00833333333334</c:v>
                </c:pt>
                <c:pt idx="3">
                  <c:v>94.533333333333317</c:v>
                </c:pt>
                <c:pt idx="4">
                  <c:v>93.958333333333314</c:v>
                </c:pt>
                <c:pt idx="5">
                  <c:v>94.74166666666666</c:v>
                </c:pt>
                <c:pt idx="6">
                  <c:v>94.625</c:v>
                </c:pt>
                <c:pt idx="7">
                  <c:v>94.316666666666663</c:v>
                </c:pt>
                <c:pt idx="8">
                  <c:v>91.75833333333334</c:v>
                </c:pt>
                <c:pt idx="9">
                  <c:v>68.099999999999994</c:v>
                </c:pt>
                <c:pt idx="10">
                  <c:v>87.516666666666694</c:v>
                </c:pt>
                <c:pt idx="11">
                  <c:v>92.416666666666671</c:v>
                </c:pt>
                <c:pt idx="12">
                  <c:v>92.616666666666674</c:v>
                </c:pt>
                <c:pt idx="13">
                  <c:v>92.583333333333329</c:v>
                </c:pt>
                <c:pt idx="14">
                  <c:v>91.566666666666663</c:v>
                </c:pt>
                <c:pt idx="15">
                  <c:v>92.11666666666666</c:v>
                </c:pt>
                <c:pt idx="16">
                  <c:v>92.216666666666654</c:v>
                </c:pt>
                <c:pt idx="17">
                  <c:v>92.25</c:v>
                </c:pt>
                <c:pt idx="18">
                  <c:v>29.433333333333334</c:v>
                </c:pt>
                <c:pt idx="19">
                  <c:v>77.86666666666666</c:v>
                </c:pt>
                <c:pt idx="20">
                  <c:v>95.433333333333323</c:v>
                </c:pt>
                <c:pt idx="21">
                  <c:v>95.141666666666666</c:v>
                </c:pt>
                <c:pt idx="22">
                  <c:v>94.958333333333329</c:v>
                </c:pt>
                <c:pt idx="23">
                  <c:v>93.11666666666666</c:v>
                </c:pt>
                <c:pt idx="24">
                  <c:v>95.999999999999986</c:v>
                </c:pt>
                <c:pt idx="25">
                  <c:v>95.358333333333348</c:v>
                </c:pt>
                <c:pt idx="26">
                  <c:v>94.574999999999989</c:v>
                </c:pt>
                <c:pt idx="27">
                  <c:v>91.508333333333326</c:v>
                </c:pt>
                <c:pt idx="28">
                  <c:v>93.085714285714289</c:v>
                </c:pt>
                <c:pt idx="29" formatCode="General">
                  <c:v>95.24</c:v>
                </c:pt>
                <c:pt idx="30">
                  <c:v>96.66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7-43D3-8432-450B2976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32928"/>
        <c:axId val="886337504"/>
      </c:lineChart>
      <c:dateAx>
        <c:axId val="88633292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37504"/>
        <c:crosses val="autoZero"/>
        <c:auto val="1"/>
        <c:lblOffset val="100"/>
        <c:baseTimeUnit val="days"/>
      </c:dateAx>
      <c:valAx>
        <c:axId val="886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404636920385209E-3"/>
          <c:y val="0.83469779819189271"/>
          <c:w val="0.97779286964129508"/>
          <c:h val="0.15972440944881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AMCS TEMPERATURE PROFILE FOR JANUARY 2024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098403324584428"/>
          <c:h val="0.45237824438611834"/>
        </c:manualLayout>
      </c:layout>
      <c:lineChart>
        <c:grouping val="standard"/>
        <c:varyColors val="0"/>
        <c:ser>
          <c:idx val="0"/>
          <c:order val="0"/>
          <c:tx>
            <c:strRef>
              <c:f>'JAN-MAR'!$X$96</c:f>
              <c:strCache>
                <c:ptCount val="1"/>
                <c:pt idx="0">
                  <c:v>Suction Gas Temperature
0C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'JAN-MAR'!$U$97:$U$127</c:f>
              <c:numCache>
                <c:formatCode>d\-mmm\-yy</c:formatCode>
                <c:ptCount val="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</c:numCache>
            </c:numRef>
          </c:cat>
          <c:val>
            <c:numRef>
              <c:f>'JAN-MAR'!$X$97:$X$127</c:f>
              <c:numCache>
                <c:formatCode>0.00</c:formatCode>
                <c:ptCount val="31"/>
                <c:pt idx="0">
                  <c:v>17.533333333333335</c:v>
                </c:pt>
                <c:pt idx="1">
                  <c:v>17.3</c:v>
                </c:pt>
                <c:pt idx="2">
                  <c:v>17.333333333333336</c:v>
                </c:pt>
                <c:pt idx="3">
                  <c:v>16.900000000000002</c:v>
                </c:pt>
                <c:pt idx="4">
                  <c:v>16.883333333333333</c:v>
                </c:pt>
                <c:pt idx="5">
                  <c:v>16.458333333333332</c:v>
                </c:pt>
                <c:pt idx="6">
                  <c:v>16.391666666666666</c:v>
                </c:pt>
                <c:pt idx="7">
                  <c:v>16.883333333333333</c:v>
                </c:pt>
                <c:pt idx="8">
                  <c:v>17.483333333333334</c:v>
                </c:pt>
                <c:pt idx="9">
                  <c:v>18.166666666666668</c:v>
                </c:pt>
                <c:pt idx="10">
                  <c:v>17.975000000000001</c:v>
                </c:pt>
                <c:pt idx="11">
                  <c:v>17.209848484848486</c:v>
                </c:pt>
                <c:pt idx="12">
                  <c:v>16.883333333333333</c:v>
                </c:pt>
                <c:pt idx="13">
                  <c:v>17.066666666666666</c:v>
                </c:pt>
                <c:pt idx="14">
                  <c:v>17.450000000000003</c:v>
                </c:pt>
                <c:pt idx="15">
                  <c:v>17.416666666666668</c:v>
                </c:pt>
                <c:pt idx="16">
                  <c:v>17.375000000000004</c:v>
                </c:pt>
                <c:pt idx="17">
                  <c:v>17.833333333333332</c:v>
                </c:pt>
                <c:pt idx="18">
                  <c:v>24.533333333333331</c:v>
                </c:pt>
                <c:pt idx="19">
                  <c:v>19.116666666666664</c:v>
                </c:pt>
                <c:pt idx="20">
                  <c:v>18.066666666666666</c:v>
                </c:pt>
                <c:pt idx="21">
                  <c:v>17.808333333333334</c:v>
                </c:pt>
                <c:pt idx="22">
                  <c:v>17.433333333333334</c:v>
                </c:pt>
                <c:pt idx="23">
                  <c:v>17.425000000000001</c:v>
                </c:pt>
                <c:pt idx="24">
                  <c:v>17.083333333333332</c:v>
                </c:pt>
                <c:pt idx="25">
                  <c:v>17.024999999999999</c:v>
                </c:pt>
                <c:pt idx="26">
                  <c:v>16.724999999999998</c:v>
                </c:pt>
                <c:pt idx="27">
                  <c:v>16.258333333333333</c:v>
                </c:pt>
                <c:pt idx="28">
                  <c:v>15.428571428571429</c:v>
                </c:pt>
                <c:pt idx="29" formatCode="General">
                  <c:v>16.38</c:v>
                </c:pt>
                <c:pt idx="30">
                  <c:v>15.56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B-49A7-9E4E-B6F33784F6FA}"/>
            </c:ext>
          </c:extLst>
        </c:ser>
        <c:ser>
          <c:idx val="1"/>
          <c:order val="1"/>
          <c:tx>
            <c:strRef>
              <c:f>'JAN-MAR'!$Y$96</c:f>
              <c:strCache>
                <c:ptCount val="1"/>
                <c:pt idx="0">
                  <c:v>
Re-Export Gas Temperature
0C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'JAN-MAR'!$U$97:$U$127</c:f>
              <c:numCache>
                <c:formatCode>d\-mmm\-yy</c:formatCode>
                <c:ptCount val="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</c:numCache>
            </c:numRef>
          </c:cat>
          <c:val>
            <c:numRef>
              <c:f>'JAN-MAR'!$Y$97:$Y$127</c:f>
              <c:numCache>
                <c:formatCode>0.00</c:formatCode>
                <c:ptCount val="31"/>
                <c:pt idx="0">
                  <c:v>35.775000000000006</c:v>
                </c:pt>
                <c:pt idx="1">
                  <c:v>34.216666666666669</c:v>
                </c:pt>
                <c:pt idx="2">
                  <c:v>36.31666666666667</c:v>
                </c:pt>
                <c:pt idx="3">
                  <c:v>34.25</c:v>
                </c:pt>
                <c:pt idx="4">
                  <c:v>35.325000000000003</c:v>
                </c:pt>
                <c:pt idx="5">
                  <c:v>35.375000000000007</c:v>
                </c:pt>
                <c:pt idx="6">
                  <c:v>34.200000000000003</c:v>
                </c:pt>
                <c:pt idx="7">
                  <c:v>34.658333333333324</c:v>
                </c:pt>
                <c:pt idx="8">
                  <c:v>35.066666666666663</c:v>
                </c:pt>
                <c:pt idx="9">
                  <c:v>35.050000000000004</c:v>
                </c:pt>
                <c:pt idx="10">
                  <c:v>36.9</c:v>
                </c:pt>
                <c:pt idx="11">
                  <c:v>34.35</c:v>
                </c:pt>
                <c:pt idx="12">
                  <c:v>34.533333333333331</c:v>
                </c:pt>
                <c:pt idx="13">
                  <c:v>35.858333333333334</c:v>
                </c:pt>
                <c:pt idx="14">
                  <c:v>36.30833333333333</c:v>
                </c:pt>
                <c:pt idx="15">
                  <c:v>35.533333333333331</c:v>
                </c:pt>
                <c:pt idx="16">
                  <c:v>35.583333333333336</c:v>
                </c:pt>
                <c:pt idx="17">
                  <c:v>36.466666666666661</c:v>
                </c:pt>
                <c:pt idx="18">
                  <c:v>33.783333333333331</c:v>
                </c:pt>
                <c:pt idx="19">
                  <c:v>35.433333333333337</c:v>
                </c:pt>
                <c:pt idx="20">
                  <c:v>36.424999999999997</c:v>
                </c:pt>
                <c:pt idx="21">
                  <c:v>36.725000000000001</c:v>
                </c:pt>
                <c:pt idx="22">
                  <c:v>40.133333333333333</c:v>
                </c:pt>
                <c:pt idx="23">
                  <c:v>36.033333333333339</c:v>
                </c:pt>
                <c:pt idx="24">
                  <c:v>35.858333333333327</c:v>
                </c:pt>
                <c:pt idx="25">
                  <c:v>36.141666666666673</c:v>
                </c:pt>
                <c:pt idx="26">
                  <c:v>35.708333333333336</c:v>
                </c:pt>
                <c:pt idx="27">
                  <c:v>33.824999999999996</c:v>
                </c:pt>
                <c:pt idx="28">
                  <c:v>34.014285714285712</c:v>
                </c:pt>
                <c:pt idx="29" formatCode="General">
                  <c:v>35.49</c:v>
                </c:pt>
                <c:pt idx="30">
                  <c:v>35.64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B-49A7-9E4E-B6F33784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15456"/>
        <c:axId val="886320032"/>
      </c:lineChart>
      <c:dateAx>
        <c:axId val="88631545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20032"/>
        <c:crosses val="autoZero"/>
        <c:auto val="1"/>
        <c:lblOffset val="100"/>
        <c:baseTimeUnit val="days"/>
      </c:dateAx>
      <c:valAx>
        <c:axId val="8863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42957130358708E-2"/>
          <c:y val="0.77566892680081656"/>
          <c:w val="0.97190376202974627"/>
          <c:h val="0.22222659667541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AMCS PRESSURE PROFILE FOR FEBRUARY 2024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171296296296296"/>
          <c:w val="0.86559886264216956"/>
          <c:h val="0.52181357538641004"/>
        </c:manualLayout>
      </c:layout>
      <c:lineChart>
        <c:grouping val="standard"/>
        <c:varyColors val="0"/>
        <c:ser>
          <c:idx val="0"/>
          <c:order val="0"/>
          <c:tx>
            <c:strRef>
              <c:f>'JAN-MAR'!$AD$96</c:f>
              <c:strCache>
                <c:ptCount val="1"/>
                <c:pt idx="0">
                  <c:v>Suction Gas Pressure
barg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'JAN-MAR'!$AC$97:$AC$125</c:f>
              <c:numCache>
                <c:formatCode>d\-mmm\-yy</c:formatCode>
                <c:ptCount val="2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</c:numCache>
            </c:numRef>
          </c:cat>
          <c:val>
            <c:numRef>
              <c:f>'JAN-MAR'!$AD$97:$AD$125</c:f>
              <c:numCache>
                <c:formatCode>0.00</c:formatCode>
                <c:ptCount val="29"/>
                <c:pt idx="0">
                  <c:v>49.30833333333333</c:v>
                </c:pt>
                <c:pt idx="1">
                  <c:v>49.366666666666667</c:v>
                </c:pt>
                <c:pt idx="2">
                  <c:v>48.766666666666659</c:v>
                </c:pt>
                <c:pt idx="3">
                  <c:v>49.399999999999984</c:v>
                </c:pt>
                <c:pt idx="4">
                  <c:v>49.324999999999989</c:v>
                </c:pt>
                <c:pt idx="5">
                  <c:v>49.399999999999984</c:v>
                </c:pt>
                <c:pt idx="6">
                  <c:v>49.399999999999984</c:v>
                </c:pt>
                <c:pt idx="7">
                  <c:v>49.399999999999984</c:v>
                </c:pt>
                <c:pt idx="8">
                  <c:v>49.399999999999984</c:v>
                </c:pt>
                <c:pt idx="9">
                  <c:v>49.42499999999999</c:v>
                </c:pt>
                <c:pt idx="10">
                  <c:v>49.399999999999984</c:v>
                </c:pt>
                <c:pt idx="11">
                  <c:v>49.399999999999984</c:v>
                </c:pt>
                <c:pt idx="12">
                  <c:v>49.399999999999984</c:v>
                </c:pt>
                <c:pt idx="13">
                  <c:v>49.42499999999999</c:v>
                </c:pt>
                <c:pt idx="14">
                  <c:v>49.399999999999984</c:v>
                </c:pt>
                <c:pt idx="15">
                  <c:v>49.391666666666659</c:v>
                </c:pt>
                <c:pt idx="16">
                  <c:v>49.399999999999984</c:v>
                </c:pt>
                <c:pt idx="17">
                  <c:v>49.391666666666659</c:v>
                </c:pt>
                <c:pt idx="18">
                  <c:v>49.25</c:v>
                </c:pt>
                <c:pt idx="19">
                  <c:v>49.399999999999984</c:v>
                </c:pt>
                <c:pt idx="20">
                  <c:v>49.366666666666667</c:v>
                </c:pt>
                <c:pt idx="21">
                  <c:v>49.391666666666659</c:v>
                </c:pt>
                <c:pt idx="22">
                  <c:v>49.399999999999984</c:v>
                </c:pt>
                <c:pt idx="23">
                  <c:v>49.399999999999984</c:v>
                </c:pt>
                <c:pt idx="24">
                  <c:v>49.399999999999984</c:v>
                </c:pt>
                <c:pt idx="25">
                  <c:v>49.291666666666657</c:v>
                </c:pt>
                <c:pt idx="26">
                  <c:v>49.391666666666652</c:v>
                </c:pt>
                <c:pt idx="27">
                  <c:v>49.42499999999999</c:v>
                </c:pt>
                <c:pt idx="28">
                  <c:v>49.403333333333329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C-4108-8191-C19AAECEB205}"/>
            </c:ext>
          </c:extLst>
        </c:ser>
        <c:ser>
          <c:idx val="1"/>
          <c:order val="1"/>
          <c:tx>
            <c:strRef>
              <c:f>'JAN-MAR'!$AI$96</c:f>
              <c:strCache>
                <c:ptCount val="1"/>
                <c:pt idx="0">
                  <c:v>Re-Export Gas Gas Pressure - Out
barg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'JAN-MAR'!$AC$97:$AC$125</c:f>
              <c:numCache>
                <c:formatCode>d\-mmm\-yy</c:formatCode>
                <c:ptCount val="2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</c:numCache>
            </c:numRef>
          </c:cat>
          <c:val>
            <c:numRef>
              <c:f>'JAN-MAR'!$AI$97:$AI$125</c:f>
              <c:numCache>
                <c:formatCode>0.00</c:formatCode>
                <c:ptCount val="29"/>
                <c:pt idx="0">
                  <c:v>85.266666666666666</c:v>
                </c:pt>
                <c:pt idx="1">
                  <c:v>86.416666666666671</c:v>
                </c:pt>
                <c:pt idx="2">
                  <c:v>87.016666666666666</c:v>
                </c:pt>
                <c:pt idx="3">
                  <c:v>86.841666666666654</c:v>
                </c:pt>
                <c:pt idx="4">
                  <c:v>86.50833333333334</c:v>
                </c:pt>
                <c:pt idx="5">
                  <c:v>87.916666666666671</c:v>
                </c:pt>
                <c:pt idx="6">
                  <c:v>87.38333333333334</c:v>
                </c:pt>
                <c:pt idx="7">
                  <c:v>86.683333333333337</c:v>
                </c:pt>
                <c:pt idx="8">
                  <c:v>87.316666666666663</c:v>
                </c:pt>
                <c:pt idx="9">
                  <c:v>86.825000000000003</c:v>
                </c:pt>
                <c:pt idx="10">
                  <c:v>86.850000000000009</c:v>
                </c:pt>
                <c:pt idx="11">
                  <c:v>87.274999999999991</c:v>
                </c:pt>
                <c:pt idx="12">
                  <c:v>87.166666666666686</c:v>
                </c:pt>
                <c:pt idx="13">
                  <c:v>86.491666666666688</c:v>
                </c:pt>
                <c:pt idx="14">
                  <c:v>85.800000000000011</c:v>
                </c:pt>
                <c:pt idx="15">
                  <c:v>85.65000000000002</c:v>
                </c:pt>
                <c:pt idx="16">
                  <c:v>84.590909090909079</c:v>
                </c:pt>
                <c:pt idx="17">
                  <c:v>84.191666666666677</c:v>
                </c:pt>
                <c:pt idx="18">
                  <c:v>84.608333333333334</c:v>
                </c:pt>
                <c:pt idx="19">
                  <c:v>85.75</c:v>
                </c:pt>
                <c:pt idx="20">
                  <c:v>86.125</c:v>
                </c:pt>
                <c:pt idx="21">
                  <c:v>85.516666666666652</c:v>
                </c:pt>
                <c:pt idx="22">
                  <c:v>86.991666666666674</c:v>
                </c:pt>
                <c:pt idx="23">
                  <c:v>86.591666666666683</c:v>
                </c:pt>
                <c:pt idx="24">
                  <c:v>86.725000000000009</c:v>
                </c:pt>
                <c:pt idx="25">
                  <c:v>84.949999999999989</c:v>
                </c:pt>
                <c:pt idx="26">
                  <c:v>86.216666666666683</c:v>
                </c:pt>
                <c:pt idx="27">
                  <c:v>87.25</c:v>
                </c:pt>
                <c:pt idx="28">
                  <c:v>86.941666666666663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C-4108-8191-C19AAECE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83840"/>
        <c:axId val="852178432"/>
      </c:lineChart>
      <c:dateAx>
        <c:axId val="85218384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52178432"/>
        <c:crosses val="autoZero"/>
        <c:auto val="1"/>
        <c:lblOffset val="100"/>
        <c:baseTimeUnit val="days"/>
      </c:dateAx>
      <c:valAx>
        <c:axId val="8521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521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186789151355914E-3"/>
          <c:y val="0.87694262175561388"/>
          <c:w val="0.97351465441819773"/>
          <c:h val="0.1230573782443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AMCS FLOW PROFILE FOR FEBRUARY 2024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171296296296296"/>
          <c:w val="0.87243175853018384"/>
          <c:h val="0.49352617381160696"/>
        </c:manualLayout>
      </c:layout>
      <c:lineChart>
        <c:grouping val="standard"/>
        <c:varyColors val="0"/>
        <c:ser>
          <c:idx val="0"/>
          <c:order val="0"/>
          <c:tx>
            <c:strRef>
              <c:f>'JAN-MAR'!$AE$96</c:f>
              <c:strCache>
                <c:ptCount val="1"/>
                <c:pt idx="0">
                  <c:v>Suction Gas Flow
MMscfd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'JAN-MAR'!$AC$97:$AC$125</c:f>
              <c:numCache>
                <c:formatCode>d\-mmm\-yy</c:formatCode>
                <c:ptCount val="2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</c:numCache>
            </c:numRef>
          </c:cat>
          <c:val>
            <c:numRef>
              <c:f>'JAN-MAR'!$AE$97:$AE$125</c:f>
              <c:numCache>
                <c:formatCode>0.00</c:formatCode>
                <c:ptCount val="29"/>
                <c:pt idx="0">
                  <c:v>96.933333333333337</c:v>
                </c:pt>
                <c:pt idx="1">
                  <c:v>96.075000000000003</c:v>
                </c:pt>
                <c:pt idx="2">
                  <c:v>86.891666666666652</c:v>
                </c:pt>
                <c:pt idx="3">
                  <c:v>94.649999999999991</c:v>
                </c:pt>
                <c:pt idx="4">
                  <c:v>95.016666666666666</c:v>
                </c:pt>
                <c:pt idx="5">
                  <c:v>93.883333333333326</c:v>
                </c:pt>
                <c:pt idx="6">
                  <c:v>94.816666666666663</c:v>
                </c:pt>
                <c:pt idx="7">
                  <c:v>94.766666666666652</c:v>
                </c:pt>
                <c:pt idx="8">
                  <c:v>93.74166666666666</c:v>
                </c:pt>
                <c:pt idx="9">
                  <c:v>92.833333333333329</c:v>
                </c:pt>
                <c:pt idx="10">
                  <c:v>92.183333333333337</c:v>
                </c:pt>
                <c:pt idx="11">
                  <c:v>91.00833333333334</c:v>
                </c:pt>
                <c:pt idx="12">
                  <c:v>90.341666666666683</c:v>
                </c:pt>
                <c:pt idx="13">
                  <c:v>90.391666666666652</c:v>
                </c:pt>
                <c:pt idx="14">
                  <c:v>93.725000000000009</c:v>
                </c:pt>
                <c:pt idx="15">
                  <c:v>92.841666666666683</c:v>
                </c:pt>
                <c:pt idx="16">
                  <c:v>93.574999999999989</c:v>
                </c:pt>
                <c:pt idx="17">
                  <c:v>95.225000000000009</c:v>
                </c:pt>
                <c:pt idx="18">
                  <c:v>94.741666666666674</c:v>
                </c:pt>
                <c:pt idx="19">
                  <c:v>96.090909090909093</c:v>
                </c:pt>
                <c:pt idx="20">
                  <c:v>97.600000000000009</c:v>
                </c:pt>
                <c:pt idx="21">
                  <c:v>95.199999999999974</c:v>
                </c:pt>
                <c:pt idx="22">
                  <c:v>94.266666666666652</c:v>
                </c:pt>
                <c:pt idx="23">
                  <c:v>96.5</c:v>
                </c:pt>
                <c:pt idx="24">
                  <c:v>96.533333333333317</c:v>
                </c:pt>
                <c:pt idx="25">
                  <c:v>96.616666666666674</c:v>
                </c:pt>
                <c:pt idx="26">
                  <c:v>99.3</c:v>
                </c:pt>
                <c:pt idx="27">
                  <c:v>90.816666666666663</c:v>
                </c:pt>
                <c:pt idx="28">
                  <c:v>92.700000000000031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F-4A9D-BCF2-EBD02F37A797}"/>
            </c:ext>
          </c:extLst>
        </c:ser>
        <c:ser>
          <c:idx val="1"/>
          <c:order val="1"/>
          <c:tx>
            <c:strRef>
              <c:f>'JAN-MAR'!$AH$96</c:f>
              <c:strCache>
                <c:ptCount val="1"/>
                <c:pt idx="0">
                  <c:v>Re-Export Gas Flow
MMscfd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'JAN-MAR'!$AC$97:$AC$125</c:f>
              <c:numCache>
                <c:formatCode>d\-mmm\-yy</c:formatCode>
                <c:ptCount val="2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</c:numCache>
            </c:numRef>
          </c:cat>
          <c:val>
            <c:numRef>
              <c:f>'JAN-MAR'!$AH$97:$AH$125</c:f>
              <c:numCache>
                <c:formatCode>0.00</c:formatCode>
                <c:ptCount val="29"/>
                <c:pt idx="0">
                  <c:v>97.59999999999998</c:v>
                </c:pt>
                <c:pt idx="1">
                  <c:v>95.850000000000009</c:v>
                </c:pt>
                <c:pt idx="2">
                  <c:v>87.516666666666652</c:v>
                </c:pt>
                <c:pt idx="3">
                  <c:v>96.15000000000002</c:v>
                </c:pt>
                <c:pt idx="4">
                  <c:v>95.666666666666671</c:v>
                </c:pt>
                <c:pt idx="5">
                  <c:v>95.125</c:v>
                </c:pt>
                <c:pt idx="6">
                  <c:v>96.02500000000002</c:v>
                </c:pt>
                <c:pt idx="7">
                  <c:v>96.250000000000014</c:v>
                </c:pt>
                <c:pt idx="8">
                  <c:v>95.34166666666664</c:v>
                </c:pt>
                <c:pt idx="9">
                  <c:v>95.741666666666674</c:v>
                </c:pt>
                <c:pt idx="10">
                  <c:v>95.358333333333306</c:v>
                </c:pt>
                <c:pt idx="11">
                  <c:v>95.05</c:v>
                </c:pt>
                <c:pt idx="12">
                  <c:v>94.624999999999986</c:v>
                </c:pt>
                <c:pt idx="13">
                  <c:v>93.15000000000002</c:v>
                </c:pt>
                <c:pt idx="14">
                  <c:v>96.22499999999998</c:v>
                </c:pt>
                <c:pt idx="15">
                  <c:v>96.225000000000009</c:v>
                </c:pt>
                <c:pt idx="16">
                  <c:v>97.216666666666654</c:v>
                </c:pt>
                <c:pt idx="17">
                  <c:v>97.583333333333329</c:v>
                </c:pt>
                <c:pt idx="18">
                  <c:v>97.233333333333334</c:v>
                </c:pt>
                <c:pt idx="19">
                  <c:v>97.075000000000003</c:v>
                </c:pt>
                <c:pt idx="20">
                  <c:v>98.333333333333314</c:v>
                </c:pt>
                <c:pt idx="21">
                  <c:v>97.466666666666683</c:v>
                </c:pt>
                <c:pt idx="22">
                  <c:v>95.891666666666666</c:v>
                </c:pt>
                <c:pt idx="23">
                  <c:v>96.49166666666666</c:v>
                </c:pt>
                <c:pt idx="24">
                  <c:v>96.783333333333346</c:v>
                </c:pt>
                <c:pt idx="25">
                  <c:v>96.899999999999991</c:v>
                </c:pt>
                <c:pt idx="26">
                  <c:v>96.833333333333329</c:v>
                </c:pt>
                <c:pt idx="27">
                  <c:v>91.725000000000009</c:v>
                </c:pt>
                <c:pt idx="28">
                  <c:v>93.574999999999989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F-4A9D-BCF2-EBD02F37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73856"/>
        <c:axId val="852171360"/>
      </c:lineChart>
      <c:dateAx>
        <c:axId val="85217385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52171360"/>
        <c:crosses val="autoZero"/>
        <c:auto val="1"/>
        <c:lblOffset val="100"/>
        <c:baseTimeUnit val="days"/>
      </c:dateAx>
      <c:valAx>
        <c:axId val="8521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521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858668708078155"/>
          <c:w val="0.98612620297462816"/>
          <c:h val="0.1514133129192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AMCS TEMPERATURE PROFILE FOR FEBRUARY 2024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5777843394575692"/>
          <c:h val="0.48471748323126274"/>
        </c:manualLayout>
      </c:layout>
      <c:lineChart>
        <c:grouping val="standard"/>
        <c:varyColors val="0"/>
        <c:ser>
          <c:idx val="0"/>
          <c:order val="0"/>
          <c:tx>
            <c:strRef>
              <c:f>'JAN-MAR'!$AF$96</c:f>
              <c:strCache>
                <c:ptCount val="1"/>
                <c:pt idx="0">
                  <c:v>Suction Gas Temperature
0C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'JAN-MAR'!$AC$97:$AC$125</c:f>
              <c:numCache>
                <c:formatCode>d\-mmm\-yy</c:formatCode>
                <c:ptCount val="2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</c:numCache>
            </c:numRef>
          </c:cat>
          <c:val>
            <c:numRef>
              <c:f>'JAN-MAR'!$AF$97:$AF$125</c:f>
              <c:numCache>
                <c:formatCode>0.00</c:formatCode>
                <c:ptCount val="29"/>
                <c:pt idx="0">
                  <c:v>14.699999999999998</c:v>
                </c:pt>
                <c:pt idx="1">
                  <c:v>14.641666666666666</c:v>
                </c:pt>
                <c:pt idx="2">
                  <c:v>16.425000000000001</c:v>
                </c:pt>
                <c:pt idx="3">
                  <c:v>16.083333333333336</c:v>
                </c:pt>
                <c:pt idx="4">
                  <c:v>15.91666666666667</c:v>
                </c:pt>
                <c:pt idx="5">
                  <c:v>15.891666666666667</c:v>
                </c:pt>
                <c:pt idx="6">
                  <c:v>15.658333333333333</c:v>
                </c:pt>
                <c:pt idx="7">
                  <c:v>15.774999999999999</c:v>
                </c:pt>
                <c:pt idx="8">
                  <c:v>16.224999999999998</c:v>
                </c:pt>
                <c:pt idx="9">
                  <c:v>17.133333333333333</c:v>
                </c:pt>
                <c:pt idx="10">
                  <c:v>17.75</c:v>
                </c:pt>
                <c:pt idx="11">
                  <c:v>18.091666666666669</c:v>
                </c:pt>
                <c:pt idx="12">
                  <c:v>18.308333333333334</c:v>
                </c:pt>
                <c:pt idx="13">
                  <c:v>17.608333333333334</c:v>
                </c:pt>
                <c:pt idx="14">
                  <c:v>17.366666666666671</c:v>
                </c:pt>
                <c:pt idx="15">
                  <c:v>17.45</c:v>
                </c:pt>
                <c:pt idx="16">
                  <c:v>17.500000000000004</c:v>
                </c:pt>
                <c:pt idx="17">
                  <c:v>16.741666666666671</c:v>
                </c:pt>
                <c:pt idx="18">
                  <c:v>16.625000000000004</c:v>
                </c:pt>
                <c:pt idx="19">
                  <c:v>15.766666666666667</c:v>
                </c:pt>
                <c:pt idx="20">
                  <c:v>15.4</c:v>
                </c:pt>
                <c:pt idx="21">
                  <c:v>16.125</c:v>
                </c:pt>
                <c:pt idx="22">
                  <c:v>15.950000000000001</c:v>
                </c:pt>
                <c:pt idx="23">
                  <c:v>15.366666666666667</c:v>
                </c:pt>
                <c:pt idx="24">
                  <c:v>15.200000000000001</c:v>
                </c:pt>
                <c:pt idx="25">
                  <c:v>15.475000000000001</c:v>
                </c:pt>
                <c:pt idx="26">
                  <c:v>15.708333333333336</c:v>
                </c:pt>
                <c:pt idx="27">
                  <c:v>16.091666666666665</c:v>
                </c:pt>
                <c:pt idx="28">
                  <c:v>15.633333333333333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A-4E11-9913-A743524F5061}"/>
            </c:ext>
          </c:extLst>
        </c:ser>
        <c:ser>
          <c:idx val="1"/>
          <c:order val="1"/>
          <c:tx>
            <c:strRef>
              <c:f>'JAN-MAR'!$AG$96</c:f>
              <c:strCache>
                <c:ptCount val="1"/>
                <c:pt idx="0">
                  <c:v>
Re-Export Gas Temperature
0C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'JAN-MAR'!$AC$97:$AC$125</c:f>
              <c:numCache>
                <c:formatCode>d\-mmm\-yy</c:formatCode>
                <c:ptCount val="2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</c:numCache>
            </c:numRef>
          </c:cat>
          <c:val>
            <c:numRef>
              <c:f>'JAN-MAR'!$AG$97:$AG$125</c:f>
              <c:numCache>
                <c:formatCode>0.00</c:formatCode>
                <c:ptCount val="29"/>
                <c:pt idx="0">
                  <c:v>35.549999999999997</c:v>
                </c:pt>
                <c:pt idx="1">
                  <c:v>35.991666666666667</c:v>
                </c:pt>
                <c:pt idx="2">
                  <c:v>35.858333333333327</c:v>
                </c:pt>
                <c:pt idx="3">
                  <c:v>35.583333333333336</c:v>
                </c:pt>
                <c:pt idx="4">
                  <c:v>35.340000000000003</c:v>
                </c:pt>
                <c:pt idx="5">
                  <c:v>35.799999999999997</c:v>
                </c:pt>
                <c:pt idx="6">
                  <c:v>35.283333333333331</c:v>
                </c:pt>
                <c:pt idx="7">
                  <c:v>35.574999999999996</c:v>
                </c:pt>
                <c:pt idx="8">
                  <c:v>36.908333333333331</c:v>
                </c:pt>
                <c:pt idx="9">
                  <c:v>37.416666666666664</c:v>
                </c:pt>
                <c:pt idx="10">
                  <c:v>37.425000000000004</c:v>
                </c:pt>
                <c:pt idx="11">
                  <c:v>37.424999999999997</c:v>
                </c:pt>
                <c:pt idx="12">
                  <c:v>37.991666666666667</c:v>
                </c:pt>
                <c:pt idx="13">
                  <c:v>37.533333333333331</c:v>
                </c:pt>
                <c:pt idx="14">
                  <c:v>37.458333333333329</c:v>
                </c:pt>
                <c:pt idx="15">
                  <c:v>36.783333333333331</c:v>
                </c:pt>
                <c:pt idx="16">
                  <c:v>36.68333333333333</c:v>
                </c:pt>
                <c:pt idx="17">
                  <c:v>35.983333333333341</c:v>
                </c:pt>
                <c:pt idx="18">
                  <c:v>37.06666666666667</c:v>
                </c:pt>
                <c:pt idx="19">
                  <c:v>34.80833333333333</c:v>
                </c:pt>
                <c:pt idx="20">
                  <c:v>35.65</c:v>
                </c:pt>
                <c:pt idx="21">
                  <c:v>35.591666666666661</c:v>
                </c:pt>
                <c:pt idx="22">
                  <c:v>35.425000000000004</c:v>
                </c:pt>
                <c:pt idx="23">
                  <c:v>35.475000000000001</c:v>
                </c:pt>
                <c:pt idx="24">
                  <c:v>35.833333333333336</c:v>
                </c:pt>
                <c:pt idx="25">
                  <c:v>35.499999999999993</c:v>
                </c:pt>
                <c:pt idx="26">
                  <c:v>35.891666666666666</c:v>
                </c:pt>
                <c:pt idx="27">
                  <c:v>35.800000000000004</c:v>
                </c:pt>
                <c:pt idx="28">
                  <c:v>34.958333333333336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A-4E11-9913-A743524F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83008"/>
        <c:axId val="852185504"/>
      </c:lineChart>
      <c:dateAx>
        <c:axId val="85218300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52185504"/>
        <c:crosses val="autoZero"/>
        <c:auto val="1"/>
        <c:lblOffset val="100"/>
        <c:baseTimeUnit val="days"/>
      </c:dateAx>
      <c:valAx>
        <c:axId val="8521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521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846019247596915E-4"/>
          <c:y val="0.84048374161563122"/>
          <c:w val="0.98857042869641298"/>
          <c:h val="0.1574117818606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AMCS PRESSURE PROFILE FOR MARCH 2024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171296296296296"/>
          <c:w val="0.85950284339457572"/>
          <c:h val="0.48808435403907846"/>
        </c:manualLayout>
      </c:layout>
      <c:lineChart>
        <c:grouping val="standard"/>
        <c:varyColors val="0"/>
        <c:ser>
          <c:idx val="0"/>
          <c:order val="0"/>
          <c:tx>
            <c:strRef>
              <c:f>'JAN-MAR'!$AL$96</c:f>
              <c:strCache>
                <c:ptCount val="1"/>
                <c:pt idx="0">
                  <c:v>Suction Gas Pressure
barg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'JAN-MAR'!$AK$97:$AK$127</c:f>
              <c:numCache>
                <c:formatCode>d\-mmm\-yy</c:formatCode>
                <c:ptCount val="3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</c:numCache>
            </c:numRef>
          </c:cat>
          <c:val>
            <c:numRef>
              <c:f>'JAN-MAR'!$AL$97:$AL$127</c:f>
              <c:numCache>
                <c:formatCode>0.00</c:formatCode>
                <c:ptCount val="31"/>
                <c:pt idx="0">
                  <c:v>49.399999999999984</c:v>
                </c:pt>
                <c:pt idx="1">
                  <c:v>49.399999999999984</c:v>
                </c:pt>
                <c:pt idx="2">
                  <c:v>49.381818181818176</c:v>
                </c:pt>
                <c:pt idx="3">
                  <c:v>49.399999999999984</c:v>
                </c:pt>
                <c:pt idx="4">
                  <c:v>49.399999999999984</c:v>
                </c:pt>
                <c:pt idx="5">
                  <c:v>49.366666666666653</c:v>
                </c:pt>
                <c:pt idx="6">
                  <c:v>49.291666666666664</c:v>
                </c:pt>
                <c:pt idx="7">
                  <c:v>49.375</c:v>
                </c:pt>
                <c:pt idx="8">
                  <c:v>49.366666666666667</c:v>
                </c:pt>
                <c:pt idx="9">
                  <c:v>49.358333333333327</c:v>
                </c:pt>
                <c:pt idx="10">
                  <c:v>49.383333333333326</c:v>
                </c:pt>
                <c:pt idx="11">
                  <c:v>49.383333333333326</c:v>
                </c:pt>
                <c:pt idx="12">
                  <c:v>49.374999999999993</c:v>
                </c:pt>
                <c:pt idx="13">
                  <c:v>49.35</c:v>
                </c:pt>
                <c:pt idx="14">
                  <c:v>49.441666666666663</c:v>
                </c:pt>
                <c:pt idx="15">
                  <c:v>49.383333333333333</c:v>
                </c:pt>
                <c:pt idx="16">
                  <c:v>49.416666666666657</c:v>
                </c:pt>
                <c:pt idx="17">
                  <c:v>49.391666666666659</c:v>
                </c:pt>
                <c:pt idx="18">
                  <c:v>49.408333333333324</c:v>
                </c:pt>
                <c:pt idx="19">
                  <c:v>49.383333333333326</c:v>
                </c:pt>
                <c:pt idx="20">
                  <c:v>49.391666666666659</c:v>
                </c:pt>
                <c:pt idx="21">
                  <c:v>49.399999999999984</c:v>
                </c:pt>
                <c:pt idx="22">
                  <c:v>49.399999999999984</c:v>
                </c:pt>
                <c:pt idx="23">
                  <c:v>49.391666666666659</c:v>
                </c:pt>
                <c:pt idx="24">
                  <c:v>49.399999999999984</c:v>
                </c:pt>
                <c:pt idx="25">
                  <c:v>49.391666666666659</c:v>
                </c:pt>
                <c:pt idx="26">
                  <c:v>49.208333333333321</c:v>
                </c:pt>
                <c:pt idx="27">
                  <c:v>49.274999999999984</c:v>
                </c:pt>
                <c:pt idx="28">
                  <c:v>49.024999999999999</c:v>
                </c:pt>
                <c:pt idx="29">
                  <c:v>49.408333333333324</c:v>
                </c:pt>
                <c:pt idx="30">
                  <c:v>49.358333333333327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8-4161-B5DD-66EC76916765}"/>
            </c:ext>
          </c:extLst>
        </c:ser>
        <c:ser>
          <c:idx val="1"/>
          <c:order val="1"/>
          <c:tx>
            <c:strRef>
              <c:f>'JAN-MAR'!$AQ$96</c:f>
              <c:strCache>
                <c:ptCount val="1"/>
                <c:pt idx="0">
                  <c:v>Re-Export Gas Gas Pressure - Out
barg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'JAN-MAR'!$AK$97:$AK$127</c:f>
              <c:numCache>
                <c:formatCode>d\-mmm\-yy</c:formatCode>
                <c:ptCount val="3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</c:numCache>
            </c:numRef>
          </c:cat>
          <c:val>
            <c:numRef>
              <c:f>'JAN-MAR'!$AQ$97:$AQ$127</c:f>
              <c:numCache>
                <c:formatCode>0.00</c:formatCode>
                <c:ptCount val="31"/>
                <c:pt idx="0">
                  <c:v>85.936363636363637</c:v>
                </c:pt>
                <c:pt idx="1">
                  <c:v>86.074999999999989</c:v>
                </c:pt>
                <c:pt idx="2">
                  <c:v>87.508333333333326</c:v>
                </c:pt>
                <c:pt idx="3">
                  <c:v>80.466666666666669</c:v>
                </c:pt>
                <c:pt idx="4">
                  <c:v>87.058333333333337</c:v>
                </c:pt>
                <c:pt idx="5">
                  <c:v>86.558333333333337</c:v>
                </c:pt>
                <c:pt idx="6">
                  <c:v>85.983333333333334</c:v>
                </c:pt>
                <c:pt idx="7">
                  <c:v>86.766666666666666</c:v>
                </c:pt>
                <c:pt idx="8">
                  <c:v>86.97499999999998</c:v>
                </c:pt>
                <c:pt idx="9">
                  <c:v>85.97499999999998</c:v>
                </c:pt>
                <c:pt idx="10">
                  <c:v>86.108333333333334</c:v>
                </c:pt>
                <c:pt idx="11">
                  <c:v>87.133333333333326</c:v>
                </c:pt>
                <c:pt idx="12">
                  <c:v>86.774999999999991</c:v>
                </c:pt>
                <c:pt idx="13">
                  <c:v>86.441666666666677</c:v>
                </c:pt>
                <c:pt idx="14">
                  <c:v>87.091666666666683</c:v>
                </c:pt>
                <c:pt idx="15">
                  <c:v>86.908333333333317</c:v>
                </c:pt>
                <c:pt idx="16">
                  <c:v>86.472727272727283</c:v>
                </c:pt>
                <c:pt idx="17">
                  <c:v>87.508333333333326</c:v>
                </c:pt>
                <c:pt idx="18">
                  <c:v>86.708333333333329</c:v>
                </c:pt>
                <c:pt idx="19">
                  <c:v>87.583333333333329</c:v>
                </c:pt>
                <c:pt idx="20">
                  <c:v>87.183333333333337</c:v>
                </c:pt>
                <c:pt idx="21">
                  <c:v>86.833333333333329</c:v>
                </c:pt>
                <c:pt idx="22">
                  <c:v>85.458333333333329</c:v>
                </c:pt>
                <c:pt idx="23">
                  <c:v>85.95</c:v>
                </c:pt>
                <c:pt idx="24">
                  <c:v>86.899999999999991</c:v>
                </c:pt>
                <c:pt idx="25">
                  <c:v>87.208333333333357</c:v>
                </c:pt>
                <c:pt idx="26">
                  <c:v>85.458333333333329</c:v>
                </c:pt>
                <c:pt idx="27">
                  <c:v>86.316666666666677</c:v>
                </c:pt>
                <c:pt idx="28">
                  <c:v>87.516666666666666</c:v>
                </c:pt>
                <c:pt idx="29">
                  <c:v>86.875</c:v>
                </c:pt>
                <c:pt idx="30">
                  <c:v>85.141666666666666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8-4161-B5DD-66EC76916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79680"/>
        <c:axId val="852183424"/>
      </c:lineChart>
      <c:dateAx>
        <c:axId val="85217968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52183424"/>
        <c:crosses val="autoZero"/>
        <c:auto val="1"/>
        <c:lblOffset val="100"/>
        <c:baseTimeUnit val="days"/>
      </c:dateAx>
      <c:valAx>
        <c:axId val="8521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521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2601669582968795"/>
          <c:w val="0.98740354330708657"/>
          <c:h val="0.17398330417031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AMCS FLOW PROFILE FOR MARCH 2024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89374453193350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'JAN-MAR'!$AM$96</c:f>
              <c:strCache>
                <c:ptCount val="1"/>
                <c:pt idx="0">
                  <c:v>Suction Gas Flow
MMscfd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'JAN-MAR'!$AK$97:$AK$127</c:f>
              <c:numCache>
                <c:formatCode>d\-mmm\-yy</c:formatCode>
                <c:ptCount val="3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</c:numCache>
            </c:numRef>
          </c:cat>
          <c:val>
            <c:numRef>
              <c:f>'JAN-MAR'!$AM$97:$AM$127</c:f>
              <c:numCache>
                <c:formatCode>0.00</c:formatCode>
                <c:ptCount val="31"/>
                <c:pt idx="0">
                  <c:v>92.566666666666663</c:v>
                </c:pt>
                <c:pt idx="1">
                  <c:v>92.699999999999989</c:v>
                </c:pt>
                <c:pt idx="2">
                  <c:v>97.100000000000009</c:v>
                </c:pt>
                <c:pt idx="3">
                  <c:v>97.45</c:v>
                </c:pt>
                <c:pt idx="4">
                  <c:v>95.75</c:v>
                </c:pt>
                <c:pt idx="5">
                  <c:v>96.233333333333334</c:v>
                </c:pt>
                <c:pt idx="6">
                  <c:v>96.49166666666666</c:v>
                </c:pt>
                <c:pt idx="7">
                  <c:v>97.433333333333337</c:v>
                </c:pt>
                <c:pt idx="8">
                  <c:v>96.899999999999991</c:v>
                </c:pt>
                <c:pt idx="9">
                  <c:v>97.933333333333337</c:v>
                </c:pt>
                <c:pt idx="10">
                  <c:v>97.499999999999986</c:v>
                </c:pt>
                <c:pt idx="11">
                  <c:v>96.183333333333337</c:v>
                </c:pt>
                <c:pt idx="12">
                  <c:v>95.11666666666666</c:v>
                </c:pt>
                <c:pt idx="13">
                  <c:v>96.050000000000011</c:v>
                </c:pt>
                <c:pt idx="14">
                  <c:v>93.458333333333329</c:v>
                </c:pt>
                <c:pt idx="15">
                  <c:v>95.416666666666686</c:v>
                </c:pt>
                <c:pt idx="16">
                  <c:v>92.74166666666666</c:v>
                </c:pt>
                <c:pt idx="17">
                  <c:v>94.108333333333334</c:v>
                </c:pt>
                <c:pt idx="18">
                  <c:v>92.758333333333326</c:v>
                </c:pt>
                <c:pt idx="19">
                  <c:v>92.436363636363637</c:v>
                </c:pt>
                <c:pt idx="20">
                  <c:v>92.590909090909108</c:v>
                </c:pt>
                <c:pt idx="21">
                  <c:v>92.333333333333329</c:v>
                </c:pt>
                <c:pt idx="22">
                  <c:v>91.183333333333337</c:v>
                </c:pt>
                <c:pt idx="23">
                  <c:v>91.458333333333329</c:v>
                </c:pt>
                <c:pt idx="24">
                  <c:v>89.958333333333329</c:v>
                </c:pt>
                <c:pt idx="25">
                  <c:v>90.95</c:v>
                </c:pt>
                <c:pt idx="26">
                  <c:v>91.5</c:v>
                </c:pt>
                <c:pt idx="27">
                  <c:v>91.458333333333329</c:v>
                </c:pt>
                <c:pt idx="28">
                  <c:v>90.800000000000011</c:v>
                </c:pt>
                <c:pt idx="29">
                  <c:v>91.5</c:v>
                </c:pt>
                <c:pt idx="30">
                  <c:v>76.016666666666666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09-4E20-A241-3EE4C5FCC8D6}"/>
            </c:ext>
          </c:extLst>
        </c:ser>
        <c:ser>
          <c:idx val="0"/>
          <c:order val="1"/>
          <c:tx>
            <c:strRef>
              <c:f>'JAN-MAR'!$AP$96</c:f>
              <c:strCache>
                <c:ptCount val="1"/>
                <c:pt idx="0">
                  <c:v>Re-Export Gas Flow
MMscfd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'JAN-MAR'!$AK$97:$AK$127</c:f>
              <c:numCache>
                <c:formatCode>d\-mmm\-yy</c:formatCode>
                <c:ptCount val="3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</c:numCache>
            </c:numRef>
          </c:cat>
          <c:val>
            <c:numRef>
              <c:f>'JAN-MAR'!$AP$97:$AP$127</c:f>
              <c:numCache>
                <c:formatCode>0.00</c:formatCode>
                <c:ptCount val="31"/>
                <c:pt idx="0">
                  <c:v>93.958333333333357</c:v>
                </c:pt>
                <c:pt idx="1">
                  <c:v>94.100000000000009</c:v>
                </c:pt>
                <c:pt idx="2">
                  <c:v>97.133333333333326</c:v>
                </c:pt>
                <c:pt idx="3">
                  <c:v>96.608333333333334</c:v>
                </c:pt>
                <c:pt idx="4">
                  <c:v>96.116666666666674</c:v>
                </c:pt>
                <c:pt idx="5">
                  <c:v>96.491666666666674</c:v>
                </c:pt>
                <c:pt idx="6">
                  <c:v>96.324999999999974</c:v>
                </c:pt>
                <c:pt idx="7">
                  <c:v>96.608333333333348</c:v>
                </c:pt>
                <c:pt idx="8">
                  <c:v>96.308333333333351</c:v>
                </c:pt>
                <c:pt idx="9">
                  <c:v>97.258333333333326</c:v>
                </c:pt>
                <c:pt idx="10">
                  <c:v>97.291666666666671</c:v>
                </c:pt>
                <c:pt idx="11">
                  <c:v>96.2</c:v>
                </c:pt>
                <c:pt idx="12">
                  <c:v>95.666666666666671</c:v>
                </c:pt>
                <c:pt idx="13">
                  <c:v>95.699999999999989</c:v>
                </c:pt>
                <c:pt idx="14">
                  <c:v>93.691666666666663</c:v>
                </c:pt>
                <c:pt idx="15">
                  <c:v>94.833333333333314</c:v>
                </c:pt>
                <c:pt idx="16">
                  <c:v>93.441666666666663</c:v>
                </c:pt>
                <c:pt idx="17">
                  <c:v>95.325000000000003</c:v>
                </c:pt>
                <c:pt idx="18">
                  <c:v>94.266666666666652</c:v>
                </c:pt>
                <c:pt idx="19">
                  <c:v>94.266666666666666</c:v>
                </c:pt>
                <c:pt idx="20">
                  <c:v>94.466666666666654</c:v>
                </c:pt>
                <c:pt idx="21">
                  <c:v>94.8</c:v>
                </c:pt>
                <c:pt idx="22">
                  <c:v>94.041666666666671</c:v>
                </c:pt>
                <c:pt idx="23">
                  <c:v>95.125</c:v>
                </c:pt>
                <c:pt idx="24">
                  <c:v>94.172727272727286</c:v>
                </c:pt>
                <c:pt idx="25">
                  <c:v>95.166666666666671</c:v>
                </c:pt>
                <c:pt idx="26">
                  <c:v>94.824999999999989</c:v>
                </c:pt>
                <c:pt idx="27">
                  <c:v>95.008333333333326</c:v>
                </c:pt>
                <c:pt idx="28">
                  <c:v>94.108333333333334</c:v>
                </c:pt>
                <c:pt idx="29">
                  <c:v>95.625</c:v>
                </c:pt>
                <c:pt idx="30">
                  <c:v>79.27500000000002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9-4E20-A241-3EE4C5FC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27520"/>
        <c:axId val="886328352"/>
      </c:lineChart>
      <c:dateAx>
        <c:axId val="8863275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28352"/>
        <c:crosses val="autoZero"/>
        <c:auto val="1"/>
        <c:lblOffset val="100"/>
        <c:baseTimeUnit val="days"/>
      </c:dateAx>
      <c:valAx>
        <c:axId val="8863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3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365124</xdr:colOff>
      <xdr:row>95</xdr:row>
      <xdr:rowOff>1292224</xdr:rowOff>
    </xdr:from>
    <xdr:to>
      <xdr:col>17</xdr:col>
      <xdr:colOff>336549</xdr:colOff>
      <xdr:row>124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320675</xdr:colOff>
      <xdr:row>160</xdr:row>
      <xdr:rowOff>117475</xdr:rowOff>
    </xdr:from>
    <xdr:to>
      <xdr:col>27</xdr:col>
      <xdr:colOff>15875</xdr:colOff>
      <xdr:row>175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396875</xdr:colOff>
      <xdr:row>144</xdr:row>
      <xdr:rowOff>117475</xdr:rowOff>
    </xdr:from>
    <xdr:to>
      <xdr:col>27</xdr:col>
      <xdr:colOff>92075</xdr:colOff>
      <xdr:row>159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415925</xdr:colOff>
      <xdr:row>128</xdr:row>
      <xdr:rowOff>142875</xdr:rowOff>
    </xdr:from>
    <xdr:to>
      <xdr:col>27</xdr:col>
      <xdr:colOff>111125</xdr:colOff>
      <xdr:row>143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549275</xdr:colOff>
      <xdr:row>126</xdr:row>
      <xdr:rowOff>85725</xdr:rowOff>
    </xdr:from>
    <xdr:to>
      <xdr:col>35</xdr:col>
      <xdr:colOff>219075</xdr:colOff>
      <xdr:row>141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568325</xdr:colOff>
      <xdr:row>142</xdr:row>
      <xdr:rowOff>161925</xdr:rowOff>
    </xdr:from>
    <xdr:to>
      <xdr:col>35</xdr:col>
      <xdr:colOff>238125</xdr:colOff>
      <xdr:row>157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561975</xdr:colOff>
      <xdr:row>158</xdr:row>
      <xdr:rowOff>117475</xdr:rowOff>
    </xdr:from>
    <xdr:to>
      <xdr:col>35</xdr:col>
      <xdr:colOff>231775</xdr:colOff>
      <xdr:row>173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517525</xdr:colOff>
      <xdr:row>128</xdr:row>
      <xdr:rowOff>53975</xdr:rowOff>
    </xdr:from>
    <xdr:to>
      <xdr:col>43</xdr:col>
      <xdr:colOff>155575</xdr:colOff>
      <xdr:row>143</xdr:row>
      <xdr:rowOff>34925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22225</xdr:colOff>
      <xdr:row>144</xdr:row>
      <xdr:rowOff>161925</xdr:rowOff>
    </xdr:from>
    <xdr:to>
      <xdr:col>43</xdr:col>
      <xdr:colOff>269875</xdr:colOff>
      <xdr:row>159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581025</xdr:colOff>
      <xdr:row>160</xdr:row>
      <xdr:rowOff>168275</xdr:rowOff>
    </xdr:from>
    <xdr:to>
      <xdr:col>43</xdr:col>
      <xdr:colOff>219075</xdr:colOff>
      <xdr:row>175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445"/>
  <sheetViews>
    <sheetView workbookViewId="0">
      <pane xSplit="1" ySplit="3" topLeftCell="B310" activePane="bottomRight" state="frozen"/>
      <selection pane="topRight" activeCell="B1" sqref="B1"/>
      <selection pane="bottomLeft" activeCell="A4" sqref="A4"/>
      <selection pane="bottomRight" activeCell="L412" sqref="L412:L442"/>
    </sheetView>
  </sheetViews>
  <sheetFormatPr defaultRowHeight="14.4" x14ac:dyDescent="0.3"/>
  <cols>
    <col min="2" max="2" width="13.5546875" bestFit="1" customWidth="1"/>
    <col min="4" max="6" width="9.33203125" bestFit="1" customWidth="1"/>
    <col min="7" max="7" width="9.33203125" style="63" bestFit="1" customWidth="1"/>
    <col min="8" max="9" width="9.33203125" bestFit="1" customWidth="1"/>
  </cols>
  <sheetData>
    <row r="1" spans="1:54" ht="15" thickBot="1" x14ac:dyDescent="0.35">
      <c r="A1" s="9"/>
      <c r="B1" s="18"/>
      <c r="C1" s="175" t="s">
        <v>0</v>
      </c>
      <c r="D1" s="176"/>
      <c r="E1" s="176"/>
      <c r="F1" s="177"/>
      <c r="G1" s="175" t="s">
        <v>63</v>
      </c>
      <c r="H1" s="176"/>
      <c r="I1" s="176"/>
      <c r="J1" s="176"/>
      <c r="K1" s="179"/>
      <c r="L1" s="175" t="s">
        <v>82</v>
      </c>
      <c r="M1" s="176"/>
      <c r="N1" s="176"/>
      <c r="O1" s="177"/>
      <c r="P1" s="180" t="s">
        <v>62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75" t="s">
        <v>64</v>
      </c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7"/>
      <c r="AV1" s="170" t="s">
        <v>1</v>
      </c>
      <c r="AW1" s="171"/>
      <c r="AX1" s="171"/>
      <c r="AY1" s="171"/>
      <c r="AZ1" s="171"/>
      <c r="BA1" s="182"/>
      <c r="BB1" s="19" t="s">
        <v>83</v>
      </c>
    </row>
    <row r="2" spans="1:54" ht="72" x14ac:dyDescent="0.3">
      <c r="A2" s="10" t="s">
        <v>2</v>
      </c>
      <c r="B2" s="20" t="s">
        <v>3</v>
      </c>
      <c r="C2" s="10" t="s">
        <v>84</v>
      </c>
      <c r="D2" s="11" t="s">
        <v>4</v>
      </c>
      <c r="E2" s="11" t="s">
        <v>5</v>
      </c>
      <c r="F2" s="12" t="s">
        <v>6</v>
      </c>
      <c r="G2" s="10" t="s">
        <v>85</v>
      </c>
      <c r="H2" s="11" t="s">
        <v>7</v>
      </c>
      <c r="I2" s="11" t="s">
        <v>8</v>
      </c>
      <c r="J2" s="11" t="s">
        <v>9</v>
      </c>
      <c r="K2" s="20" t="s">
        <v>10</v>
      </c>
      <c r="L2" s="10" t="s">
        <v>86</v>
      </c>
      <c r="M2" s="21" t="s">
        <v>87</v>
      </c>
      <c r="N2" s="11" t="s">
        <v>88</v>
      </c>
      <c r="O2" s="12" t="s">
        <v>89</v>
      </c>
      <c r="P2" s="2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2" t="s">
        <v>26</v>
      </c>
      <c r="AF2" s="10" t="s">
        <v>11</v>
      </c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11" t="s">
        <v>21</v>
      </c>
      <c r="AQ2" s="11" t="s">
        <v>22</v>
      </c>
      <c r="AR2" s="11" t="s">
        <v>23</v>
      </c>
      <c r="AS2" s="11" t="s">
        <v>24</v>
      </c>
      <c r="AT2" s="11" t="s">
        <v>25</v>
      </c>
      <c r="AU2" s="12" t="s">
        <v>26</v>
      </c>
      <c r="AV2" s="1" t="s">
        <v>90</v>
      </c>
      <c r="AW2" s="3" t="s">
        <v>27</v>
      </c>
      <c r="AX2" s="3" t="s">
        <v>28</v>
      </c>
      <c r="AY2" s="3" t="s">
        <v>31</v>
      </c>
      <c r="AZ2" s="3" t="s">
        <v>30</v>
      </c>
      <c r="BA2" s="2" t="s">
        <v>29</v>
      </c>
      <c r="BB2" s="22" t="s">
        <v>91</v>
      </c>
    </row>
    <row r="3" spans="1:54" ht="19.2" x14ac:dyDescent="0.3">
      <c r="A3" s="13"/>
      <c r="B3" s="23"/>
      <c r="C3" s="13" t="s">
        <v>32</v>
      </c>
      <c r="D3" s="14" t="s">
        <v>33</v>
      </c>
      <c r="E3" s="14" t="s">
        <v>34</v>
      </c>
      <c r="F3" s="15" t="s">
        <v>35</v>
      </c>
      <c r="G3" s="13" t="s">
        <v>32</v>
      </c>
      <c r="H3" s="14" t="s">
        <v>36</v>
      </c>
      <c r="I3" s="14" t="s">
        <v>37</v>
      </c>
      <c r="J3" s="14" t="s">
        <v>38</v>
      </c>
      <c r="K3" s="23" t="s">
        <v>39</v>
      </c>
      <c r="L3" s="24" t="s">
        <v>32</v>
      </c>
      <c r="M3" s="25" t="s">
        <v>92</v>
      </c>
      <c r="N3" s="26" t="s">
        <v>93</v>
      </c>
      <c r="O3" s="27" t="s">
        <v>94</v>
      </c>
      <c r="P3" s="28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 t="s">
        <v>45</v>
      </c>
      <c r="V3" s="14" t="s">
        <v>46</v>
      </c>
      <c r="W3" s="14" t="s">
        <v>47</v>
      </c>
      <c r="X3" s="14" t="s">
        <v>48</v>
      </c>
      <c r="Y3" s="14" t="s">
        <v>49</v>
      </c>
      <c r="Z3" s="14" t="s">
        <v>50</v>
      </c>
      <c r="AA3" s="14" t="s">
        <v>51</v>
      </c>
      <c r="AB3" s="14" t="s">
        <v>52</v>
      </c>
      <c r="AC3" s="14" t="s">
        <v>53</v>
      </c>
      <c r="AD3" s="14" t="s">
        <v>54</v>
      </c>
      <c r="AE3" s="15" t="s">
        <v>55</v>
      </c>
      <c r="AF3" s="13" t="s">
        <v>65</v>
      </c>
      <c r="AG3" s="14" t="s">
        <v>66</v>
      </c>
      <c r="AH3" s="14" t="s">
        <v>67</v>
      </c>
      <c r="AI3" s="14" t="s">
        <v>68</v>
      </c>
      <c r="AJ3" s="14" t="s">
        <v>69</v>
      </c>
      <c r="AK3" s="14" t="s">
        <v>70</v>
      </c>
      <c r="AL3" s="14" t="s">
        <v>71</v>
      </c>
      <c r="AM3" s="14" t="s">
        <v>72</v>
      </c>
      <c r="AN3" s="14" t="s">
        <v>73</v>
      </c>
      <c r="AO3" s="14" t="s">
        <v>74</v>
      </c>
      <c r="AP3" s="14" t="s">
        <v>75</v>
      </c>
      <c r="AQ3" s="14" t="s">
        <v>76</v>
      </c>
      <c r="AR3" s="14" t="s">
        <v>77</v>
      </c>
      <c r="AS3" s="14" t="s">
        <v>78</v>
      </c>
      <c r="AT3" s="14" t="s">
        <v>79</v>
      </c>
      <c r="AU3" s="15" t="s">
        <v>80</v>
      </c>
      <c r="AV3" s="13" t="s">
        <v>95</v>
      </c>
      <c r="AW3" s="14" t="s">
        <v>56</v>
      </c>
      <c r="AX3" s="14" t="s">
        <v>57</v>
      </c>
      <c r="AY3" s="14" t="s">
        <v>60</v>
      </c>
      <c r="AZ3" s="14" t="s">
        <v>59</v>
      </c>
      <c r="BA3" s="23" t="s">
        <v>58</v>
      </c>
      <c r="BB3" s="29"/>
    </row>
    <row r="4" spans="1:54" x14ac:dyDescent="0.3">
      <c r="A4" s="167">
        <v>45292</v>
      </c>
      <c r="B4" s="4">
        <v>8.3333333333333329E-2</v>
      </c>
      <c r="C4" s="181">
        <v>93</v>
      </c>
      <c r="D4" s="5">
        <v>49.3</v>
      </c>
      <c r="E4" s="5">
        <v>97</v>
      </c>
      <c r="F4" s="7">
        <v>17.3</v>
      </c>
      <c r="G4" s="181">
        <v>95</v>
      </c>
      <c r="H4" s="5">
        <v>33.299999999999997</v>
      </c>
      <c r="I4" s="5">
        <v>98.3</v>
      </c>
      <c r="J4" s="5">
        <v>83.6</v>
      </c>
      <c r="K4" s="30">
        <v>83.3</v>
      </c>
      <c r="L4" s="174">
        <f>G4-C4</f>
        <v>2</v>
      </c>
      <c r="M4" s="31"/>
      <c r="N4" s="5"/>
      <c r="O4" s="7"/>
      <c r="P4" s="31">
        <v>100.5</v>
      </c>
      <c r="Q4" s="5">
        <v>18.399999999999999</v>
      </c>
      <c r="R4" s="5">
        <v>49</v>
      </c>
      <c r="S4" s="5">
        <v>49</v>
      </c>
      <c r="T4" s="5">
        <v>63.6</v>
      </c>
      <c r="U4" s="5">
        <v>63.5</v>
      </c>
      <c r="V4" s="5">
        <v>63.3</v>
      </c>
      <c r="W4" s="5">
        <v>64</v>
      </c>
      <c r="X4" s="5">
        <v>85.3</v>
      </c>
      <c r="Y4" s="62">
        <v>85.5</v>
      </c>
      <c r="Z4" s="5">
        <v>64.599999999999994</v>
      </c>
      <c r="AA4" s="5">
        <v>85.1</v>
      </c>
      <c r="AB4" s="5">
        <v>108.7</v>
      </c>
      <c r="AC4" s="5">
        <v>825</v>
      </c>
      <c r="AD4" s="5">
        <v>15.4</v>
      </c>
      <c r="AE4" s="7">
        <v>566</v>
      </c>
      <c r="AF4" s="32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7"/>
      <c r="AV4" s="174"/>
      <c r="AW4" s="5"/>
      <c r="AX4" s="5"/>
      <c r="AY4" s="5">
        <v>50</v>
      </c>
      <c r="AZ4" s="7">
        <v>566</v>
      </c>
      <c r="BA4" s="30">
        <f t="shared" ref="BA4:BA15" si="0">AY4+AZ4</f>
        <v>616</v>
      </c>
      <c r="BB4" s="33">
        <f t="shared" ref="BB4:BB15" si="1">AE4+AU4+AY4</f>
        <v>616</v>
      </c>
    </row>
    <row r="5" spans="1:54" x14ac:dyDescent="0.3">
      <c r="A5" s="168"/>
      <c r="B5" s="4">
        <v>0.16666666666666699</v>
      </c>
      <c r="C5" s="168"/>
      <c r="D5" s="5">
        <v>49.3</v>
      </c>
      <c r="E5" s="5">
        <v>96.1</v>
      </c>
      <c r="F5" s="7">
        <v>16.899999999999999</v>
      </c>
      <c r="G5" s="188"/>
      <c r="H5" s="5">
        <v>32.5</v>
      </c>
      <c r="I5" s="5">
        <v>99.2</v>
      </c>
      <c r="J5" s="5">
        <v>82.9</v>
      </c>
      <c r="K5" s="30">
        <v>82.6</v>
      </c>
      <c r="L5" s="168"/>
      <c r="M5" s="31"/>
      <c r="N5" s="5"/>
      <c r="O5" s="7"/>
      <c r="P5" s="31">
        <v>100.6</v>
      </c>
      <c r="Q5" s="5">
        <v>18.100000000000001</v>
      </c>
      <c r="R5" s="5">
        <v>49</v>
      </c>
      <c r="S5" s="5">
        <v>49</v>
      </c>
      <c r="T5" s="5">
        <v>62.6</v>
      </c>
      <c r="U5" s="5">
        <v>62.4</v>
      </c>
      <c r="V5" s="5">
        <v>62.3</v>
      </c>
      <c r="W5" s="5">
        <v>63</v>
      </c>
      <c r="X5" s="5">
        <v>84.5</v>
      </c>
      <c r="Y5" s="5">
        <v>84.7</v>
      </c>
      <c r="Z5" s="5">
        <v>63.5</v>
      </c>
      <c r="AA5" s="5">
        <v>84.5</v>
      </c>
      <c r="AB5" s="5">
        <v>109.3</v>
      </c>
      <c r="AC5" s="5">
        <v>824</v>
      </c>
      <c r="AD5" s="5">
        <v>15.4</v>
      </c>
      <c r="AE5" s="7">
        <v>560</v>
      </c>
      <c r="AF5" s="32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7"/>
      <c r="AV5" s="168"/>
      <c r="AW5" s="5"/>
      <c r="AX5" s="5"/>
      <c r="AY5" s="5">
        <v>50</v>
      </c>
      <c r="AZ5" s="7">
        <v>560</v>
      </c>
      <c r="BA5" s="30">
        <f t="shared" si="0"/>
        <v>610</v>
      </c>
      <c r="BB5" s="33">
        <f t="shared" si="1"/>
        <v>610</v>
      </c>
    </row>
    <row r="6" spans="1:54" x14ac:dyDescent="0.3">
      <c r="A6" s="168"/>
      <c r="B6" s="4">
        <v>0.25</v>
      </c>
      <c r="C6" s="168"/>
      <c r="D6" s="5">
        <v>49.3</v>
      </c>
      <c r="E6" s="5">
        <v>91.2</v>
      </c>
      <c r="F6" s="7">
        <v>16.899999999999999</v>
      </c>
      <c r="G6" s="188"/>
      <c r="H6" s="5">
        <v>32.1</v>
      </c>
      <c r="I6" s="5">
        <v>92.6</v>
      </c>
      <c r="J6" s="5">
        <v>82.3</v>
      </c>
      <c r="K6" s="30">
        <v>82.1</v>
      </c>
      <c r="L6" s="168"/>
      <c r="M6" s="31"/>
      <c r="N6" s="5"/>
      <c r="O6" s="7"/>
      <c r="P6" s="31">
        <v>93.9</v>
      </c>
      <c r="Q6" s="5">
        <v>18</v>
      </c>
      <c r="R6" s="5">
        <v>49</v>
      </c>
      <c r="S6" s="5">
        <v>49</v>
      </c>
      <c r="T6" s="5">
        <v>62</v>
      </c>
      <c r="U6" s="5">
        <v>62</v>
      </c>
      <c r="V6" s="5">
        <v>61.7</v>
      </c>
      <c r="W6" s="5">
        <v>62.5</v>
      </c>
      <c r="X6" s="5">
        <v>84</v>
      </c>
      <c r="Y6" s="5">
        <v>84.1</v>
      </c>
      <c r="Z6" s="5">
        <v>63</v>
      </c>
      <c r="AA6" s="5">
        <v>83.9</v>
      </c>
      <c r="AB6" s="5">
        <v>109.3</v>
      </c>
      <c r="AC6" s="5">
        <v>824</v>
      </c>
      <c r="AD6" s="5">
        <v>18.399999999999999</v>
      </c>
      <c r="AE6" s="7">
        <v>559</v>
      </c>
      <c r="AF6" s="3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7"/>
      <c r="AV6" s="168"/>
      <c r="AW6" s="5"/>
      <c r="AX6" s="5"/>
      <c r="AY6" s="5">
        <v>50</v>
      </c>
      <c r="AZ6" s="7">
        <v>559</v>
      </c>
      <c r="BA6" s="30">
        <f t="shared" si="0"/>
        <v>609</v>
      </c>
      <c r="BB6" s="33">
        <f t="shared" si="1"/>
        <v>609</v>
      </c>
    </row>
    <row r="7" spans="1:54" x14ac:dyDescent="0.3">
      <c r="A7" s="168"/>
      <c r="B7" s="4">
        <v>0.33333333333333298</v>
      </c>
      <c r="C7" s="168"/>
      <c r="D7" s="5">
        <v>49.4</v>
      </c>
      <c r="E7" s="5">
        <v>88.3</v>
      </c>
      <c r="F7" s="7">
        <v>17.2</v>
      </c>
      <c r="G7" s="188"/>
      <c r="H7" s="5">
        <v>34.4</v>
      </c>
      <c r="I7" s="5">
        <v>91.2</v>
      </c>
      <c r="J7" s="5">
        <v>84.1</v>
      </c>
      <c r="K7" s="30">
        <v>83.9</v>
      </c>
      <c r="L7" s="168"/>
      <c r="M7" s="31"/>
      <c r="N7" s="5"/>
      <c r="O7" s="7"/>
      <c r="P7" s="31">
        <v>92</v>
      </c>
      <c r="Q7" s="5">
        <v>18.399999999999999</v>
      </c>
      <c r="R7" s="5">
        <v>49.2</v>
      </c>
      <c r="S7" s="5">
        <v>49.1</v>
      </c>
      <c r="T7" s="5">
        <v>64.099999999999994</v>
      </c>
      <c r="U7" s="5">
        <v>64</v>
      </c>
      <c r="V7" s="5">
        <v>63.8</v>
      </c>
      <c r="W7" s="5">
        <v>64.5</v>
      </c>
      <c r="X7" s="5">
        <v>85.8</v>
      </c>
      <c r="Y7" s="5">
        <v>85.9</v>
      </c>
      <c r="Z7" s="5">
        <v>65.099999999999994</v>
      </c>
      <c r="AA7" s="5">
        <v>85.7</v>
      </c>
      <c r="AB7" s="5">
        <v>108.7</v>
      </c>
      <c r="AC7" s="5">
        <v>823</v>
      </c>
      <c r="AD7" s="5">
        <v>18.3</v>
      </c>
      <c r="AE7" s="7">
        <v>567</v>
      </c>
      <c r="AF7" s="32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7"/>
      <c r="AV7" s="168"/>
      <c r="AW7" s="5"/>
      <c r="AX7" s="5"/>
      <c r="AY7" s="5">
        <v>50</v>
      </c>
      <c r="AZ7" s="7">
        <v>567</v>
      </c>
      <c r="BA7" s="30">
        <f t="shared" si="0"/>
        <v>617</v>
      </c>
      <c r="BB7" s="33">
        <f t="shared" si="1"/>
        <v>617</v>
      </c>
    </row>
    <row r="8" spans="1:54" x14ac:dyDescent="0.3">
      <c r="A8" s="168"/>
      <c r="B8" s="4">
        <v>0.41666666666666702</v>
      </c>
      <c r="C8" s="168"/>
      <c r="D8" s="5">
        <v>49.5</v>
      </c>
      <c r="E8" s="5">
        <v>85.6</v>
      </c>
      <c r="F8" s="7">
        <v>17.7</v>
      </c>
      <c r="G8" s="188"/>
      <c r="H8" s="5">
        <v>37.200000000000003</v>
      </c>
      <c r="I8" s="5">
        <v>89.8</v>
      </c>
      <c r="J8" s="5">
        <v>85.7</v>
      </c>
      <c r="K8" s="30">
        <v>85.5</v>
      </c>
      <c r="L8" s="168"/>
      <c r="M8" s="31"/>
      <c r="N8" s="5"/>
      <c r="O8" s="7"/>
      <c r="P8" s="31">
        <v>90.4</v>
      </c>
      <c r="Q8" s="5">
        <v>19.100000000000001</v>
      </c>
      <c r="R8" s="5">
        <v>49.2</v>
      </c>
      <c r="S8" s="5">
        <v>49.1</v>
      </c>
      <c r="T8" s="5">
        <v>66.3</v>
      </c>
      <c r="U8" s="5">
        <v>66.3</v>
      </c>
      <c r="V8" s="5">
        <v>66</v>
      </c>
      <c r="W8" s="5">
        <v>66.8</v>
      </c>
      <c r="X8" s="5">
        <v>87.4</v>
      </c>
      <c r="Y8" s="5">
        <v>87.5</v>
      </c>
      <c r="Z8" s="5">
        <v>67.400000000000006</v>
      </c>
      <c r="AA8" s="5">
        <v>87.3</v>
      </c>
      <c r="AB8" s="5">
        <v>107.3</v>
      </c>
      <c r="AC8" s="5">
        <v>824</v>
      </c>
      <c r="AD8" s="5">
        <v>19.899999999999999</v>
      </c>
      <c r="AE8" s="7">
        <v>581</v>
      </c>
      <c r="AF8" s="32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7"/>
      <c r="AV8" s="168"/>
      <c r="AW8" s="5"/>
      <c r="AX8" s="5"/>
      <c r="AY8" s="5">
        <v>50</v>
      </c>
      <c r="AZ8" s="7">
        <v>581</v>
      </c>
      <c r="BA8" s="30">
        <f t="shared" si="0"/>
        <v>631</v>
      </c>
      <c r="BB8" s="33">
        <f t="shared" si="1"/>
        <v>631</v>
      </c>
    </row>
    <row r="9" spans="1:54" x14ac:dyDescent="0.3">
      <c r="A9" s="168"/>
      <c r="B9" s="4">
        <v>0.5</v>
      </c>
      <c r="C9" s="168"/>
      <c r="D9" s="5">
        <v>49.4</v>
      </c>
      <c r="E9" s="5">
        <v>92.8</v>
      </c>
      <c r="F9" s="7">
        <v>18</v>
      </c>
      <c r="G9" s="188"/>
      <c r="H9" s="5">
        <v>38.700000000000003</v>
      </c>
      <c r="I9" s="5">
        <v>94.9</v>
      </c>
      <c r="J9" s="5">
        <v>87.1</v>
      </c>
      <c r="K9" s="30">
        <v>86.9</v>
      </c>
      <c r="L9" s="168"/>
      <c r="M9" s="31"/>
      <c r="N9" s="5"/>
      <c r="O9" s="7"/>
      <c r="P9" s="31">
        <v>96.1</v>
      </c>
      <c r="Q9" s="5">
        <v>19.399999999999999</v>
      </c>
      <c r="R9" s="5">
        <v>49.1</v>
      </c>
      <c r="S9" s="5">
        <v>49.1</v>
      </c>
      <c r="T9" s="5">
        <v>68</v>
      </c>
      <c r="U9" s="5">
        <v>67.900000000000006</v>
      </c>
      <c r="V9" s="5">
        <v>67.7</v>
      </c>
      <c r="W9" s="5">
        <v>68.400000000000006</v>
      </c>
      <c r="X9" s="5">
        <v>88.7</v>
      </c>
      <c r="Y9" s="5">
        <v>88.8</v>
      </c>
      <c r="Z9" s="5">
        <v>69</v>
      </c>
      <c r="AA9" s="5">
        <v>88.6</v>
      </c>
      <c r="AB9" s="5">
        <v>105.6</v>
      </c>
      <c r="AC9" s="5">
        <v>824</v>
      </c>
      <c r="AD9" s="5">
        <v>14.1</v>
      </c>
      <c r="AE9" s="7">
        <v>588</v>
      </c>
      <c r="AF9" s="32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7"/>
      <c r="AV9" s="168"/>
      <c r="AW9" s="5"/>
      <c r="AX9" s="5"/>
      <c r="AY9" s="5">
        <v>50</v>
      </c>
      <c r="AZ9" s="7">
        <v>588</v>
      </c>
      <c r="BA9" s="30">
        <f t="shared" si="0"/>
        <v>638</v>
      </c>
      <c r="BB9" s="33">
        <f t="shared" si="1"/>
        <v>638</v>
      </c>
    </row>
    <row r="10" spans="1:54" x14ac:dyDescent="0.3">
      <c r="A10" s="168"/>
      <c r="B10" s="4">
        <v>0.58333333333333304</v>
      </c>
      <c r="C10" s="168"/>
      <c r="D10" s="5">
        <v>49.4</v>
      </c>
      <c r="E10" s="5">
        <v>93.6</v>
      </c>
      <c r="F10" s="7">
        <v>18.2</v>
      </c>
      <c r="G10" s="188"/>
      <c r="H10" s="5">
        <v>38.799999999999997</v>
      </c>
      <c r="I10" s="5">
        <v>96.9</v>
      </c>
      <c r="J10" s="5">
        <v>86.5</v>
      </c>
      <c r="K10" s="30">
        <v>86.2</v>
      </c>
      <c r="L10" s="168"/>
      <c r="M10" s="31"/>
      <c r="N10" s="5"/>
      <c r="O10" s="7"/>
      <c r="P10" s="31">
        <v>97.4</v>
      </c>
      <c r="Q10" s="5">
        <v>19.5</v>
      </c>
      <c r="R10" s="5">
        <v>49.1</v>
      </c>
      <c r="S10" s="5">
        <v>49.1</v>
      </c>
      <c r="T10" s="5">
        <v>67.5</v>
      </c>
      <c r="U10" s="5">
        <v>67.400000000000006</v>
      </c>
      <c r="V10" s="5">
        <v>67.099999999999994</v>
      </c>
      <c r="W10" s="5">
        <v>68</v>
      </c>
      <c r="X10" s="5">
        <v>88.1</v>
      </c>
      <c r="Y10" s="5">
        <v>88.2</v>
      </c>
      <c r="Z10" s="5">
        <v>68.400000000000006</v>
      </c>
      <c r="AA10" s="5">
        <v>88</v>
      </c>
      <c r="AB10" s="5">
        <v>106.7</v>
      </c>
      <c r="AC10" s="5">
        <v>824</v>
      </c>
      <c r="AD10" s="5">
        <v>14.9</v>
      </c>
      <c r="AE10" s="7">
        <v>582</v>
      </c>
      <c r="AF10" s="3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7"/>
      <c r="AV10" s="168"/>
      <c r="AW10" s="5"/>
      <c r="AX10" s="5"/>
      <c r="AY10" s="5">
        <v>50</v>
      </c>
      <c r="AZ10" s="7">
        <v>582</v>
      </c>
      <c r="BA10" s="30">
        <f t="shared" si="0"/>
        <v>632</v>
      </c>
      <c r="BB10" s="33">
        <f t="shared" si="1"/>
        <v>632</v>
      </c>
    </row>
    <row r="11" spans="1:54" x14ac:dyDescent="0.3">
      <c r="A11" s="168"/>
      <c r="B11" s="4">
        <v>0.66666666666666696</v>
      </c>
      <c r="C11" s="168"/>
      <c r="D11" s="5">
        <v>49.4</v>
      </c>
      <c r="E11" s="5">
        <v>91.9</v>
      </c>
      <c r="F11" s="7">
        <v>18.100000000000001</v>
      </c>
      <c r="G11" s="188"/>
      <c r="H11" s="5">
        <v>38.299999999999997</v>
      </c>
      <c r="I11" s="5">
        <v>96.5</v>
      </c>
      <c r="J11" s="5">
        <v>86.2</v>
      </c>
      <c r="K11" s="30">
        <v>85.9</v>
      </c>
      <c r="L11" s="168"/>
      <c r="M11" s="31"/>
      <c r="N11" s="5"/>
      <c r="O11" s="7"/>
      <c r="P11" s="31">
        <v>97.5</v>
      </c>
      <c r="Q11" s="5">
        <v>19.399999999999999</v>
      </c>
      <c r="R11" s="5">
        <v>49.1</v>
      </c>
      <c r="S11" s="5">
        <v>49.1</v>
      </c>
      <c r="T11" s="5">
        <v>67.2</v>
      </c>
      <c r="U11" s="5">
        <v>67.099999999999994</v>
      </c>
      <c r="V11" s="5">
        <v>66.8</v>
      </c>
      <c r="W11" s="5">
        <v>67.599999999999994</v>
      </c>
      <c r="X11" s="5">
        <v>87.8</v>
      </c>
      <c r="Y11" s="5">
        <v>87.9</v>
      </c>
      <c r="Z11" s="5">
        <v>68.2</v>
      </c>
      <c r="AA11" s="5">
        <v>87.8</v>
      </c>
      <c r="AB11" s="5">
        <v>106.3</v>
      </c>
      <c r="AC11" s="5">
        <v>824</v>
      </c>
      <c r="AD11" s="5">
        <v>16.100000000000001</v>
      </c>
      <c r="AE11" s="7">
        <v>582</v>
      </c>
      <c r="AF11" s="32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7"/>
      <c r="AV11" s="168"/>
      <c r="AW11" s="5"/>
      <c r="AX11" s="5"/>
      <c r="AY11" s="5">
        <v>50</v>
      </c>
      <c r="AZ11" s="7">
        <v>582</v>
      </c>
      <c r="BA11" s="30">
        <f t="shared" si="0"/>
        <v>632</v>
      </c>
      <c r="BB11" s="33">
        <f t="shared" si="1"/>
        <v>632</v>
      </c>
    </row>
    <row r="12" spans="1:54" x14ac:dyDescent="0.3">
      <c r="A12" s="168"/>
      <c r="B12" s="4">
        <v>0.75</v>
      </c>
      <c r="C12" s="168"/>
      <c r="D12" s="5">
        <v>49.4</v>
      </c>
      <c r="E12" s="5">
        <v>93.1</v>
      </c>
      <c r="F12" s="7">
        <v>17.5</v>
      </c>
      <c r="G12" s="188"/>
      <c r="H12" s="5">
        <v>34.299999999999997</v>
      </c>
      <c r="I12" s="5">
        <v>96.5</v>
      </c>
      <c r="J12" s="5">
        <v>86.6</v>
      </c>
      <c r="K12" s="30">
        <v>86.3</v>
      </c>
      <c r="L12" s="168"/>
      <c r="M12" s="31"/>
      <c r="N12" s="5"/>
      <c r="O12" s="7"/>
      <c r="P12" s="31">
        <v>98.6</v>
      </c>
      <c r="Q12" s="5">
        <v>18.600000000000001</v>
      </c>
      <c r="R12" s="5">
        <v>49.1</v>
      </c>
      <c r="S12" s="5">
        <v>49.1</v>
      </c>
      <c r="T12" s="5">
        <v>66.2</v>
      </c>
      <c r="U12" s="5">
        <v>66</v>
      </c>
      <c r="V12" s="5">
        <v>65.8</v>
      </c>
      <c r="W12" s="5">
        <v>66.599999999999994</v>
      </c>
      <c r="X12" s="5">
        <v>88.2</v>
      </c>
      <c r="Y12" s="5">
        <v>88.3</v>
      </c>
      <c r="Z12" s="5">
        <v>67.2</v>
      </c>
      <c r="AA12" s="5">
        <v>88.1</v>
      </c>
      <c r="AB12" s="5">
        <v>107.3</v>
      </c>
      <c r="AC12" s="5">
        <v>824</v>
      </c>
      <c r="AD12" s="5">
        <v>13.5</v>
      </c>
      <c r="AE12" s="7">
        <v>582</v>
      </c>
      <c r="AF12" s="3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7"/>
      <c r="AV12" s="168"/>
      <c r="AW12" s="5"/>
      <c r="AX12" s="5"/>
      <c r="AY12" s="5">
        <v>50</v>
      </c>
      <c r="AZ12" s="7">
        <v>582</v>
      </c>
      <c r="BA12" s="30">
        <f t="shared" si="0"/>
        <v>632</v>
      </c>
      <c r="BB12" s="33">
        <f t="shared" si="1"/>
        <v>632</v>
      </c>
    </row>
    <row r="13" spans="1:54" x14ac:dyDescent="0.3">
      <c r="A13" s="168"/>
      <c r="B13" s="4">
        <v>0.83333333333333304</v>
      </c>
      <c r="C13" s="168"/>
      <c r="D13" s="5">
        <v>49.4</v>
      </c>
      <c r="E13" s="5">
        <v>93.6</v>
      </c>
      <c r="F13" s="7">
        <v>17.5</v>
      </c>
      <c r="G13" s="188"/>
      <c r="H13" s="5">
        <v>36.799999999999997</v>
      </c>
      <c r="I13" s="5">
        <v>98.5</v>
      </c>
      <c r="J13" s="5">
        <v>86.1</v>
      </c>
      <c r="K13" s="30">
        <v>85.8</v>
      </c>
      <c r="L13" s="168"/>
      <c r="M13" s="31"/>
      <c r="N13" s="5"/>
      <c r="O13" s="7"/>
      <c r="P13" s="31">
        <v>98.7</v>
      </c>
      <c r="Q13" s="5">
        <v>18.7</v>
      </c>
      <c r="R13" s="5">
        <v>49.1</v>
      </c>
      <c r="S13" s="5">
        <v>49.1</v>
      </c>
      <c r="T13" s="5">
        <v>66.2</v>
      </c>
      <c r="U13" s="5">
        <v>66</v>
      </c>
      <c r="V13" s="5">
        <v>65.8</v>
      </c>
      <c r="W13" s="5">
        <v>66.599999999999994</v>
      </c>
      <c r="X13" s="5">
        <v>87.7</v>
      </c>
      <c r="Y13" s="5">
        <v>87.8</v>
      </c>
      <c r="Z13" s="5">
        <v>67.2</v>
      </c>
      <c r="AA13" s="5">
        <v>87.7</v>
      </c>
      <c r="AB13" s="5">
        <v>107.4</v>
      </c>
      <c r="AC13" s="5">
        <v>826</v>
      </c>
      <c r="AD13" s="5">
        <v>13.7</v>
      </c>
      <c r="AE13" s="7">
        <v>581</v>
      </c>
      <c r="AF13" s="3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7"/>
      <c r="AV13" s="168"/>
      <c r="AW13" s="5"/>
      <c r="AX13" s="5"/>
      <c r="AY13" s="5">
        <v>50</v>
      </c>
      <c r="AZ13" s="7">
        <v>581</v>
      </c>
      <c r="BA13" s="30">
        <f t="shared" si="0"/>
        <v>631</v>
      </c>
      <c r="BB13" s="33">
        <f t="shared" si="1"/>
        <v>631</v>
      </c>
    </row>
    <row r="14" spans="1:54" x14ac:dyDescent="0.3">
      <c r="A14" s="168"/>
      <c r="B14" s="4">
        <v>0.91666666666666696</v>
      </c>
      <c r="C14" s="168"/>
      <c r="D14" s="5">
        <v>49.3</v>
      </c>
      <c r="E14" s="5">
        <v>94.5</v>
      </c>
      <c r="F14" s="7">
        <v>17.600000000000001</v>
      </c>
      <c r="G14" s="188"/>
      <c r="H14" s="5">
        <v>36.6</v>
      </c>
      <c r="I14" s="5">
        <v>97.2</v>
      </c>
      <c r="J14" s="5">
        <v>85.5</v>
      </c>
      <c r="K14" s="30">
        <v>85.2</v>
      </c>
      <c r="L14" s="168"/>
      <c r="M14" s="31"/>
      <c r="N14" s="5"/>
      <c r="O14" s="7"/>
      <c r="P14" s="31">
        <v>98.8</v>
      </c>
      <c r="Q14" s="5">
        <v>18.8</v>
      </c>
      <c r="R14" s="5">
        <v>49</v>
      </c>
      <c r="S14" s="5">
        <v>49.1</v>
      </c>
      <c r="T14" s="5">
        <v>65.8</v>
      </c>
      <c r="U14" s="5">
        <v>65.7</v>
      </c>
      <c r="V14" s="5">
        <v>65.5</v>
      </c>
      <c r="W14" s="5">
        <v>66.3</v>
      </c>
      <c r="X14" s="5">
        <v>87.2</v>
      </c>
      <c r="Y14" s="5">
        <v>87.3</v>
      </c>
      <c r="Z14" s="5">
        <v>66.900000000000006</v>
      </c>
      <c r="AA14" s="5">
        <v>87</v>
      </c>
      <c r="AB14" s="5">
        <v>107.6</v>
      </c>
      <c r="AC14" s="5">
        <v>825</v>
      </c>
      <c r="AD14" s="5">
        <v>13.6</v>
      </c>
      <c r="AE14" s="7">
        <v>578</v>
      </c>
      <c r="AF14" s="32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7"/>
      <c r="AV14" s="168"/>
      <c r="AW14" s="5"/>
      <c r="AX14" s="5"/>
      <c r="AY14" s="5">
        <v>50</v>
      </c>
      <c r="AZ14" s="7">
        <v>578</v>
      </c>
      <c r="BA14" s="30">
        <f t="shared" si="0"/>
        <v>628</v>
      </c>
      <c r="BB14" s="33">
        <f t="shared" si="1"/>
        <v>628</v>
      </c>
    </row>
    <row r="15" spans="1:54" x14ac:dyDescent="0.3">
      <c r="A15" s="169"/>
      <c r="B15" s="4">
        <v>0</v>
      </c>
      <c r="C15" s="169"/>
      <c r="D15" s="5">
        <v>49.3</v>
      </c>
      <c r="E15" s="5">
        <v>91.7</v>
      </c>
      <c r="F15" s="7">
        <v>17.5</v>
      </c>
      <c r="G15" s="189"/>
      <c r="H15" s="5">
        <v>36.299999999999997</v>
      </c>
      <c r="I15" s="5">
        <v>97</v>
      </c>
      <c r="J15" s="5">
        <v>85.1</v>
      </c>
      <c r="K15" s="30">
        <v>84.8</v>
      </c>
      <c r="L15" s="169"/>
      <c r="M15" s="31"/>
      <c r="N15" s="5"/>
      <c r="O15" s="7"/>
      <c r="P15" s="31">
        <v>98.4</v>
      </c>
      <c r="Q15" s="5">
        <v>18.7</v>
      </c>
      <c r="R15" s="5">
        <v>49.1</v>
      </c>
      <c r="S15" s="5">
        <v>49.1</v>
      </c>
      <c r="T15" s="5">
        <v>65.5</v>
      </c>
      <c r="U15" s="5">
        <v>65.400000000000006</v>
      </c>
      <c r="V15" s="5">
        <v>65.099999999999994</v>
      </c>
      <c r="W15" s="5">
        <v>65.900000000000006</v>
      </c>
      <c r="X15" s="5">
        <v>86.7</v>
      </c>
      <c r="Y15" s="5">
        <v>86.8</v>
      </c>
      <c r="Z15" s="5">
        <v>66.5</v>
      </c>
      <c r="AA15" s="5">
        <v>86.6</v>
      </c>
      <c r="AB15" s="5">
        <v>107.6</v>
      </c>
      <c r="AC15" s="5">
        <v>824</v>
      </c>
      <c r="AD15" s="5">
        <v>14.1</v>
      </c>
      <c r="AE15" s="7">
        <v>577</v>
      </c>
      <c r="AF15" s="3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7"/>
      <c r="AV15" s="169"/>
      <c r="AW15" s="5"/>
      <c r="AX15" s="5"/>
      <c r="AY15" s="5">
        <v>50</v>
      </c>
      <c r="AZ15" s="7">
        <v>577</v>
      </c>
      <c r="BA15" s="30">
        <f t="shared" si="0"/>
        <v>627</v>
      </c>
      <c r="BB15" s="33">
        <f t="shared" si="1"/>
        <v>627</v>
      </c>
    </row>
    <row r="16" spans="1:54" x14ac:dyDescent="0.3">
      <c r="A16" s="178" t="s">
        <v>81</v>
      </c>
      <c r="B16" s="173"/>
      <c r="C16" s="17">
        <f>AVERAGE($C$4:$C$15)</f>
        <v>93</v>
      </c>
      <c r="D16" s="17">
        <f>AVERAGE($D$4:$D$15)</f>
        <v>49.366666666666653</v>
      </c>
      <c r="E16" s="17">
        <f>AVERAGE($E$4:$E$15)</f>
        <v>92.45</v>
      </c>
      <c r="F16" s="34">
        <f>AVERAGE($F$4:$F$15)</f>
        <v>17.533333333333335</v>
      </c>
      <c r="G16" s="16">
        <f>AVERAGE(G4:G15)</f>
        <v>95</v>
      </c>
      <c r="H16" s="17">
        <f>AVERAGE($H$4:$H$15)</f>
        <v>35.775000000000006</v>
      </c>
      <c r="I16" s="17">
        <f>AVERAGE($I$4:$I$15)</f>
        <v>95.716666666666654</v>
      </c>
      <c r="J16" s="17">
        <f>AVERAGE(J4:J15)</f>
        <v>85.141666666666666</v>
      </c>
      <c r="K16" s="35">
        <f>AVERAGE($K$4:$K$15)</f>
        <v>84.874999999999986</v>
      </c>
      <c r="L16" s="36">
        <f t="shared" ref="L16:AD16" si="2">AVERAGE(L4:L15)</f>
        <v>2</v>
      </c>
      <c r="M16" s="35" t="e">
        <f t="shared" si="2"/>
        <v>#DIV/0!</v>
      </c>
      <c r="N16" s="35" t="e">
        <f t="shared" si="2"/>
        <v>#DIV/0!</v>
      </c>
      <c r="O16" s="34" t="e">
        <f t="shared" si="2"/>
        <v>#DIV/0!</v>
      </c>
      <c r="P16" s="37">
        <f t="shared" si="2"/>
        <v>96.908333333333346</v>
      </c>
      <c r="Q16" s="17">
        <f t="shared" si="2"/>
        <v>18.758333333333333</v>
      </c>
      <c r="R16" s="17">
        <f t="shared" si="2"/>
        <v>49.083333333333343</v>
      </c>
      <c r="S16" s="17">
        <f t="shared" si="2"/>
        <v>49.07500000000001</v>
      </c>
      <c r="T16" s="17">
        <f t="shared" si="2"/>
        <v>65.416666666666671</v>
      </c>
      <c r="U16" s="17">
        <f t="shared" si="2"/>
        <v>65.308333333333337</v>
      </c>
      <c r="V16" s="17">
        <f t="shared" si="2"/>
        <v>65.074999999999989</v>
      </c>
      <c r="W16" s="17">
        <f t="shared" si="2"/>
        <v>65.850000000000009</v>
      </c>
      <c r="X16" s="17">
        <f t="shared" si="2"/>
        <v>86.783333333333346</v>
      </c>
      <c r="Y16" s="17">
        <f t="shared" si="2"/>
        <v>86.899999999999991</v>
      </c>
      <c r="Z16" s="17">
        <f t="shared" si="2"/>
        <v>66.416666666666671</v>
      </c>
      <c r="AA16" s="17">
        <f t="shared" si="2"/>
        <v>86.691666666666663</v>
      </c>
      <c r="AB16" s="17">
        <f t="shared" si="2"/>
        <v>107.64999999999998</v>
      </c>
      <c r="AC16" s="17">
        <f t="shared" si="2"/>
        <v>824.25</v>
      </c>
      <c r="AD16" s="17">
        <f t="shared" si="2"/>
        <v>15.616666666666665</v>
      </c>
      <c r="AE16" s="34">
        <f>AVERAGE($AE$4:$AE$15)</f>
        <v>575.25</v>
      </c>
      <c r="AF16" s="38" t="e">
        <f t="shared" ref="AF16:AT16" si="3">AVERAGE(AF4:AF15)</f>
        <v>#DIV/0!</v>
      </c>
      <c r="AG16" s="17" t="e">
        <f t="shared" si="3"/>
        <v>#DIV/0!</v>
      </c>
      <c r="AH16" s="17" t="e">
        <f t="shared" si="3"/>
        <v>#DIV/0!</v>
      </c>
      <c r="AI16" s="17" t="e">
        <f t="shared" si="3"/>
        <v>#DIV/0!</v>
      </c>
      <c r="AJ16" s="17" t="e">
        <f t="shared" si="3"/>
        <v>#DIV/0!</v>
      </c>
      <c r="AK16" s="17" t="e">
        <f t="shared" si="3"/>
        <v>#DIV/0!</v>
      </c>
      <c r="AL16" s="17" t="e">
        <f t="shared" si="3"/>
        <v>#DIV/0!</v>
      </c>
      <c r="AM16" s="17" t="e">
        <f t="shared" si="3"/>
        <v>#DIV/0!</v>
      </c>
      <c r="AN16" s="17" t="e">
        <f t="shared" si="3"/>
        <v>#DIV/0!</v>
      </c>
      <c r="AO16" s="17" t="e">
        <f t="shared" si="3"/>
        <v>#DIV/0!</v>
      </c>
      <c r="AP16" s="17" t="e">
        <f t="shared" si="3"/>
        <v>#DIV/0!</v>
      </c>
      <c r="AQ16" s="17" t="e">
        <f t="shared" si="3"/>
        <v>#DIV/0!</v>
      </c>
      <c r="AR16" s="17" t="e">
        <f t="shared" si="3"/>
        <v>#DIV/0!</v>
      </c>
      <c r="AS16" s="17" t="e">
        <f t="shared" si="3"/>
        <v>#DIV/0!</v>
      </c>
      <c r="AT16" s="17" t="e">
        <f t="shared" si="3"/>
        <v>#DIV/0!</v>
      </c>
      <c r="AU16" s="34" t="e">
        <f>AVERAGE($AU$4:$AU$15)</f>
        <v>#DIV/0!</v>
      </c>
      <c r="AV16" s="39" t="e">
        <f>AVERAGE(AV4:AV15)</f>
        <v>#DIV/0!</v>
      </c>
      <c r="AW16" s="17" t="e">
        <f>AVERAGE(AW4:AW15)</f>
        <v>#DIV/0!</v>
      </c>
      <c r="AX16" s="17" t="e">
        <f>AVERAGE(AX4:AX15)</f>
        <v>#DIV/0!</v>
      </c>
      <c r="AY16" s="17">
        <f>AVERAGE($AY$4:$AY$15)</f>
        <v>50</v>
      </c>
      <c r="AZ16" s="17">
        <f>AVERAGE(AZ4:AZ15)</f>
        <v>575.25</v>
      </c>
      <c r="BA16" s="35">
        <f>AVERAGE(BA4:BA15)</f>
        <v>625.25</v>
      </c>
      <c r="BB16" s="40">
        <f>AVERAGE(BB4:BB15)</f>
        <v>625.25</v>
      </c>
    </row>
    <row r="17" spans="1:54" x14ac:dyDescent="0.3">
      <c r="A17" s="167">
        <v>45293</v>
      </c>
      <c r="B17" s="4">
        <v>8.3333333333333329E-2</v>
      </c>
      <c r="C17" s="181">
        <v>93</v>
      </c>
      <c r="D17" s="5">
        <v>49.4</v>
      </c>
      <c r="E17" s="5">
        <v>96.2</v>
      </c>
      <c r="F17" s="7">
        <v>17.3</v>
      </c>
      <c r="G17" s="181">
        <v>95</v>
      </c>
      <c r="H17" s="5">
        <v>32.700000000000003</v>
      </c>
      <c r="I17" s="5">
        <v>98</v>
      </c>
      <c r="J17" s="5">
        <v>84.7</v>
      </c>
      <c r="K17" s="30">
        <v>84.4</v>
      </c>
      <c r="L17" s="174">
        <f>G17-C17</f>
        <v>2</v>
      </c>
      <c r="M17" s="31"/>
      <c r="N17" s="5"/>
      <c r="O17" s="7"/>
      <c r="P17" s="31">
        <v>99.4</v>
      </c>
      <c r="Q17" s="5">
        <v>18.3</v>
      </c>
      <c r="R17" s="5">
        <v>49.1</v>
      </c>
      <c r="S17" s="5">
        <v>49.1</v>
      </c>
      <c r="T17" s="5">
        <v>64.5</v>
      </c>
      <c r="U17" s="5">
        <v>64.400000000000006</v>
      </c>
      <c r="V17" s="5">
        <v>64.099999999999994</v>
      </c>
      <c r="W17" s="5">
        <v>64.900000000000006</v>
      </c>
      <c r="X17" s="5">
        <v>86.3</v>
      </c>
      <c r="Y17" s="5">
        <v>86.4</v>
      </c>
      <c r="Z17" s="5">
        <v>65.400000000000006</v>
      </c>
      <c r="AA17" s="5">
        <v>86.3</v>
      </c>
      <c r="AB17" s="5">
        <v>108</v>
      </c>
      <c r="AC17" s="5">
        <v>823</v>
      </c>
      <c r="AD17" s="5">
        <v>17.600000000000001</v>
      </c>
      <c r="AE17" s="7">
        <v>573</v>
      </c>
      <c r="AF17" s="32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7"/>
      <c r="AV17" s="174"/>
      <c r="AW17" s="5"/>
      <c r="AX17" s="5"/>
      <c r="AY17" s="5">
        <v>50</v>
      </c>
      <c r="AZ17" s="7">
        <v>573</v>
      </c>
      <c r="BA17" s="30">
        <f t="shared" ref="BA17:BA28" si="4">AY17+AZ17</f>
        <v>623</v>
      </c>
      <c r="BB17" s="33">
        <f t="shared" ref="BB17:BB28" si="5">AE17+AU17+AY17</f>
        <v>623</v>
      </c>
    </row>
    <row r="18" spans="1:54" x14ac:dyDescent="0.3">
      <c r="A18" s="168"/>
      <c r="B18" s="4">
        <v>0.16666666666666699</v>
      </c>
      <c r="C18" s="168"/>
      <c r="D18" s="5">
        <v>49.3</v>
      </c>
      <c r="E18" s="5">
        <v>95.4</v>
      </c>
      <c r="F18" s="7">
        <v>17</v>
      </c>
      <c r="G18" s="188"/>
      <c r="H18" s="5">
        <v>32.4</v>
      </c>
      <c r="I18" s="5">
        <v>97.4</v>
      </c>
      <c r="J18" s="5">
        <v>84.4</v>
      </c>
      <c r="K18" s="30">
        <v>84.1</v>
      </c>
      <c r="L18" s="168"/>
      <c r="M18" s="31"/>
      <c r="N18" s="5"/>
      <c r="O18" s="7"/>
      <c r="P18" s="31">
        <v>100.4</v>
      </c>
      <c r="Q18" s="5">
        <v>18.100000000000001</v>
      </c>
      <c r="R18" s="5">
        <v>49</v>
      </c>
      <c r="S18" s="5">
        <v>49.1</v>
      </c>
      <c r="T18" s="5">
        <v>63.9</v>
      </c>
      <c r="U18" s="5">
        <v>63.8</v>
      </c>
      <c r="V18" s="5">
        <v>63.6</v>
      </c>
      <c r="W18" s="5">
        <v>64.400000000000006</v>
      </c>
      <c r="X18" s="5">
        <v>86.1</v>
      </c>
      <c r="Y18" s="5">
        <v>86.2</v>
      </c>
      <c r="Z18" s="5">
        <v>64.900000000000006</v>
      </c>
      <c r="AA18" s="5">
        <v>86</v>
      </c>
      <c r="AB18" s="5">
        <v>108</v>
      </c>
      <c r="AC18" s="5">
        <v>823</v>
      </c>
      <c r="AD18" s="5">
        <v>15</v>
      </c>
      <c r="AE18" s="7">
        <v>574</v>
      </c>
      <c r="AF18" s="32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7"/>
      <c r="AV18" s="168"/>
      <c r="AW18" s="5"/>
      <c r="AX18" s="5"/>
      <c r="AY18" s="5">
        <v>50</v>
      </c>
      <c r="AZ18" s="7">
        <v>574</v>
      </c>
      <c r="BA18" s="30">
        <f t="shared" si="4"/>
        <v>624</v>
      </c>
      <c r="BB18" s="33">
        <f t="shared" si="5"/>
        <v>624</v>
      </c>
    </row>
    <row r="19" spans="1:54" x14ac:dyDescent="0.3">
      <c r="A19" s="168"/>
      <c r="B19" s="4">
        <v>0.25</v>
      </c>
      <c r="C19" s="168"/>
      <c r="D19" s="5">
        <v>49.3</v>
      </c>
      <c r="E19" s="5">
        <v>97.7</v>
      </c>
      <c r="F19" s="7">
        <v>16.8</v>
      </c>
      <c r="G19" s="188"/>
      <c r="H19" s="5">
        <v>32.4</v>
      </c>
      <c r="I19" s="5">
        <v>98.6</v>
      </c>
      <c r="J19" s="5">
        <v>84.4</v>
      </c>
      <c r="K19" s="30">
        <v>84.1</v>
      </c>
      <c r="L19" s="168"/>
      <c r="M19" s="31"/>
      <c r="N19" s="5"/>
      <c r="O19" s="7"/>
      <c r="P19" s="31">
        <v>100.3</v>
      </c>
      <c r="Q19" s="5">
        <v>17.8</v>
      </c>
      <c r="R19" s="5">
        <v>49</v>
      </c>
      <c r="S19" s="5">
        <v>49.1</v>
      </c>
      <c r="T19" s="5">
        <v>63.7</v>
      </c>
      <c r="U19" s="5">
        <v>63.5</v>
      </c>
      <c r="V19" s="5">
        <v>63.3</v>
      </c>
      <c r="W19" s="5">
        <v>64</v>
      </c>
      <c r="X19" s="5">
        <v>86</v>
      </c>
      <c r="Y19" s="5">
        <v>86.1</v>
      </c>
      <c r="Z19" s="5">
        <v>64.599999999999994</v>
      </c>
      <c r="AA19" s="5">
        <v>85.9</v>
      </c>
      <c r="AB19" s="5">
        <v>109.1</v>
      </c>
      <c r="AC19" s="5">
        <v>823</v>
      </c>
      <c r="AD19" s="5">
        <v>18.2</v>
      </c>
      <c r="AE19" s="7">
        <v>569</v>
      </c>
      <c r="AF19" s="32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7"/>
      <c r="AV19" s="168"/>
      <c r="AW19" s="5"/>
      <c r="AX19" s="5"/>
      <c r="AY19" s="5">
        <v>50</v>
      </c>
      <c r="AZ19" s="7">
        <v>569</v>
      </c>
      <c r="BA19" s="30">
        <f t="shared" si="4"/>
        <v>619</v>
      </c>
      <c r="BB19" s="33">
        <f t="shared" si="5"/>
        <v>619</v>
      </c>
    </row>
    <row r="20" spans="1:54" x14ac:dyDescent="0.3">
      <c r="A20" s="168"/>
      <c r="B20" s="4">
        <v>0.33333333333333298</v>
      </c>
      <c r="C20" s="168"/>
      <c r="D20" s="5">
        <v>49.4</v>
      </c>
      <c r="E20" s="5">
        <v>95.3</v>
      </c>
      <c r="F20" s="7">
        <v>16.899999999999999</v>
      </c>
      <c r="G20" s="188"/>
      <c r="H20" s="5">
        <v>33.299999999999997</v>
      </c>
      <c r="I20" s="5">
        <v>96.7</v>
      </c>
      <c r="J20" s="5">
        <v>86.1</v>
      </c>
      <c r="K20" s="30">
        <v>85.8</v>
      </c>
      <c r="L20" s="168"/>
      <c r="M20" s="31"/>
      <c r="N20" s="5"/>
      <c r="O20" s="7"/>
      <c r="P20" s="31">
        <v>98.5</v>
      </c>
      <c r="Q20" s="5">
        <v>18</v>
      </c>
      <c r="R20" s="5">
        <v>49.1</v>
      </c>
      <c r="S20" s="5">
        <v>49.1</v>
      </c>
      <c r="T20" s="5">
        <v>65.2</v>
      </c>
      <c r="U20" s="5">
        <v>65.099999999999994</v>
      </c>
      <c r="V20" s="5">
        <v>64.8</v>
      </c>
      <c r="W20" s="5">
        <v>65.599999999999994</v>
      </c>
      <c r="X20" s="5">
        <v>87.7</v>
      </c>
      <c r="Y20" s="5">
        <v>87.8</v>
      </c>
      <c r="Z20" s="5">
        <v>66.2</v>
      </c>
      <c r="AA20" s="5">
        <v>87.7</v>
      </c>
      <c r="AB20" s="5">
        <v>107.6</v>
      </c>
      <c r="AC20" s="5">
        <v>824</v>
      </c>
      <c r="AD20" s="5">
        <v>18.7</v>
      </c>
      <c r="AE20" s="7">
        <v>579</v>
      </c>
      <c r="AF20" s="32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7"/>
      <c r="AV20" s="168"/>
      <c r="AW20" s="5"/>
      <c r="AX20" s="5"/>
      <c r="AY20" s="5">
        <v>50</v>
      </c>
      <c r="AZ20" s="7">
        <v>579</v>
      </c>
      <c r="BA20" s="30">
        <f t="shared" si="4"/>
        <v>629</v>
      </c>
      <c r="BB20" s="33">
        <f t="shared" si="5"/>
        <v>629</v>
      </c>
    </row>
    <row r="21" spans="1:54" x14ac:dyDescent="0.3">
      <c r="A21" s="168"/>
      <c r="B21" s="4">
        <v>0.41666666666666702</v>
      </c>
      <c r="C21" s="168"/>
      <c r="D21" s="5">
        <v>49.4</v>
      </c>
      <c r="E21" s="5">
        <v>89.1</v>
      </c>
      <c r="F21" s="7">
        <v>17.3</v>
      </c>
      <c r="G21" s="188"/>
      <c r="H21" s="5">
        <v>36.6</v>
      </c>
      <c r="I21" s="5">
        <v>95.1</v>
      </c>
      <c r="J21" s="5">
        <v>84.9</v>
      </c>
      <c r="K21" s="30">
        <v>84.6</v>
      </c>
      <c r="L21" s="168"/>
      <c r="M21" s="31"/>
      <c r="N21" s="5"/>
      <c r="O21" s="7"/>
      <c r="P21" s="31">
        <v>95.8</v>
      </c>
      <c r="Q21" s="5">
        <v>18.5</v>
      </c>
      <c r="R21" s="5">
        <v>49</v>
      </c>
      <c r="S21" s="5">
        <v>49.1</v>
      </c>
      <c r="T21" s="5">
        <v>65.3</v>
      </c>
      <c r="U21" s="5">
        <v>65.099999999999994</v>
      </c>
      <c r="V21" s="5">
        <v>64.900000000000006</v>
      </c>
      <c r="W21" s="5">
        <v>65.599999999999994</v>
      </c>
      <c r="X21" s="5">
        <v>86.5</v>
      </c>
      <c r="Y21" s="5">
        <v>86.6</v>
      </c>
      <c r="Z21" s="5">
        <v>66.2</v>
      </c>
      <c r="AA21" s="5">
        <v>86.4</v>
      </c>
      <c r="AB21" s="5">
        <v>107.6</v>
      </c>
      <c r="AC21" s="5">
        <v>824</v>
      </c>
      <c r="AD21" s="5">
        <v>19</v>
      </c>
      <c r="AE21" s="7">
        <v>574</v>
      </c>
      <c r="AF21" s="32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7"/>
      <c r="AV21" s="168"/>
      <c r="AW21" s="5"/>
      <c r="AX21" s="5"/>
      <c r="AY21" s="5">
        <v>50</v>
      </c>
      <c r="AZ21" s="7">
        <v>574</v>
      </c>
      <c r="BA21" s="30">
        <f t="shared" si="4"/>
        <v>624</v>
      </c>
      <c r="BB21" s="33">
        <f t="shared" si="5"/>
        <v>624</v>
      </c>
    </row>
    <row r="22" spans="1:54" x14ac:dyDescent="0.3">
      <c r="A22" s="168"/>
      <c r="B22" s="4">
        <v>0.5</v>
      </c>
      <c r="C22" s="168"/>
      <c r="D22" s="5">
        <v>49.4</v>
      </c>
      <c r="E22" s="5">
        <v>92.5</v>
      </c>
      <c r="F22" s="7">
        <v>17.600000000000001</v>
      </c>
      <c r="G22" s="188"/>
      <c r="H22" s="5">
        <v>37</v>
      </c>
      <c r="I22" s="5">
        <v>95.5</v>
      </c>
      <c r="J22" s="5">
        <v>84.6</v>
      </c>
      <c r="K22" s="30">
        <v>84.4</v>
      </c>
      <c r="L22" s="168"/>
      <c r="M22" s="31"/>
      <c r="N22" s="5"/>
      <c r="O22" s="7"/>
      <c r="P22" s="31">
        <v>96.9</v>
      </c>
      <c r="Q22" s="5">
        <v>18.899999999999999</v>
      </c>
      <c r="R22" s="5">
        <v>49.1</v>
      </c>
      <c r="S22" s="5">
        <v>49.1</v>
      </c>
      <c r="T22" s="5">
        <v>65.2</v>
      </c>
      <c r="U22" s="5">
        <v>65</v>
      </c>
      <c r="V22" s="5">
        <v>64.8</v>
      </c>
      <c r="W22" s="5">
        <v>65.599999999999994</v>
      </c>
      <c r="X22" s="5">
        <v>86.3</v>
      </c>
      <c r="Y22" s="5">
        <v>86.4</v>
      </c>
      <c r="Z22" s="5">
        <v>66.2</v>
      </c>
      <c r="AA22" s="5">
        <v>86.2</v>
      </c>
      <c r="AB22" s="5">
        <v>109</v>
      </c>
      <c r="AC22" s="5">
        <v>824</v>
      </c>
      <c r="AD22" s="5">
        <v>16.7</v>
      </c>
      <c r="AE22" s="7">
        <v>572</v>
      </c>
      <c r="AF22" s="32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7"/>
      <c r="AV22" s="168"/>
      <c r="AW22" s="5"/>
      <c r="AX22" s="5"/>
      <c r="AY22" s="5">
        <v>50</v>
      </c>
      <c r="AZ22" s="7">
        <v>572</v>
      </c>
      <c r="BA22" s="30">
        <f t="shared" si="4"/>
        <v>622</v>
      </c>
      <c r="BB22" s="33">
        <f t="shared" si="5"/>
        <v>622</v>
      </c>
    </row>
    <row r="23" spans="1:54" x14ac:dyDescent="0.3">
      <c r="A23" s="168"/>
      <c r="B23" s="4">
        <v>0.58333333333333304</v>
      </c>
      <c r="C23" s="168"/>
      <c r="D23" s="5">
        <v>49.4</v>
      </c>
      <c r="E23" s="5">
        <v>90.6</v>
      </c>
      <c r="F23" s="7">
        <v>18</v>
      </c>
      <c r="G23" s="188"/>
      <c r="H23" s="5">
        <v>38.1</v>
      </c>
      <c r="I23" s="5">
        <v>94.6</v>
      </c>
      <c r="J23" s="5">
        <v>84.6</v>
      </c>
      <c r="K23" s="30">
        <v>84.4</v>
      </c>
      <c r="L23" s="168"/>
      <c r="M23" s="31"/>
      <c r="N23" s="5"/>
      <c r="O23" s="7"/>
      <c r="P23" s="31">
        <v>95.5</v>
      </c>
      <c r="Q23" s="5">
        <v>19.3</v>
      </c>
      <c r="R23" s="5">
        <v>49.2</v>
      </c>
      <c r="S23" s="5">
        <v>49.1</v>
      </c>
      <c r="T23" s="5">
        <v>65.7</v>
      </c>
      <c r="U23" s="5">
        <v>65.599999999999994</v>
      </c>
      <c r="V23" s="5">
        <v>65.400000000000006</v>
      </c>
      <c r="W23" s="5">
        <v>66.2</v>
      </c>
      <c r="X23" s="5">
        <v>86.3</v>
      </c>
      <c r="Y23" s="5">
        <v>86.4</v>
      </c>
      <c r="Z23" s="5">
        <v>66.7</v>
      </c>
      <c r="AA23" s="5">
        <v>86.2</v>
      </c>
      <c r="AB23" s="5">
        <v>108</v>
      </c>
      <c r="AC23" s="5">
        <v>822</v>
      </c>
      <c r="AD23" s="5">
        <v>17.2</v>
      </c>
      <c r="AE23" s="7">
        <v>571</v>
      </c>
      <c r="AF23" s="32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7"/>
      <c r="AV23" s="168"/>
      <c r="AW23" s="5"/>
      <c r="AX23" s="5"/>
      <c r="AY23" s="5">
        <v>50</v>
      </c>
      <c r="AZ23" s="7">
        <v>571</v>
      </c>
      <c r="BA23" s="30">
        <f t="shared" si="4"/>
        <v>621</v>
      </c>
      <c r="BB23" s="33">
        <f t="shared" si="5"/>
        <v>621</v>
      </c>
    </row>
    <row r="24" spans="1:54" x14ac:dyDescent="0.3">
      <c r="A24" s="168"/>
      <c r="B24" s="4">
        <v>0.66666666666666696</v>
      </c>
      <c r="C24" s="168"/>
      <c r="D24" s="5">
        <v>49.4</v>
      </c>
      <c r="E24" s="5">
        <v>89.4</v>
      </c>
      <c r="F24" s="7">
        <v>18</v>
      </c>
      <c r="G24" s="188"/>
      <c r="H24" s="5">
        <v>37.9</v>
      </c>
      <c r="I24" s="5">
        <v>95</v>
      </c>
      <c r="J24" s="5">
        <v>85</v>
      </c>
      <c r="K24" s="30">
        <v>84.7</v>
      </c>
      <c r="L24" s="168"/>
      <c r="M24" s="31"/>
      <c r="N24" s="5"/>
      <c r="O24" s="7"/>
      <c r="P24" s="31">
        <v>96.5</v>
      </c>
      <c r="Q24" s="5">
        <v>19.3</v>
      </c>
      <c r="R24" s="5">
        <v>49.2</v>
      </c>
      <c r="S24" s="5">
        <v>49.1</v>
      </c>
      <c r="T24" s="5">
        <v>66</v>
      </c>
      <c r="U24" s="5">
        <v>65.8</v>
      </c>
      <c r="V24" s="5">
        <v>65.599999999999994</v>
      </c>
      <c r="W24" s="5">
        <v>66.400000000000006</v>
      </c>
      <c r="X24" s="5">
        <v>86.7</v>
      </c>
      <c r="Y24" s="5">
        <v>86.8</v>
      </c>
      <c r="Z24" s="5">
        <v>67</v>
      </c>
      <c r="AA24" s="5">
        <v>86.6</v>
      </c>
      <c r="AB24" s="5">
        <v>107.9</v>
      </c>
      <c r="AC24" s="5">
        <v>825</v>
      </c>
      <c r="AD24" s="5">
        <v>17.3</v>
      </c>
      <c r="AE24" s="7">
        <v>573</v>
      </c>
      <c r="AF24" s="32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7"/>
      <c r="AV24" s="168"/>
      <c r="AW24" s="5"/>
      <c r="AX24" s="5"/>
      <c r="AY24" s="5">
        <v>50</v>
      </c>
      <c r="AZ24" s="7">
        <v>573</v>
      </c>
      <c r="BA24" s="30">
        <f t="shared" si="4"/>
        <v>623</v>
      </c>
      <c r="BB24" s="33">
        <f t="shared" si="5"/>
        <v>623</v>
      </c>
    </row>
    <row r="25" spans="1:54" x14ac:dyDescent="0.3">
      <c r="A25" s="168"/>
      <c r="B25" s="4">
        <v>0.75</v>
      </c>
      <c r="C25" s="168"/>
      <c r="D25" s="5">
        <v>49.4</v>
      </c>
      <c r="E25" s="5">
        <v>92.3</v>
      </c>
      <c r="F25" s="7">
        <v>17.600000000000001</v>
      </c>
      <c r="G25" s="188"/>
      <c r="H25" s="5">
        <v>33.799999999999997</v>
      </c>
      <c r="I25" s="5">
        <v>94.8</v>
      </c>
      <c r="J25" s="5">
        <v>85.3</v>
      </c>
      <c r="K25" s="30">
        <v>85</v>
      </c>
      <c r="L25" s="168"/>
      <c r="M25" s="31"/>
      <c r="N25" s="5"/>
      <c r="O25" s="7"/>
      <c r="P25" s="31">
        <v>96.7</v>
      </c>
      <c r="Q25" s="5">
        <v>18.600000000000001</v>
      </c>
      <c r="R25" s="5">
        <v>49.1</v>
      </c>
      <c r="S25" s="5">
        <v>49.1</v>
      </c>
      <c r="T25" s="5">
        <v>65.099999999999994</v>
      </c>
      <c r="U25" s="5">
        <v>65</v>
      </c>
      <c r="V25" s="5">
        <v>64.8</v>
      </c>
      <c r="W25" s="5">
        <v>65.599999999999994</v>
      </c>
      <c r="X25" s="5">
        <v>87</v>
      </c>
      <c r="Y25" s="5">
        <v>87.1</v>
      </c>
      <c r="Z25" s="5">
        <v>66.099999999999994</v>
      </c>
      <c r="AA25" s="5">
        <v>86.9</v>
      </c>
      <c r="AB25" s="5">
        <v>107.8</v>
      </c>
      <c r="AC25" s="5">
        <v>826</v>
      </c>
      <c r="AD25" s="5">
        <v>18</v>
      </c>
      <c r="AE25" s="7">
        <v>575</v>
      </c>
      <c r="AF25" s="32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7"/>
      <c r="AV25" s="168"/>
      <c r="AW25" s="5"/>
      <c r="AX25" s="5"/>
      <c r="AY25" s="5">
        <v>50</v>
      </c>
      <c r="AZ25" s="7">
        <v>575</v>
      </c>
      <c r="BA25" s="30">
        <f t="shared" si="4"/>
        <v>625</v>
      </c>
      <c r="BB25" s="33">
        <f t="shared" si="5"/>
        <v>625</v>
      </c>
    </row>
    <row r="26" spans="1:54" x14ac:dyDescent="0.3">
      <c r="A26" s="168"/>
      <c r="B26" s="4">
        <v>0.83333333333333304</v>
      </c>
      <c r="C26" s="168"/>
      <c r="D26" s="5">
        <v>49.4</v>
      </c>
      <c r="E26" s="5">
        <v>91.1</v>
      </c>
      <c r="F26" s="7">
        <v>17.3</v>
      </c>
      <c r="G26" s="188"/>
      <c r="H26" s="5">
        <v>32.299999999999997</v>
      </c>
      <c r="I26" s="5">
        <v>92.9</v>
      </c>
      <c r="J26" s="5">
        <v>85.5</v>
      </c>
      <c r="K26" s="30">
        <v>85.2</v>
      </c>
      <c r="L26" s="168"/>
      <c r="M26" s="31"/>
      <c r="N26" s="5"/>
      <c r="O26" s="7"/>
      <c r="P26" s="31">
        <v>95.8</v>
      </c>
      <c r="Q26" s="5">
        <v>18.399999999999999</v>
      </c>
      <c r="R26" s="5">
        <v>49.1</v>
      </c>
      <c r="S26" s="5">
        <v>49.1</v>
      </c>
      <c r="T26" s="5">
        <v>64.900000000000006</v>
      </c>
      <c r="U26" s="5">
        <v>64.8</v>
      </c>
      <c r="V26" s="5">
        <v>64.599999999999994</v>
      </c>
      <c r="W26" s="5">
        <v>65.3</v>
      </c>
      <c r="X26" s="5">
        <v>87.1</v>
      </c>
      <c r="Y26" s="5">
        <v>87.2</v>
      </c>
      <c r="Z26" s="5">
        <v>65.900000000000006</v>
      </c>
      <c r="AA26" s="5">
        <v>87</v>
      </c>
      <c r="AB26" s="5">
        <v>107.7</v>
      </c>
      <c r="AC26" s="5">
        <v>823</v>
      </c>
      <c r="AD26" s="5">
        <v>18.7</v>
      </c>
      <c r="AE26" s="7">
        <v>576</v>
      </c>
      <c r="AF26" s="32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7"/>
      <c r="AV26" s="168"/>
      <c r="AW26" s="5"/>
      <c r="AX26" s="5"/>
      <c r="AY26" s="5">
        <v>50</v>
      </c>
      <c r="AZ26" s="7">
        <v>576</v>
      </c>
      <c r="BA26" s="30">
        <f t="shared" si="4"/>
        <v>626</v>
      </c>
      <c r="BB26" s="33">
        <f t="shared" si="5"/>
        <v>626</v>
      </c>
    </row>
    <row r="27" spans="1:54" x14ac:dyDescent="0.3">
      <c r="A27" s="168"/>
      <c r="B27" s="4">
        <v>0.91666666666666696</v>
      </c>
      <c r="C27" s="168"/>
      <c r="D27" s="5">
        <v>49.4</v>
      </c>
      <c r="E27" s="5">
        <v>92.9</v>
      </c>
      <c r="F27" s="7">
        <v>17</v>
      </c>
      <c r="G27" s="188"/>
      <c r="H27" s="5">
        <v>32.1</v>
      </c>
      <c r="I27" s="5">
        <v>95.1</v>
      </c>
      <c r="J27" s="5">
        <v>85.5</v>
      </c>
      <c r="K27" s="30">
        <v>85.3</v>
      </c>
      <c r="L27" s="168"/>
      <c r="M27" s="31"/>
      <c r="N27" s="5"/>
      <c r="O27" s="7"/>
      <c r="P27" s="31">
        <v>96.4</v>
      </c>
      <c r="Q27" s="5">
        <v>18.100000000000001</v>
      </c>
      <c r="R27" s="5">
        <v>49.1</v>
      </c>
      <c r="S27" s="5">
        <v>49.1</v>
      </c>
      <c r="T27" s="5">
        <v>64.400000000000006</v>
      </c>
      <c r="U27" s="5">
        <v>64.3</v>
      </c>
      <c r="V27" s="5">
        <v>64.400000000000006</v>
      </c>
      <c r="W27" s="5">
        <v>64.900000000000006</v>
      </c>
      <c r="X27" s="5">
        <v>87.1</v>
      </c>
      <c r="Y27" s="5">
        <v>87.3</v>
      </c>
      <c r="Z27" s="5">
        <v>65.400000000000006</v>
      </c>
      <c r="AA27" s="5">
        <v>87.1</v>
      </c>
      <c r="AB27" s="5">
        <v>108.2</v>
      </c>
      <c r="AC27" s="5">
        <v>825</v>
      </c>
      <c r="AD27" s="5">
        <v>17.8</v>
      </c>
      <c r="AE27" s="7">
        <v>576</v>
      </c>
      <c r="AF27" s="32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7"/>
      <c r="AV27" s="168"/>
      <c r="AW27" s="5"/>
      <c r="AX27" s="5"/>
      <c r="AY27" s="5">
        <v>50</v>
      </c>
      <c r="AZ27" s="7">
        <v>576</v>
      </c>
      <c r="BA27" s="30">
        <f t="shared" si="4"/>
        <v>626</v>
      </c>
      <c r="BB27" s="33">
        <f t="shared" si="5"/>
        <v>626</v>
      </c>
    </row>
    <row r="28" spans="1:54" x14ac:dyDescent="0.3">
      <c r="A28" s="169"/>
      <c r="B28" s="4">
        <v>1</v>
      </c>
      <c r="C28" s="169"/>
      <c r="D28" s="5">
        <v>49.4</v>
      </c>
      <c r="E28" s="5">
        <v>93.6</v>
      </c>
      <c r="F28" s="7">
        <v>16.8</v>
      </c>
      <c r="G28" s="189"/>
      <c r="H28" s="5">
        <v>32</v>
      </c>
      <c r="I28" s="5">
        <v>94.7</v>
      </c>
      <c r="J28" s="5">
        <v>85.7</v>
      </c>
      <c r="K28" s="30">
        <v>85.4</v>
      </c>
      <c r="L28" s="169"/>
      <c r="M28" s="31"/>
      <c r="N28" s="5"/>
      <c r="O28" s="7"/>
      <c r="P28" s="31">
        <v>96.6</v>
      </c>
      <c r="Q28" s="5">
        <v>17.899999999999999</v>
      </c>
      <c r="R28" s="5">
        <v>49.1</v>
      </c>
      <c r="S28" s="5">
        <v>49.1</v>
      </c>
      <c r="T28" s="5">
        <v>64.400000000000006</v>
      </c>
      <c r="U28" s="5">
        <v>64.3</v>
      </c>
      <c r="V28" s="5">
        <v>64.099999999999994</v>
      </c>
      <c r="W28" s="5">
        <v>64.8</v>
      </c>
      <c r="X28" s="5">
        <v>87.3</v>
      </c>
      <c r="Y28" s="5">
        <v>87.4</v>
      </c>
      <c r="Z28" s="5">
        <v>65.400000000000006</v>
      </c>
      <c r="AA28" s="5">
        <v>87.2</v>
      </c>
      <c r="AB28" s="5">
        <v>108</v>
      </c>
      <c r="AC28" s="5">
        <v>825</v>
      </c>
      <c r="AD28" s="5">
        <v>18</v>
      </c>
      <c r="AE28" s="7">
        <v>577</v>
      </c>
      <c r="AF28" s="32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7"/>
      <c r="AV28" s="169"/>
      <c r="AW28" s="5"/>
      <c r="AX28" s="5"/>
      <c r="AY28" s="5">
        <v>50</v>
      </c>
      <c r="AZ28" s="7">
        <v>577</v>
      </c>
      <c r="BA28" s="30">
        <f t="shared" si="4"/>
        <v>627</v>
      </c>
      <c r="BB28" s="33">
        <f t="shared" si="5"/>
        <v>627</v>
      </c>
    </row>
    <row r="29" spans="1:54" x14ac:dyDescent="0.3">
      <c r="A29" s="178" t="s">
        <v>81</v>
      </c>
      <c r="B29" s="173"/>
      <c r="C29" s="17">
        <f>AVERAGE($C$17:$C$28)</f>
        <v>93</v>
      </c>
      <c r="D29" s="17">
        <f>AVERAGE($D$17:$D$28)</f>
        <v>49.383333333333326</v>
      </c>
      <c r="E29" s="17">
        <f>AVERAGE($E$17:$E$28)</f>
        <v>93.008333333333326</v>
      </c>
      <c r="F29" s="34">
        <f>AVERAGE($F$17:$F$28)</f>
        <v>17.3</v>
      </c>
      <c r="G29" s="16">
        <f>AVERAGE(G17:G28)</f>
        <v>95</v>
      </c>
      <c r="H29" s="17">
        <f>AVERAGE($H$17:$H$28)</f>
        <v>34.216666666666669</v>
      </c>
      <c r="I29" s="17">
        <f>AVERAGE($I$17:$I$28)</f>
        <v>95.699999999999989</v>
      </c>
      <c r="J29" s="17">
        <f>AVERAGE(J17:J28)</f>
        <v>85.058333333333337</v>
      </c>
      <c r="K29" s="35">
        <f>AVERAGE($K$17:$K$28)</f>
        <v>84.783333333333331</v>
      </c>
      <c r="L29" s="36">
        <f t="shared" ref="L29:AD29" si="6">AVERAGE(L17:L28)</f>
        <v>2</v>
      </c>
      <c r="M29" s="35" t="e">
        <f t="shared" si="6"/>
        <v>#DIV/0!</v>
      </c>
      <c r="N29" s="35" t="e">
        <f t="shared" si="6"/>
        <v>#DIV/0!</v>
      </c>
      <c r="O29" s="34" t="e">
        <f t="shared" si="6"/>
        <v>#DIV/0!</v>
      </c>
      <c r="P29" s="37">
        <f t="shared" si="6"/>
        <v>97.399999999999991</v>
      </c>
      <c r="Q29" s="17">
        <f t="shared" si="6"/>
        <v>18.433333333333334</v>
      </c>
      <c r="R29" s="17">
        <f t="shared" si="6"/>
        <v>49.091666666666669</v>
      </c>
      <c r="S29" s="17">
        <f t="shared" si="6"/>
        <v>49.100000000000016</v>
      </c>
      <c r="T29" s="17">
        <f t="shared" si="6"/>
        <v>64.858333333333334</v>
      </c>
      <c r="U29" s="17">
        <f t="shared" si="6"/>
        <v>64.72499999999998</v>
      </c>
      <c r="V29" s="17">
        <f t="shared" si="6"/>
        <v>64.533333333333346</v>
      </c>
      <c r="W29" s="17">
        <f t="shared" si="6"/>
        <v>65.274999999999991</v>
      </c>
      <c r="X29" s="17">
        <f t="shared" si="6"/>
        <v>86.7</v>
      </c>
      <c r="Y29" s="17">
        <f t="shared" si="6"/>
        <v>86.808333333333337</v>
      </c>
      <c r="Z29" s="17">
        <f t="shared" si="6"/>
        <v>65.833333333333329</v>
      </c>
      <c r="AA29" s="17">
        <f t="shared" si="6"/>
        <v>86.625000000000014</v>
      </c>
      <c r="AB29" s="17">
        <f t="shared" si="6"/>
        <v>108.075</v>
      </c>
      <c r="AC29" s="17">
        <f t="shared" si="6"/>
        <v>823.91666666666663</v>
      </c>
      <c r="AD29" s="17">
        <f t="shared" si="6"/>
        <v>17.683333333333334</v>
      </c>
      <c r="AE29" s="34">
        <f>AVERAGE($AE$17:$AE$28)</f>
        <v>574.08333333333337</v>
      </c>
      <c r="AF29" s="38" t="e">
        <f t="shared" ref="AF29:AT29" si="7">AVERAGE(AF17:AF28)</f>
        <v>#DIV/0!</v>
      </c>
      <c r="AG29" s="17" t="e">
        <f t="shared" si="7"/>
        <v>#DIV/0!</v>
      </c>
      <c r="AH29" s="17" t="e">
        <f t="shared" si="7"/>
        <v>#DIV/0!</v>
      </c>
      <c r="AI29" s="17" t="e">
        <f t="shared" si="7"/>
        <v>#DIV/0!</v>
      </c>
      <c r="AJ29" s="17" t="e">
        <f t="shared" si="7"/>
        <v>#DIV/0!</v>
      </c>
      <c r="AK29" s="17" t="e">
        <f t="shared" si="7"/>
        <v>#DIV/0!</v>
      </c>
      <c r="AL29" s="17" t="e">
        <f t="shared" si="7"/>
        <v>#DIV/0!</v>
      </c>
      <c r="AM29" s="17" t="e">
        <f t="shared" si="7"/>
        <v>#DIV/0!</v>
      </c>
      <c r="AN29" s="17" t="e">
        <f t="shared" si="7"/>
        <v>#DIV/0!</v>
      </c>
      <c r="AO29" s="17" t="e">
        <f t="shared" si="7"/>
        <v>#DIV/0!</v>
      </c>
      <c r="AP29" s="17" t="e">
        <f t="shared" si="7"/>
        <v>#DIV/0!</v>
      </c>
      <c r="AQ29" s="17" t="e">
        <f t="shared" si="7"/>
        <v>#DIV/0!</v>
      </c>
      <c r="AR29" s="17" t="e">
        <f t="shared" si="7"/>
        <v>#DIV/0!</v>
      </c>
      <c r="AS29" s="17" t="e">
        <f t="shared" si="7"/>
        <v>#DIV/0!</v>
      </c>
      <c r="AT29" s="17" t="e">
        <f t="shared" si="7"/>
        <v>#DIV/0!</v>
      </c>
      <c r="AU29" s="34" t="e">
        <f>AVERAGE($AU$17:$AU$28)</f>
        <v>#DIV/0!</v>
      </c>
      <c r="AV29" s="39" t="e">
        <f>AVERAGE(AV17:AV28)</f>
        <v>#DIV/0!</v>
      </c>
      <c r="AW29" s="17" t="e">
        <f>AVERAGE(AW17:AW28)</f>
        <v>#DIV/0!</v>
      </c>
      <c r="AX29" s="17" t="e">
        <f>AVERAGE(AX17:AX28)</f>
        <v>#DIV/0!</v>
      </c>
      <c r="AY29" s="17">
        <f>AVERAGE($AY$17:$AY$28)</f>
        <v>50</v>
      </c>
      <c r="AZ29" s="17">
        <f>AVERAGE(AZ17:AZ28)</f>
        <v>574.08333333333337</v>
      </c>
      <c r="BA29" s="35">
        <f>AVERAGE(BA17:BA28)</f>
        <v>624.08333333333337</v>
      </c>
      <c r="BB29" s="40">
        <f>AVERAGE(BB17:BB28)</f>
        <v>624.08333333333337</v>
      </c>
    </row>
    <row r="30" spans="1:54" x14ac:dyDescent="0.3">
      <c r="A30" s="167">
        <v>45294</v>
      </c>
      <c r="B30" s="4">
        <v>1.0833333333333299</v>
      </c>
      <c r="C30" s="181">
        <v>91.2</v>
      </c>
      <c r="D30" s="5">
        <v>49.4</v>
      </c>
      <c r="E30" s="5">
        <v>91.5</v>
      </c>
      <c r="F30" s="7">
        <v>16.899999999999999</v>
      </c>
      <c r="G30" s="181">
        <v>94</v>
      </c>
      <c r="H30" s="5">
        <v>35.200000000000003</v>
      </c>
      <c r="I30" s="5">
        <v>95.7</v>
      </c>
      <c r="J30" s="5">
        <v>84.9</v>
      </c>
      <c r="K30" s="30">
        <v>84.6</v>
      </c>
      <c r="L30" s="174"/>
      <c r="M30" s="31"/>
      <c r="N30" s="5"/>
      <c r="O30" s="7"/>
      <c r="P30" s="31">
        <v>96.4</v>
      </c>
      <c r="Q30" s="5">
        <v>18</v>
      </c>
      <c r="R30" s="5">
        <v>49.1</v>
      </c>
      <c r="S30" s="5">
        <v>49.1</v>
      </c>
      <c r="T30" s="5">
        <v>64.5</v>
      </c>
      <c r="U30" s="5">
        <v>64.3</v>
      </c>
      <c r="V30" s="5">
        <v>64.099999999999994</v>
      </c>
      <c r="W30" s="5">
        <v>64.8</v>
      </c>
      <c r="X30" s="5">
        <v>86.5</v>
      </c>
      <c r="Y30" s="5">
        <v>86.6</v>
      </c>
      <c r="Z30" s="5">
        <v>65.400000000000006</v>
      </c>
      <c r="AA30" s="5">
        <v>86.4</v>
      </c>
      <c r="AB30" s="5">
        <v>108.3</v>
      </c>
      <c r="AC30" s="5">
        <v>823</v>
      </c>
      <c r="AD30" s="5">
        <v>18.3</v>
      </c>
      <c r="AE30" s="7">
        <v>572</v>
      </c>
      <c r="AF30" s="32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7"/>
      <c r="AV30" s="174"/>
      <c r="AW30" s="5"/>
      <c r="AX30" s="5"/>
      <c r="AY30" s="5">
        <v>50</v>
      </c>
      <c r="AZ30" s="7">
        <v>572</v>
      </c>
      <c r="BA30" s="30">
        <f t="shared" ref="BA30:BA41" si="8">AY30+AZ30</f>
        <v>622</v>
      </c>
      <c r="BB30" s="33">
        <f t="shared" ref="BB30:BB41" si="9">AE30+AU30+AY30</f>
        <v>622</v>
      </c>
    </row>
    <row r="31" spans="1:54" x14ac:dyDescent="0.3">
      <c r="A31" s="168"/>
      <c r="B31" s="4">
        <v>1.1666666666666701</v>
      </c>
      <c r="C31" s="168"/>
      <c r="D31" s="5">
        <v>49.4</v>
      </c>
      <c r="E31" s="5">
        <v>93.8</v>
      </c>
      <c r="F31" s="7">
        <v>16.899999999999999</v>
      </c>
      <c r="G31" s="188"/>
      <c r="H31" s="5">
        <v>35.299999999999997</v>
      </c>
      <c r="I31" s="5">
        <v>94.6</v>
      </c>
      <c r="J31" s="5">
        <v>85.6</v>
      </c>
      <c r="K31" s="30">
        <v>85.3</v>
      </c>
      <c r="L31" s="168"/>
      <c r="M31" s="31"/>
      <c r="N31" s="5"/>
      <c r="O31" s="7"/>
      <c r="P31" s="31">
        <v>96.6</v>
      </c>
      <c r="Q31" s="5">
        <v>18.100000000000001</v>
      </c>
      <c r="R31" s="5">
        <v>49.2</v>
      </c>
      <c r="S31" s="5">
        <v>49.1</v>
      </c>
      <c r="T31" s="5">
        <v>65</v>
      </c>
      <c r="U31" s="5">
        <v>64.8</v>
      </c>
      <c r="V31" s="5">
        <v>64.599999999999994</v>
      </c>
      <c r="W31" s="5">
        <v>65.3</v>
      </c>
      <c r="X31" s="5">
        <v>87.2</v>
      </c>
      <c r="Y31" s="5">
        <v>87.3</v>
      </c>
      <c r="Z31" s="5">
        <v>66</v>
      </c>
      <c r="AA31" s="5">
        <v>87.1</v>
      </c>
      <c r="AB31" s="5">
        <v>108</v>
      </c>
      <c r="AC31" s="5">
        <v>823</v>
      </c>
      <c r="AD31" s="5">
        <v>18.899999999999999</v>
      </c>
      <c r="AE31" s="7">
        <v>577</v>
      </c>
      <c r="AF31" s="32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7"/>
      <c r="AV31" s="168"/>
      <c r="AW31" s="5"/>
      <c r="AX31" s="5"/>
      <c r="AY31" s="5">
        <v>50</v>
      </c>
      <c r="AZ31" s="7">
        <v>577</v>
      </c>
      <c r="BA31" s="30">
        <f t="shared" si="8"/>
        <v>627</v>
      </c>
      <c r="BB31" s="33">
        <f t="shared" si="9"/>
        <v>627</v>
      </c>
    </row>
    <row r="32" spans="1:54" x14ac:dyDescent="0.3">
      <c r="A32" s="168"/>
      <c r="B32" s="4">
        <v>1.25</v>
      </c>
      <c r="C32" s="168"/>
      <c r="D32" s="5">
        <v>49.4</v>
      </c>
      <c r="E32" s="5">
        <v>92.2</v>
      </c>
      <c r="F32" s="7">
        <v>16.899999999999999</v>
      </c>
      <c r="G32" s="188"/>
      <c r="H32" s="5">
        <v>35.299999999999997</v>
      </c>
      <c r="I32" s="5">
        <v>93.9</v>
      </c>
      <c r="J32" s="5">
        <v>86.3</v>
      </c>
      <c r="K32" s="30">
        <v>86</v>
      </c>
      <c r="L32" s="168"/>
      <c r="M32" s="31"/>
      <c r="N32" s="5"/>
      <c r="O32" s="7"/>
      <c r="P32" s="31">
        <v>95.8</v>
      </c>
      <c r="Q32" s="5">
        <v>18</v>
      </c>
      <c r="R32" s="5">
        <v>49.1</v>
      </c>
      <c r="S32" s="5">
        <v>49.1</v>
      </c>
      <c r="T32" s="5">
        <v>65.599999999999994</v>
      </c>
      <c r="U32" s="5">
        <v>65.400000000000006</v>
      </c>
      <c r="V32" s="5">
        <v>65.2</v>
      </c>
      <c r="W32" s="5">
        <v>65.900000000000006</v>
      </c>
      <c r="X32" s="5">
        <v>87.9</v>
      </c>
      <c r="Y32" s="5">
        <v>88</v>
      </c>
      <c r="Z32" s="5">
        <v>66.5</v>
      </c>
      <c r="AA32" s="5">
        <v>87.8</v>
      </c>
      <c r="AB32" s="5">
        <v>107.3</v>
      </c>
      <c r="AC32" s="5">
        <v>825</v>
      </c>
      <c r="AD32" s="5">
        <v>15.3</v>
      </c>
      <c r="AE32" s="7">
        <v>581</v>
      </c>
      <c r="AF32" s="32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7"/>
      <c r="AV32" s="168"/>
      <c r="AW32" s="5"/>
      <c r="AX32" s="5"/>
      <c r="AY32" s="5">
        <v>50</v>
      </c>
      <c r="AZ32" s="7">
        <v>581</v>
      </c>
      <c r="BA32" s="30">
        <f t="shared" si="8"/>
        <v>631</v>
      </c>
      <c r="BB32" s="33">
        <f t="shared" si="9"/>
        <v>631</v>
      </c>
    </row>
    <row r="33" spans="1:54" x14ac:dyDescent="0.3">
      <c r="A33" s="168"/>
      <c r="B33" s="4">
        <v>1.3333333333333299</v>
      </c>
      <c r="C33" s="168"/>
      <c r="D33" s="5">
        <v>49.4</v>
      </c>
      <c r="E33" s="5">
        <v>90.8</v>
      </c>
      <c r="F33" s="7">
        <v>16.899999999999999</v>
      </c>
      <c r="G33" s="188"/>
      <c r="H33" s="5">
        <v>34.6</v>
      </c>
      <c r="I33" s="5">
        <v>93.2</v>
      </c>
      <c r="J33" s="5">
        <v>86.7</v>
      </c>
      <c r="K33" s="30">
        <v>86.4</v>
      </c>
      <c r="L33" s="168"/>
      <c r="M33" s="31"/>
      <c r="N33" s="5"/>
      <c r="O33" s="7"/>
      <c r="P33" s="31">
        <v>95.2</v>
      </c>
      <c r="Q33" s="5">
        <v>18</v>
      </c>
      <c r="R33" s="5">
        <v>49.1</v>
      </c>
      <c r="S33" s="5">
        <v>49.1</v>
      </c>
      <c r="T33" s="5">
        <v>65.7</v>
      </c>
      <c r="U33" s="5">
        <v>65.5</v>
      </c>
      <c r="V33" s="5">
        <v>65.3</v>
      </c>
      <c r="W33" s="5">
        <v>66.099999999999994</v>
      </c>
      <c r="X33" s="5">
        <v>88.3</v>
      </c>
      <c r="Y33" s="5">
        <v>88.4</v>
      </c>
      <c r="Z33" s="5">
        <v>66.7</v>
      </c>
      <c r="AA33" s="5">
        <v>88.2</v>
      </c>
      <c r="AB33" s="5">
        <v>107.3</v>
      </c>
      <c r="AC33" s="5">
        <v>825</v>
      </c>
      <c r="AD33" s="5">
        <v>15.2</v>
      </c>
      <c r="AE33" s="7">
        <v>584</v>
      </c>
      <c r="AF33" s="32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7"/>
      <c r="AV33" s="168"/>
      <c r="AW33" s="5"/>
      <c r="AX33" s="5"/>
      <c r="AY33" s="5">
        <v>50</v>
      </c>
      <c r="AZ33" s="7">
        <v>584</v>
      </c>
      <c r="BA33" s="30">
        <f t="shared" si="8"/>
        <v>634</v>
      </c>
      <c r="BB33" s="33">
        <f t="shared" si="9"/>
        <v>634</v>
      </c>
    </row>
    <row r="34" spans="1:54" x14ac:dyDescent="0.3">
      <c r="A34" s="168"/>
      <c r="B34" s="4">
        <v>1.4166666666666701</v>
      </c>
      <c r="C34" s="168"/>
      <c r="D34" s="5">
        <v>49.4</v>
      </c>
      <c r="E34" s="5">
        <v>92.4</v>
      </c>
      <c r="F34" s="7">
        <v>17.3</v>
      </c>
      <c r="G34" s="188"/>
      <c r="H34" s="5">
        <v>37.700000000000003</v>
      </c>
      <c r="I34" s="5">
        <v>93.5</v>
      </c>
      <c r="J34" s="5">
        <v>86.9</v>
      </c>
      <c r="K34" s="30">
        <v>86.7</v>
      </c>
      <c r="L34" s="168"/>
      <c r="M34" s="31"/>
      <c r="N34" s="5"/>
      <c r="O34" s="7"/>
      <c r="P34" s="31">
        <v>95.8</v>
      </c>
      <c r="Q34" s="5">
        <v>18.7</v>
      </c>
      <c r="R34" s="5">
        <v>49.2</v>
      </c>
      <c r="S34" s="5">
        <v>49.1</v>
      </c>
      <c r="T34" s="5">
        <v>66.900000000000006</v>
      </c>
      <c r="U34" s="5">
        <v>66.7</v>
      </c>
      <c r="V34" s="5">
        <v>66.5</v>
      </c>
      <c r="W34" s="5">
        <v>67.3</v>
      </c>
      <c r="X34" s="5">
        <v>88.6</v>
      </c>
      <c r="Y34" s="5">
        <v>88.6</v>
      </c>
      <c r="Z34" s="5">
        <v>67.8</v>
      </c>
      <c r="AA34" s="5">
        <v>88.5</v>
      </c>
      <c r="AB34" s="5">
        <v>107.3</v>
      </c>
      <c r="AC34" s="5">
        <v>824</v>
      </c>
      <c r="AD34" s="5">
        <v>15</v>
      </c>
      <c r="AE34" s="7">
        <v>588</v>
      </c>
      <c r="AF34" s="32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7"/>
      <c r="AV34" s="168"/>
      <c r="AW34" s="5"/>
      <c r="AX34" s="5"/>
      <c r="AY34" s="5">
        <v>50</v>
      </c>
      <c r="AZ34" s="7">
        <v>588</v>
      </c>
      <c r="BA34" s="30">
        <f t="shared" si="8"/>
        <v>638</v>
      </c>
      <c r="BB34" s="33">
        <f t="shared" si="9"/>
        <v>638</v>
      </c>
    </row>
    <row r="35" spans="1:54" x14ac:dyDescent="0.3">
      <c r="A35" s="168"/>
      <c r="B35" s="4">
        <v>1.5</v>
      </c>
      <c r="C35" s="168"/>
      <c r="D35" s="5">
        <v>49.5</v>
      </c>
      <c r="E35" s="5">
        <v>89.9</v>
      </c>
      <c r="F35" s="7">
        <v>17.7</v>
      </c>
      <c r="G35" s="188"/>
      <c r="H35" s="5">
        <v>37.799999999999997</v>
      </c>
      <c r="I35" s="5">
        <v>93.5</v>
      </c>
      <c r="J35" s="5">
        <v>87.1</v>
      </c>
      <c r="K35" s="30">
        <v>86.9</v>
      </c>
      <c r="L35" s="168"/>
      <c r="M35" s="31"/>
      <c r="N35" s="5"/>
      <c r="O35" s="7"/>
      <c r="P35" s="31">
        <v>94.9</v>
      </c>
      <c r="Q35" s="5">
        <v>19</v>
      </c>
      <c r="R35" s="5">
        <v>49.2</v>
      </c>
      <c r="S35" s="5">
        <v>49.1</v>
      </c>
      <c r="T35" s="5">
        <v>67.5</v>
      </c>
      <c r="U35" s="5">
        <v>67.3</v>
      </c>
      <c r="V35" s="5">
        <v>67</v>
      </c>
      <c r="W35" s="5">
        <v>67.8</v>
      </c>
      <c r="X35" s="5">
        <v>88.7</v>
      </c>
      <c r="Y35" s="5">
        <v>88.8</v>
      </c>
      <c r="Z35" s="5">
        <v>68.400000000000006</v>
      </c>
      <c r="AA35" s="5">
        <v>88.6</v>
      </c>
      <c r="AB35" s="5">
        <v>106.7</v>
      </c>
      <c r="AC35" s="5">
        <v>824</v>
      </c>
      <c r="AD35" s="5">
        <v>15</v>
      </c>
      <c r="AE35" s="7">
        <v>589</v>
      </c>
      <c r="AF35" s="32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7"/>
      <c r="AV35" s="168"/>
      <c r="AW35" s="5"/>
      <c r="AX35" s="5"/>
      <c r="AY35" s="5">
        <v>50</v>
      </c>
      <c r="AZ35" s="7">
        <v>589</v>
      </c>
      <c r="BA35" s="30">
        <f t="shared" si="8"/>
        <v>639</v>
      </c>
      <c r="BB35" s="33">
        <f t="shared" si="9"/>
        <v>639</v>
      </c>
    </row>
    <row r="36" spans="1:54" x14ac:dyDescent="0.3">
      <c r="A36" s="168"/>
      <c r="B36" s="4">
        <v>1.5833333333333299</v>
      </c>
      <c r="C36" s="168"/>
      <c r="D36" s="5">
        <v>49.4</v>
      </c>
      <c r="E36" s="5">
        <v>87.7</v>
      </c>
      <c r="F36" s="7">
        <v>18</v>
      </c>
      <c r="G36" s="188"/>
      <c r="H36" s="5">
        <v>38</v>
      </c>
      <c r="I36" s="5">
        <v>93.4</v>
      </c>
      <c r="J36" s="5">
        <v>87.2</v>
      </c>
      <c r="K36" s="30">
        <v>86.9</v>
      </c>
      <c r="L36" s="168"/>
      <c r="M36" s="31"/>
      <c r="N36" s="5"/>
      <c r="O36" s="7"/>
      <c r="P36" s="31">
        <v>94.2</v>
      </c>
      <c r="Q36" s="5">
        <v>19.3</v>
      </c>
      <c r="R36" s="5">
        <v>49.2</v>
      </c>
      <c r="S36" s="5">
        <v>49.1</v>
      </c>
      <c r="T36" s="5">
        <v>67.8</v>
      </c>
      <c r="U36" s="5">
        <v>67.599999999999994</v>
      </c>
      <c r="V36" s="5">
        <v>67.3</v>
      </c>
      <c r="W36" s="5">
        <v>68.099999999999994</v>
      </c>
      <c r="X36" s="5">
        <v>88.8</v>
      </c>
      <c r="Y36" s="5">
        <v>88.9</v>
      </c>
      <c r="Z36" s="5">
        <v>68.7</v>
      </c>
      <c r="AA36" s="5">
        <v>88.7</v>
      </c>
      <c r="AB36" s="5">
        <v>106.3</v>
      </c>
      <c r="AC36" s="5">
        <v>823</v>
      </c>
      <c r="AD36" s="5">
        <v>15.3</v>
      </c>
      <c r="AE36" s="7">
        <v>588</v>
      </c>
      <c r="AF36" s="32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7"/>
      <c r="AV36" s="168"/>
      <c r="AW36" s="5"/>
      <c r="AX36" s="5"/>
      <c r="AY36" s="5">
        <v>50</v>
      </c>
      <c r="AZ36" s="7">
        <v>588</v>
      </c>
      <c r="BA36" s="30">
        <f t="shared" si="8"/>
        <v>638</v>
      </c>
      <c r="BB36" s="33">
        <f t="shared" si="9"/>
        <v>638</v>
      </c>
    </row>
    <row r="37" spans="1:54" x14ac:dyDescent="0.3">
      <c r="A37" s="168"/>
      <c r="B37" s="4">
        <v>1.6666666666666701</v>
      </c>
      <c r="C37" s="168"/>
      <c r="D37" s="5">
        <v>49.4</v>
      </c>
      <c r="E37" s="5">
        <v>90.7</v>
      </c>
      <c r="F37" s="7">
        <v>17.899999999999999</v>
      </c>
      <c r="G37" s="188"/>
      <c r="H37" s="5">
        <v>37.4</v>
      </c>
      <c r="I37" s="5">
        <v>93.2</v>
      </c>
      <c r="J37" s="5">
        <v>86.2</v>
      </c>
      <c r="K37" s="30">
        <v>86</v>
      </c>
      <c r="L37" s="168"/>
      <c r="M37" s="31"/>
      <c r="N37" s="5"/>
      <c r="O37" s="7"/>
      <c r="P37" s="31">
        <v>94.7</v>
      </c>
      <c r="Q37" s="5">
        <v>19.2</v>
      </c>
      <c r="R37" s="5">
        <v>49.2</v>
      </c>
      <c r="S37" s="5">
        <v>49.1</v>
      </c>
      <c r="T37" s="5">
        <v>66.900000000000006</v>
      </c>
      <c r="U37" s="5">
        <v>66.8</v>
      </c>
      <c r="V37" s="5">
        <v>66.5</v>
      </c>
      <c r="W37" s="5">
        <v>67.3</v>
      </c>
      <c r="X37" s="5">
        <v>87.8</v>
      </c>
      <c r="Y37" s="5">
        <v>87.9</v>
      </c>
      <c r="Z37" s="5">
        <v>67.900000000000006</v>
      </c>
      <c r="AA37" s="5">
        <v>87.7</v>
      </c>
      <c r="AB37" s="5">
        <v>107.4</v>
      </c>
      <c r="AC37" s="5">
        <v>824</v>
      </c>
      <c r="AD37" s="5">
        <v>15.3</v>
      </c>
      <c r="AE37" s="7">
        <v>581</v>
      </c>
      <c r="AF37" s="32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7"/>
      <c r="AV37" s="168"/>
      <c r="AW37" s="5"/>
      <c r="AX37" s="5"/>
      <c r="AY37" s="5">
        <v>50</v>
      </c>
      <c r="AZ37" s="7">
        <v>581</v>
      </c>
      <c r="BA37" s="30">
        <f t="shared" si="8"/>
        <v>631</v>
      </c>
      <c r="BB37" s="33">
        <f t="shared" si="9"/>
        <v>631</v>
      </c>
    </row>
    <row r="38" spans="1:54" x14ac:dyDescent="0.3">
      <c r="A38" s="168"/>
      <c r="B38" s="4">
        <v>1.75</v>
      </c>
      <c r="C38" s="168"/>
      <c r="D38" s="5">
        <v>49.4</v>
      </c>
      <c r="E38" s="5">
        <v>90.9</v>
      </c>
      <c r="F38" s="7">
        <v>17.8</v>
      </c>
      <c r="G38" s="188"/>
      <c r="H38" s="5">
        <v>36.5</v>
      </c>
      <c r="I38" s="5">
        <v>92.2</v>
      </c>
      <c r="J38" s="5">
        <v>87.2</v>
      </c>
      <c r="K38" s="30">
        <v>86.9</v>
      </c>
      <c r="L38" s="168"/>
      <c r="M38" s="31"/>
      <c r="N38" s="5"/>
      <c r="O38" s="7"/>
      <c r="P38" s="31">
        <v>94.2</v>
      </c>
      <c r="Q38" s="5">
        <v>19.100000000000001</v>
      </c>
      <c r="R38" s="5">
        <v>49.1</v>
      </c>
      <c r="S38" s="5">
        <v>49.1</v>
      </c>
      <c r="T38" s="5">
        <v>67.400000000000006</v>
      </c>
      <c r="U38" s="5">
        <v>67.3</v>
      </c>
      <c r="V38" s="5">
        <v>67</v>
      </c>
      <c r="W38" s="5">
        <v>67.8</v>
      </c>
      <c r="X38" s="5">
        <v>88.8</v>
      </c>
      <c r="Y38" s="5">
        <v>88.9</v>
      </c>
      <c r="Z38" s="5">
        <v>68.400000000000006</v>
      </c>
      <c r="AA38" s="5">
        <v>88.7</v>
      </c>
      <c r="AB38" s="5">
        <v>106.7</v>
      </c>
      <c r="AC38" s="5">
        <v>823</v>
      </c>
      <c r="AD38" s="5">
        <v>15</v>
      </c>
      <c r="AE38" s="7">
        <v>587</v>
      </c>
      <c r="AF38" s="32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7"/>
      <c r="AV38" s="168"/>
      <c r="AW38" s="5"/>
      <c r="AX38" s="5"/>
      <c r="AY38" s="5">
        <v>50</v>
      </c>
      <c r="AZ38" s="7">
        <v>587</v>
      </c>
      <c r="BA38" s="30">
        <f t="shared" si="8"/>
        <v>637</v>
      </c>
      <c r="BB38" s="33">
        <f t="shared" si="9"/>
        <v>637</v>
      </c>
    </row>
    <row r="39" spans="1:54" x14ac:dyDescent="0.3">
      <c r="A39" s="168"/>
      <c r="B39" s="4">
        <v>1.8333333333333299</v>
      </c>
      <c r="C39" s="168"/>
      <c r="D39" s="5">
        <v>49.4</v>
      </c>
      <c r="E39" s="5">
        <v>92.9</v>
      </c>
      <c r="F39" s="7">
        <v>17.5</v>
      </c>
      <c r="G39" s="188"/>
      <c r="H39" s="5">
        <v>36.200000000000003</v>
      </c>
      <c r="I39" s="5">
        <v>93.3</v>
      </c>
      <c r="J39" s="5">
        <v>87.4</v>
      </c>
      <c r="K39" s="30">
        <v>87.1</v>
      </c>
      <c r="L39" s="168"/>
      <c r="M39" s="31"/>
      <c r="N39" s="5"/>
      <c r="O39" s="7"/>
      <c r="P39" s="31">
        <v>94.7</v>
      </c>
      <c r="Q39" s="5">
        <v>18.600000000000001</v>
      </c>
      <c r="R39" s="5">
        <v>49.2</v>
      </c>
      <c r="S39" s="5">
        <v>49.1</v>
      </c>
      <c r="T39" s="5">
        <v>67</v>
      </c>
      <c r="U39" s="5">
        <v>66.900000000000006</v>
      </c>
      <c r="V39" s="5">
        <v>66.599999999999994</v>
      </c>
      <c r="W39" s="5">
        <v>67.400000000000006</v>
      </c>
      <c r="X39" s="5">
        <v>89</v>
      </c>
      <c r="Y39" s="5">
        <v>89.1</v>
      </c>
      <c r="Z39" s="5">
        <v>68</v>
      </c>
      <c r="AA39" s="5">
        <v>88.9</v>
      </c>
      <c r="AB39" s="5">
        <v>106.8</v>
      </c>
      <c r="AC39" s="5">
        <v>826</v>
      </c>
      <c r="AD39" s="5">
        <v>15</v>
      </c>
      <c r="AE39" s="7">
        <v>588</v>
      </c>
      <c r="AF39" s="32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7"/>
      <c r="AV39" s="168"/>
      <c r="AW39" s="5"/>
      <c r="AX39" s="5"/>
      <c r="AY39" s="5">
        <v>50</v>
      </c>
      <c r="AZ39" s="7">
        <v>588</v>
      </c>
      <c r="BA39" s="30">
        <f t="shared" si="8"/>
        <v>638</v>
      </c>
      <c r="BB39" s="33">
        <f t="shared" si="9"/>
        <v>638</v>
      </c>
    </row>
    <row r="40" spans="1:54" x14ac:dyDescent="0.3">
      <c r="A40" s="168"/>
      <c r="B40" s="4">
        <v>1.9166666666666701</v>
      </c>
      <c r="C40" s="168"/>
      <c r="D40" s="5">
        <v>49.4</v>
      </c>
      <c r="E40" s="5">
        <v>91.9</v>
      </c>
      <c r="F40" s="7">
        <v>17.3</v>
      </c>
      <c r="G40" s="188"/>
      <c r="H40" s="5">
        <v>36.1</v>
      </c>
      <c r="I40" s="5">
        <v>93.7</v>
      </c>
      <c r="J40" s="5">
        <v>87.3</v>
      </c>
      <c r="K40" s="30">
        <v>87</v>
      </c>
      <c r="L40" s="168"/>
      <c r="M40" s="31"/>
      <c r="N40" s="5"/>
      <c r="O40" s="7"/>
      <c r="P40" s="31">
        <v>94.6</v>
      </c>
      <c r="Q40" s="5">
        <v>18.399999999999999</v>
      </c>
      <c r="R40" s="5">
        <v>49.1</v>
      </c>
      <c r="S40" s="5">
        <v>49.1</v>
      </c>
      <c r="T40" s="5">
        <v>66.900000000000006</v>
      </c>
      <c r="U40" s="5">
        <v>66.8</v>
      </c>
      <c r="V40" s="5">
        <v>66.5</v>
      </c>
      <c r="W40" s="5">
        <v>67.3</v>
      </c>
      <c r="X40" s="5">
        <v>88.9</v>
      </c>
      <c r="Y40" s="5">
        <v>89</v>
      </c>
      <c r="Z40" s="5">
        <v>67.8</v>
      </c>
      <c r="AA40" s="5">
        <v>88.8</v>
      </c>
      <c r="AB40" s="5">
        <v>107</v>
      </c>
      <c r="AC40" s="5">
        <v>823</v>
      </c>
      <c r="AD40" s="5">
        <v>15.1</v>
      </c>
      <c r="AE40" s="7">
        <v>589</v>
      </c>
      <c r="AF40" s="32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7"/>
      <c r="AV40" s="168"/>
      <c r="AW40" s="5"/>
      <c r="AX40" s="5"/>
      <c r="AY40" s="5">
        <v>50</v>
      </c>
      <c r="AZ40" s="7">
        <v>589</v>
      </c>
      <c r="BA40" s="30">
        <f t="shared" si="8"/>
        <v>639</v>
      </c>
      <c r="BB40" s="33">
        <f t="shared" si="9"/>
        <v>639</v>
      </c>
    </row>
    <row r="41" spans="1:54" x14ac:dyDescent="0.3">
      <c r="A41" s="169"/>
      <c r="B41" s="4">
        <v>2</v>
      </c>
      <c r="C41" s="169"/>
      <c r="D41" s="5">
        <v>48.5</v>
      </c>
      <c r="E41" s="5">
        <v>95.7</v>
      </c>
      <c r="F41" s="7">
        <v>16.899999999999999</v>
      </c>
      <c r="G41" s="189"/>
      <c r="H41" s="5">
        <v>35.700000000000003</v>
      </c>
      <c r="I41" s="5">
        <v>97.9</v>
      </c>
      <c r="J41" s="5">
        <v>87.5</v>
      </c>
      <c r="K41" s="30">
        <v>87.3</v>
      </c>
      <c r="L41" s="169"/>
      <c r="M41" s="31"/>
      <c r="N41" s="5"/>
      <c r="O41" s="7"/>
      <c r="P41" s="31">
        <v>98.8</v>
      </c>
      <c r="Q41" s="5">
        <v>18.100000000000001</v>
      </c>
      <c r="R41" s="5">
        <v>48.1</v>
      </c>
      <c r="S41" s="5">
        <v>48.1</v>
      </c>
      <c r="T41" s="5">
        <v>67.900000000000006</v>
      </c>
      <c r="U41" s="5">
        <v>67.7</v>
      </c>
      <c r="V41" s="5">
        <v>67.5</v>
      </c>
      <c r="W41" s="5">
        <v>68.3</v>
      </c>
      <c r="X41" s="5">
        <v>89.1</v>
      </c>
      <c r="Y41" s="5">
        <v>89.2</v>
      </c>
      <c r="Z41" s="5">
        <v>68.900000000000006</v>
      </c>
      <c r="AA41" s="5">
        <v>89</v>
      </c>
      <c r="AB41" s="5">
        <v>103.4</v>
      </c>
      <c r="AC41" s="5">
        <v>825</v>
      </c>
      <c r="AD41" s="5">
        <v>10.1</v>
      </c>
      <c r="AE41" s="7">
        <v>587</v>
      </c>
      <c r="AF41" s="32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7"/>
      <c r="AV41" s="169"/>
      <c r="AW41" s="5"/>
      <c r="AX41" s="5"/>
      <c r="AY41" s="5">
        <v>50</v>
      </c>
      <c r="AZ41" s="7">
        <v>587</v>
      </c>
      <c r="BA41" s="30">
        <f t="shared" si="8"/>
        <v>637</v>
      </c>
      <c r="BB41" s="33">
        <f t="shared" si="9"/>
        <v>637</v>
      </c>
    </row>
    <row r="42" spans="1:54" x14ac:dyDescent="0.3">
      <c r="A42" s="178" t="s">
        <v>81</v>
      </c>
      <c r="B42" s="173"/>
      <c r="C42" s="17">
        <v>93</v>
      </c>
      <c r="D42" s="17">
        <f>AVERAGE($D$30:$D$41)</f>
        <v>49.333333333333321</v>
      </c>
      <c r="E42" s="17">
        <f>AVERAGE($E$30:$E$41)</f>
        <v>91.7</v>
      </c>
      <c r="F42" s="34">
        <f>AVERAGE($F$30:$F$41)</f>
        <v>17.333333333333336</v>
      </c>
      <c r="G42" s="16">
        <f>AVERAGE(G30:G41)</f>
        <v>94</v>
      </c>
      <c r="H42" s="17">
        <f>AVERAGE($H$30:$H$41)</f>
        <v>36.31666666666667</v>
      </c>
      <c r="I42" s="17">
        <f>AVERAGE($I$30:$I$41)</f>
        <v>94.00833333333334</v>
      </c>
      <c r="J42" s="17">
        <f>AVERAGE(J30:J41)</f>
        <v>86.691666666666677</v>
      </c>
      <c r="K42" s="35">
        <f>AVERAGE($K$30:$K$41)</f>
        <v>86.424999999999997</v>
      </c>
      <c r="L42" s="36" t="e">
        <f t="shared" ref="L42:AD42" si="10">AVERAGE(L30:L41)</f>
        <v>#DIV/0!</v>
      </c>
      <c r="M42" s="35" t="e">
        <f t="shared" si="10"/>
        <v>#DIV/0!</v>
      </c>
      <c r="N42" s="35" t="e">
        <f t="shared" si="10"/>
        <v>#DIV/0!</v>
      </c>
      <c r="O42" s="34" t="e">
        <f t="shared" si="10"/>
        <v>#DIV/0!</v>
      </c>
      <c r="P42" s="37">
        <f t="shared" si="10"/>
        <v>95.491666666666674</v>
      </c>
      <c r="Q42" s="17">
        <f t="shared" si="10"/>
        <v>18.541666666666664</v>
      </c>
      <c r="R42" s="17">
        <f t="shared" si="10"/>
        <v>49.066666666666663</v>
      </c>
      <c r="S42" s="17">
        <f t="shared" si="10"/>
        <v>49.01666666666668</v>
      </c>
      <c r="T42" s="17">
        <f t="shared" si="10"/>
        <v>66.591666666666669</v>
      </c>
      <c r="U42" s="17">
        <f t="shared" si="10"/>
        <v>66.424999999999997</v>
      </c>
      <c r="V42" s="17">
        <f t="shared" si="10"/>
        <v>66.174999999999997</v>
      </c>
      <c r="W42" s="17">
        <f t="shared" si="10"/>
        <v>66.949999999999989</v>
      </c>
      <c r="X42" s="17">
        <f t="shared" si="10"/>
        <v>88.3</v>
      </c>
      <c r="Y42" s="17">
        <f t="shared" si="10"/>
        <v>88.391666666666652</v>
      </c>
      <c r="Z42" s="17">
        <f t="shared" si="10"/>
        <v>67.541666666666671</v>
      </c>
      <c r="AA42" s="17">
        <f t="shared" si="10"/>
        <v>88.2</v>
      </c>
      <c r="AB42" s="17">
        <f t="shared" si="10"/>
        <v>106.87500000000001</v>
      </c>
      <c r="AC42" s="17">
        <f t="shared" si="10"/>
        <v>824</v>
      </c>
      <c r="AD42" s="17">
        <f t="shared" si="10"/>
        <v>15.291666666666666</v>
      </c>
      <c r="AE42" s="34">
        <f>AVERAGE($AE$30:$AE$41)</f>
        <v>584.25</v>
      </c>
      <c r="AF42" s="38" t="e">
        <f t="shared" ref="AF42:AT42" si="11">AVERAGE(AF30:AF41)</f>
        <v>#DIV/0!</v>
      </c>
      <c r="AG42" s="17" t="e">
        <f t="shared" si="11"/>
        <v>#DIV/0!</v>
      </c>
      <c r="AH42" s="17" t="e">
        <f t="shared" si="11"/>
        <v>#DIV/0!</v>
      </c>
      <c r="AI42" s="17" t="e">
        <f t="shared" si="11"/>
        <v>#DIV/0!</v>
      </c>
      <c r="AJ42" s="17" t="e">
        <f t="shared" si="11"/>
        <v>#DIV/0!</v>
      </c>
      <c r="AK42" s="17" t="e">
        <f t="shared" si="11"/>
        <v>#DIV/0!</v>
      </c>
      <c r="AL42" s="17" t="e">
        <f t="shared" si="11"/>
        <v>#DIV/0!</v>
      </c>
      <c r="AM42" s="17" t="e">
        <f t="shared" si="11"/>
        <v>#DIV/0!</v>
      </c>
      <c r="AN42" s="17" t="e">
        <f t="shared" si="11"/>
        <v>#DIV/0!</v>
      </c>
      <c r="AO42" s="17" t="e">
        <f t="shared" si="11"/>
        <v>#DIV/0!</v>
      </c>
      <c r="AP42" s="17" t="e">
        <f t="shared" si="11"/>
        <v>#DIV/0!</v>
      </c>
      <c r="AQ42" s="17" t="e">
        <f t="shared" si="11"/>
        <v>#DIV/0!</v>
      </c>
      <c r="AR42" s="17" t="e">
        <f t="shared" si="11"/>
        <v>#DIV/0!</v>
      </c>
      <c r="AS42" s="17" t="e">
        <f t="shared" si="11"/>
        <v>#DIV/0!</v>
      </c>
      <c r="AT42" s="17" t="e">
        <f t="shared" si="11"/>
        <v>#DIV/0!</v>
      </c>
      <c r="AU42" s="34" t="e">
        <f>AVERAGE($AU$30:$AU$41)</f>
        <v>#DIV/0!</v>
      </c>
      <c r="AV42" s="39" t="e">
        <f>AVERAGE(AV30:AV41)</f>
        <v>#DIV/0!</v>
      </c>
      <c r="AW42" s="17" t="e">
        <f>AVERAGE(AW30:AW41)</f>
        <v>#DIV/0!</v>
      </c>
      <c r="AX42" s="17" t="e">
        <f>AVERAGE(AX30:AX41)</f>
        <v>#DIV/0!</v>
      </c>
      <c r="AY42" s="17">
        <f>AVERAGE($AY$30:$AY$41)</f>
        <v>50</v>
      </c>
      <c r="AZ42" s="17">
        <f>AVERAGE(AZ30:AZ41)</f>
        <v>584.25</v>
      </c>
      <c r="BA42" s="35">
        <f>AVERAGE(BA30:BA41)</f>
        <v>634.25</v>
      </c>
      <c r="BB42" s="40">
        <f>AVERAGE(BB30:BB41)</f>
        <v>634.25</v>
      </c>
    </row>
    <row r="43" spans="1:54" x14ac:dyDescent="0.3">
      <c r="A43" s="167">
        <v>45295</v>
      </c>
      <c r="B43" s="4">
        <v>2.0833333333333299</v>
      </c>
      <c r="C43" s="181">
        <v>92.7</v>
      </c>
      <c r="D43" s="5">
        <v>48.2</v>
      </c>
      <c r="E43" s="5">
        <v>96.4</v>
      </c>
      <c r="F43" s="7">
        <v>16.5</v>
      </c>
      <c r="G43" s="181">
        <v>94</v>
      </c>
      <c r="H43" s="5">
        <v>32.700000000000003</v>
      </c>
      <c r="I43" s="5">
        <v>97.1</v>
      </c>
      <c r="J43" s="5">
        <v>87.1</v>
      </c>
      <c r="K43" s="30">
        <v>87.1</v>
      </c>
      <c r="L43" s="174">
        <f>G43-C43</f>
        <v>1.2999999999999972</v>
      </c>
      <c r="M43" s="31"/>
      <c r="N43" s="5"/>
      <c r="O43" s="7"/>
      <c r="P43" s="31">
        <v>98.3</v>
      </c>
      <c r="Q43" s="5">
        <v>17.600000000000001</v>
      </c>
      <c r="R43" s="5">
        <v>47.9</v>
      </c>
      <c r="S43" s="5">
        <v>47.9</v>
      </c>
      <c r="T43" s="5">
        <v>67.5</v>
      </c>
      <c r="U43" s="5">
        <v>67.400000000000006</v>
      </c>
      <c r="V43" s="5">
        <v>67.099999999999994</v>
      </c>
      <c r="W43" s="5">
        <v>67.900000000000006</v>
      </c>
      <c r="X43" s="5">
        <v>88.9</v>
      </c>
      <c r="Y43" s="5">
        <v>89</v>
      </c>
      <c r="Z43" s="5">
        <v>68.5</v>
      </c>
      <c r="AA43" s="5">
        <v>88.8</v>
      </c>
      <c r="AB43" s="5">
        <v>103.5</v>
      </c>
      <c r="AC43" s="5">
        <v>824</v>
      </c>
      <c r="AD43" s="5">
        <v>10</v>
      </c>
      <c r="AE43" s="7">
        <v>588</v>
      </c>
      <c r="AF43" s="32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7"/>
      <c r="AV43" s="174"/>
      <c r="AW43" s="5"/>
      <c r="AX43" s="5"/>
      <c r="AY43" s="5">
        <v>50</v>
      </c>
      <c r="AZ43" s="7">
        <v>588</v>
      </c>
      <c r="BA43" s="30">
        <f t="shared" ref="BA43:BA54" si="12">AY43+AZ43</f>
        <v>638</v>
      </c>
      <c r="BB43" s="33">
        <f t="shared" ref="BB43:BB54" si="13">AE43+AU43+AY43</f>
        <v>638</v>
      </c>
    </row>
    <row r="44" spans="1:54" x14ac:dyDescent="0.3">
      <c r="A44" s="168"/>
      <c r="B44" s="4">
        <v>2.1666666666666701</v>
      </c>
      <c r="C44" s="168"/>
      <c r="D44" s="5">
        <v>48.3</v>
      </c>
      <c r="E44" s="5">
        <v>94.1</v>
      </c>
      <c r="F44" s="7">
        <v>16.399999999999999</v>
      </c>
      <c r="G44" s="188"/>
      <c r="H44" s="5">
        <v>32.5</v>
      </c>
      <c r="I44" s="5">
        <v>96.6</v>
      </c>
      <c r="J44" s="5">
        <v>87.3</v>
      </c>
      <c r="K44" s="30">
        <v>87.1</v>
      </c>
      <c r="L44" s="168"/>
      <c r="M44" s="31"/>
      <c r="N44" s="5"/>
      <c r="O44" s="7"/>
      <c r="P44" s="31">
        <v>99.6</v>
      </c>
      <c r="Q44" s="5">
        <v>17.5</v>
      </c>
      <c r="R44" s="5">
        <v>48</v>
      </c>
      <c r="S44" s="5">
        <v>47.9</v>
      </c>
      <c r="T44" s="5">
        <v>67.3</v>
      </c>
      <c r="U44" s="5">
        <v>67.099999999999994</v>
      </c>
      <c r="V44" s="5">
        <v>66.8</v>
      </c>
      <c r="W44" s="5">
        <v>67.599999999999994</v>
      </c>
      <c r="X44" s="5">
        <v>88.9</v>
      </c>
      <c r="Y44" s="5">
        <v>89</v>
      </c>
      <c r="Z44" s="5">
        <v>68.2</v>
      </c>
      <c r="AA44" s="5">
        <v>88.8</v>
      </c>
      <c r="AB44" s="5">
        <v>103.3</v>
      </c>
      <c r="AC44" s="5">
        <v>824</v>
      </c>
      <c r="AD44" s="5">
        <v>10.1</v>
      </c>
      <c r="AE44" s="7">
        <v>588</v>
      </c>
      <c r="AF44" s="32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7"/>
      <c r="AV44" s="168"/>
      <c r="AW44" s="5"/>
      <c r="AX44" s="5"/>
      <c r="AY44" s="5">
        <v>50</v>
      </c>
      <c r="AZ44" s="7">
        <v>588</v>
      </c>
      <c r="BA44" s="30">
        <f t="shared" si="12"/>
        <v>638</v>
      </c>
      <c r="BB44" s="33">
        <f t="shared" si="13"/>
        <v>638</v>
      </c>
    </row>
    <row r="45" spans="1:54" x14ac:dyDescent="0.3">
      <c r="A45" s="168"/>
      <c r="B45" s="4">
        <v>2.25</v>
      </c>
      <c r="C45" s="168"/>
      <c r="D45" s="5">
        <v>48.3</v>
      </c>
      <c r="E45" s="5">
        <v>96.7</v>
      </c>
      <c r="F45" s="7">
        <v>16.2</v>
      </c>
      <c r="G45" s="188"/>
      <c r="H45" s="5">
        <v>32.299999999999997</v>
      </c>
      <c r="I45" s="5">
        <v>97.2</v>
      </c>
      <c r="J45" s="5">
        <v>87.4</v>
      </c>
      <c r="K45" s="30">
        <v>87.2</v>
      </c>
      <c r="L45" s="168"/>
      <c r="M45" s="31"/>
      <c r="N45" s="5"/>
      <c r="O45" s="7"/>
      <c r="P45" s="31">
        <v>98.8</v>
      </c>
      <c r="Q45" s="5">
        <v>17.3</v>
      </c>
      <c r="R45" s="5">
        <v>48</v>
      </c>
      <c r="S45" s="5">
        <v>47.9</v>
      </c>
      <c r="T45" s="5">
        <v>67.2</v>
      </c>
      <c r="U45" s="5">
        <v>67</v>
      </c>
      <c r="V45" s="5">
        <v>66.7</v>
      </c>
      <c r="W45" s="5">
        <v>67.5</v>
      </c>
      <c r="X45" s="5">
        <v>89</v>
      </c>
      <c r="Y45" s="5">
        <v>89.1</v>
      </c>
      <c r="Z45" s="5">
        <v>68.099999999999994</v>
      </c>
      <c r="AA45" s="5">
        <v>88.8</v>
      </c>
      <c r="AB45" s="5">
        <v>103.9</v>
      </c>
      <c r="AC45" s="5">
        <v>823</v>
      </c>
      <c r="AD45" s="5">
        <v>10.3</v>
      </c>
      <c r="AE45" s="7">
        <v>589</v>
      </c>
      <c r="AF45" s="32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7"/>
      <c r="AV45" s="168"/>
      <c r="AW45" s="5"/>
      <c r="AX45" s="5"/>
      <c r="AY45" s="5">
        <v>50</v>
      </c>
      <c r="AZ45" s="7">
        <v>589</v>
      </c>
      <c r="BA45" s="30">
        <f t="shared" si="12"/>
        <v>639</v>
      </c>
      <c r="BB45" s="33">
        <f t="shared" si="13"/>
        <v>639</v>
      </c>
    </row>
    <row r="46" spans="1:54" x14ac:dyDescent="0.3">
      <c r="A46" s="168"/>
      <c r="B46" s="4">
        <v>2.3333333333333299</v>
      </c>
      <c r="C46" s="168"/>
      <c r="D46" s="5">
        <v>48.2</v>
      </c>
      <c r="E46" s="5">
        <v>94.9</v>
      </c>
      <c r="F46" s="7">
        <v>16.399999999999999</v>
      </c>
      <c r="G46" s="188"/>
      <c r="H46" s="5">
        <v>34.4</v>
      </c>
      <c r="I46" s="5">
        <v>97.1</v>
      </c>
      <c r="J46" s="5">
        <v>87.5</v>
      </c>
      <c r="K46" s="30">
        <v>87.2</v>
      </c>
      <c r="L46" s="168"/>
      <c r="M46" s="31"/>
      <c r="N46" s="5"/>
      <c r="O46" s="7"/>
      <c r="P46" s="31">
        <v>98.3</v>
      </c>
      <c r="Q46" s="5">
        <v>17.600000000000001</v>
      </c>
      <c r="R46" s="5">
        <v>47.9</v>
      </c>
      <c r="S46" s="5">
        <v>47.8</v>
      </c>
      <c r="T46" s="5">
        <v>67.900000000000006</v>
      </c>
      <c r="U46" s="5">
        <v>67.7</v>
      </c>
      <c r="V46" s="5">
        <v>67.400000000000006</v>
      </c>
      <c r="W46" s="5">
        <v>68.2</v>
      </c>
      <c r="X46" s="5">
        <v>89</v>
      </c>
      <c r="Y46" s="5">
        <v>89.1</v>
      </c>
      <c r="Z46" s="5">
        <v>68.8</v>
      </c>
      <c r="AA46" s="5">
        <v>88.8</v>
      </c>
      <c r="AB46" s="5">
        <v>103.1</v>
      </c>
      <c r="AC46" s="5">
        <v>823</v>
      </c>
      <c r="AD46" s="5">
        <v>10</v>
      </c>
      <c r="AE46" s="7">
        <v>590</v>
      </c>
      <c r="AF46" s="32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7"/>
      <c r="AV46" s="168"/>
      <c r="AW46" s="5"/>
      <c r="AX46" s="5"/>
      <c r="AY46" s="5">
        <v>50</v>
      </c>
      <c r="AZ46" s="7">
        <v>590</v>
      </c>
      <c r="BA46" s="30">
        <f t="shared" si="12"/>
        <v>640</v>
      </c>
      <c r="BB46" s="33">
        <f t="shared" si="13"/>
        <v>640</v>
      </c>
    </row>
    <row r="47" spans="1:54" x14ac:dyDescent="0.3">
      <c r="A47" s="168"/>
      <c r="B47" s="4">
        <v>2.4166666666666701</v>
      </c>
      <c r="C47" s="168"/>
      <c r="D47" s="5">
        <v>49.4</v>
      </c>
      <c r="E47" s="5">
        <v>91.7</v>
      </c>
      <c r="F47" s="7">
        <v>17.2</v>
      </c>
      <c r="G47" s="188"/>
      <c r="H47" s="5">
        <v>37.5</v>
      </c>
      <c r="I47" s="5">
        <v>92.9</v>
      </c>
      <c r="J47" s="5">
        <v>87.2</v>
      </c>
      <c r="K47" s="30">
        <v>87</v>
      </c>
      <c r="L47" s="168"/>
      <c r="M47" s="31"/>
      <c r="N47" s="5"/>
      <c r="O47" s="7"/>
      <c r="P47" s="31">
        <v>93.3</v>
      </c>
      <c r="Q47" s="5">
        <v>18.600000000000001</v>
      </c>
      <c r="R47" s="5">
        <v>49.2</v>
      </c>
      <c r="S47" s="5">
        <v>49.1</v>
      </c>
      <c r="T47" s="5">
        <v>67.400000000000006</v>
      </c>
      <c r="U47" s="5">
        <v>67.2</v>
      </c>
      <c r="V47" s="5">
        <v>66.900000000000006</v>
      </c>
      <c r="W47" s="5">
        <v>67.7</v>
      </c>
      <c r="X47" s="5">
        <v>88.8</v>
      </c>
      <c r="Y47" s="5">
        <v>88.9</v>
      </c>
      <c r="Z47" s="5">
        <v>68.3</v>
      </c>
      <c r="AA47" s="5">
        <v>88.7</v>
      </c>
      <c r="AB47" s="5">
        <v>105.9</v>
      </c>
      <c r="AC47" s="5">
        <v>823</v>
      </c>
      <c r="AD47" s="5">
        <v>15.1</v>
      </c>
      <c r="AE47" s="7">
        <v>589</v>
      </c>
      <c r="AF47" s="32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7"/>
      <c r="AV47" s="168"/>
      <c r="AW47" s="5"/>
      <c r="AX47" s="5"/>
      <c r="AY47" s="5">
        <v>50</v>
      </c>
      <c r="AZ47" s="7">
        <v>589</v>
      </c>
      <c r="BA47" s="30">
        <f t="shared" si="12"/>
        <v>639</v>
      </c>
      <c r="BB47" s="33">
        <f t="shared" si="13"/>
        <v>639</v>
      </c>
    </row>
    <row r="48" spans="1:54" x14ac:dyDescent="0.3">
      <c r="A48" s="168"/>
      <c r="B48" s="4">
        <v>2.5</v>
      </c>
      <c r="C48" s="168"/>
      <c r="D48" s="5">
        <v>49.4</v>
      </c>
      <c r="E48" s="5">
        <v>89.6</v>
      </c>
      <c r="F48" s="7">
        <v>17.600000000000001</v>
      </c>
      <c r="G48" s="188"/>
      <c r="H48" s="5">
        <v>38.299999999999997</v>
      </c>
      <c r="I48" s="5">
        <v>93</v>
      </c>
      <c r="J48" s="5">
        <v>87.1</v>
      </c>
      <c r="K48" s="30">
        <v>86.8</v>
      </c>
      <c r="L48" s="168"/>
      <c r="M48" s="31"/>
      <c r="N48" s="5"/>
      <c r="O48" s="7"/>
      <c r="P48" s="31">
        <v>89.6</v>
      </c>
      <c r="Q48" s="5">
        <v>19</v>
      </c>
      <c r="R48" s="5">
        <v>49.2</v>
      </c>
      <c r="S48" s="5">
        <v>49.1</v>
      </c>
      <c r="T48" s="5">
        <v>67.5</v>
      </c>
      <c r="U48" s="5">
        <v>67.3</v>
      </c>
      <c r="V48" s="5">
        <v>67.099999999999994</v>
      </c>
      <c r="W48" s="5">
        <v>67.3</v>
      </c>
      <c r="X48" s="5">
        <v>88.7</v>
      </c>
      <c r="Y48" s="5">
        <v>88.8</v>
      </c>
      <c r="Z48" s="5">
        <v>68.5</v>
      </c>
      <c r="AA48" s="5">
        <v>88.6</v>
      </c>
      <c r="AB48" s="5">
        <v>106.6</v>
      </c>
      <c r="AC48" s="5">
        <v>825</v>
      </c>
      <c r="AD48" s="5">
        <v>15.3</v>
      </c>
      <c r="AE48" s="7">
        <v>585</v>
      </c>
      <c r="AF48" s="32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7"/>
      <c r="AV48" s="168"/>
      <c r="AW48" s="5"/>
      <c r="AX48" s="5"/>
      <c r="AY48" s="5">
        <v>50</v>
      </c>
      <c r="AZ48" s="7">
        <v>585</v>
      </c>
      <c r="BA48" s="30">
        <f t="shared" si="12"/>
        <v>635</v>
      </c>
      <c r="BB48" s="33">
        <f t="shared" si="13"/>
        <v>635</v>
      </c>
    </row>
    <row r="49" spans="1:54" x14ac:dyDescent="0.3">
      <c r="A49" s="168"/>
      <c r="B49" s="4">
        <v>2.5833333333333299</v>
      </c>
      <c r="C49" s="168"/>
      <c r="D49" s="5">
        <v>49.4</v>
      </c>
      <c r="E49" s="5">
        <v>88.7</v>
      </c>
      <c r="F49" s="7">
        <v>17.7</v>
      </c>
      <c r="G49" s="188"/>
      <c r="H49" s="5">
        <v>37.5</v>
      </c>
      <c r="I49" s="5">
        <v>93.8</v>
      </c>
      <c r="J49" s="5">
        <v>86.7</v>
      </c>
      <c r="K49" s="30">
        <v>86.4</v>
      </c>
      <c r="L49" s="168"/>
      <c r="M49" s="31"/>
      <c r="N49" s="5"/>
      <c r="O49" s="7"/>
      <c r="P49" s="31">
        <v>91.9</v>
      </c>
      <c r="Q49" s="5">
        <v>18.899999999999999</v>
      </c>
      <c r="R49" s="5">
        <v>49.1</v>
      </c>
      <c r="S49" s="5">
        <v>49.1</v>
      </c>
      <c r="T49" s="5">
        <v>67.099999999999994</v>
      </c>
      <c r="U49" s="5">
        <v>66.900000000000006</v>
      </c>
      <c r="V49" s="5">
        <v>66.599999999999994</v>
      </c>
      <c r="W49" s="5">
        <v>67.400000000000006</v>
      </c>
      <c r="X49" s="5">
        <v>88.2</v>
      </c>
      <c r="Y49" s="5">
        <v>88.3</v>
      </c>
      <c r="Z49" s="5">
        <v>88.2</v>
      </c>
      <c r="AA49" s="5">
        <v>68</v>
      </c>
      <c r="AB49" s="5">
        <v>107.2</v>
      </c>
      <c r="AC49" s="5">
        <v>823</v>
      </c>
      <c r="AD49" s="5">
        <v>15</v>
      </c>
      <c r="AE49" s="7">
        <v>587</v>
      </c>
      <c r="AF49" s="32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7"/>
      <c r="AV49" s="168"/>
      <c r="AW49" s="5"/>
      <c r="AX49" s="5"/>
      <c r="AY49" s="5">
        <v>50</v>
      </c>
      <c r="AZ49" s="7">
        <v>587</v>
      </c>
      <c r="BA49" s="30">
        <f t="shared" si="12"/>
        <v>637</v>
      </c>
      <c r="BB49" s="33">
        <f t="shared" si="13"/>
        <v>637</v>
      </c>
    </row>
    <row r="50" spans="1:54" x14ac:dyDescent="0.3">
      <c r="A50" s="168"/>
      <c r="B50" s="4">
        <v>2.6666666666666701</v>
      </c>
      <c r="C50" s="168"/>
      <c r="D50" s="5">
        <v>49.4</v>
      </c>
      <c r="E50" s="5">
        <v>91.9</v>
      </c>
      <c r="F50" s="7">
        <v>17.7</v>
      </c>
      <c r="G50" s="188"/>
      <c r="H50" s="5">
        <v>37.299999999999997</v>
      </c>
      <c r="I50" s="5">
        <v>93.3</v>
      </c>
      <c r="J50" s="5">
        <v>86.3</v>
      </c>
      <c r="K50" s="30">
        <v>86</v>
      </c>
      <c r="L50" s="168"/>
      <c r="M50" s="31"/>
      <c r="N50" s="5"/>
      <c r="O50" s="7"/>
      <c r="P50" s="31">
        <v>95</v>
      </c>
      <c r="Q50" s="5">
        <v>19</v>
      </c>
      <c r="R50" s="5">
        <v>49.2</v>
      </c>
      <c r="S50" s="5">
        <v>49.1</v>
      </c>
      <c r="T50" s="5">
        <v>67</v>
      </c>
      <c r="U50" s="5">
        <v>66.8</v>
      </c>
      <c r="V50" s="5">
        <v>66.5</v>
      </c>
      <c r="W50" s="5">
        <v>67.3</v>
      </c>
      <c r="X50" s="5">
        <v>88</v>
      </c>
      <c r="Y50" s="5">
        <v>88.1</v>
      </c>
      <c r="Z50" s="5">
        <v>87.8</v>
      </c>
      <c r="AA50" s="5">
        <v>67.900000000000006</v>
      </c>
      <c r="AB50" s="5">
        <v>106.8</v>
      </c>
      <c r="AC50" s="5">
        <v>824</v>
      </c>
      <c r="AD50" s="5">
        <v>15.1</v>
      </c>
      <c r="AE50" s="7">
        <v>584</v>
      </c>
      <c r="AF50" s="32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7"/>
      <c r="AV50" s="168"/>
      <c r="AW50" s="5"/>
      <c r="AX50" s="5"/>
      <c r="AY50" s="5">
        <v>50</v>
      </c>
      <c r="AZ50" s="7">
        <v>584</v>
      </c>
      <c r="BA50" s="30">
        <f t="shared" si="12"/>
        <v>634</v>
      </c>
      <c r="BB50" s="33">
        <f t="shared" si="13"/>
        <v>634</v>
      </c>
    </row>
    <row r="51" spans="1:54" x14ac:dyDescent="0.3">
      <c r="A51" s="168"/>
      <c r="B51" s="4">
        <v>2.75</v>
      </c>
      <c r="C51" s="168"/>
      <c r="D51" s="5">
        <v>49.4</v>
      </c>
      <c r="E51" s="5">
        <v>91.6</v>
      </c>
      <c r="F51" s="7">
        <v>17.3</v>
      </c>
      <c r="G51" s="188"/>
      <c r="H51" s="5">
        <v>32.200000000000003</v>
      </c>
      <c r="I51" s="5">
        <v>92.8</v>
      </c>
      <c r="J51" s="5">
        <v>86.7</v>
      </c>
      <c r="K51" s="30">
        <v>86.4</v>
      </c>
      <c r="L51" s="168"/>
      <c r="M51" s="31"/>
      <c r="N51" s="5"/>
      <c r="O51" s="7"/>
      <c r="P51" s="31">
        <v>94.9</v>
      </c>
      <c r="Q51" s="5">
        <v>18.5</v>
      </c>
      <c r="R51" s="5">
        <v>49.1</v>
      </c>
      <c r="S51" s="5">
        <v>49.1</v>
      </c>
      <c r="T51" s="5">
        <v>65.900000000000006</v>
      </c>
      <c r="U51" s="5">
        <v>65.7</v>
      </c>
      <c r="V51" s="5">
        <v>65.400000000000006</v>
      </c>
      <c r="W51" s="5">
        <v>66.3</v>
      </c>
      <c r="X51" s="5">
        <v>88.2</v>
      </c>
      <c r="Y51" s="5">
        <v>88.3</v>
      </c>
      <c r="Z51" s="5">
        <v>88.2</v>
      </c>
      <c r="AA51" s="5">
        <v>66.900000000000006</v>
      </c>
      <c r="AB51" s="5">
        <v>106.8</v>
      </c>
      <c r="AC51" s="5">
        <v>825</v>
      </c>
      <c r="AD51" s="5">
        <v>15.2</v>
      </c>
      <c r="AE51" s="7">
        <v>585</v>
      </c>
      <c r="AF51" s="32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7"/>
      <c r="AV51" s="168"/>
      <c r="AW51" s="5"/>
      <c r="AX51" s="5"/>
      <c r="AY51" s="5">
        <v>50</v>
      </c>
      <c r="AZ51" s="7">
        <v>585</v>
      </c>
      <c r="BA51" s="30">
        <f t="shared" si="12"/>
        <v>635</v>
      </c>
      <c r="BB51" s="33">
        <f t="shared" si="13"/>
        <v>635</v>
      </c>
    </row>
    <row r="52" spans="1:54" x14ac:dyDescent="0.3">
      <c r="A52" s="168"/>
      <c r="B52" s="4">
        <v>2.8333333333333299</v>
      </c>
      <c r="C52" s="168"/>
      <c r="D52" s="5">
        <v>49.4</v>
      </c>
      <c r="E52" s="5">
        <v>90.5</v>
      </c>
      <c r="F52" s="7">
        <v>16.8</v>
      </c>
      <c r="G52" s="188"/>
      <c r="H52" s="5">
        <v>32.299999999999997</v>
      </c>
      <c r="I52" s="5">
        <v>93.5</v>
      </c>
      <c r="J52" s="5">
        <v>87.1</v>
      </c>
      <c r="K52" s="30">
        <v>86.8</v>
      </c>
      <c r="L52" s="168"/>
      <c r="M52" s="31"/>
      <c r="N52" s="5"/>
      <c r="O52" s="7"/>
      <c r="P52" s="31">
        <v>95.8</v>
      </c>
      <c r="Q52" s="5">
        <v>18</v>
      </c>
      <c r="R52" s="5">
        <v>49.2</v>
      </c>
      <c r="S52" s="5">
        <v>49.1</v>
      </c>
      <c r="T52" s="5">
        <v>65.5</v>
      </c>
      <c r="U52" s="5">
        <v>65.3</v>
      </c>
      <c r="V52" s="5">
        <v>65.099999999999994</v>
      </c>
      <c r="W52" s="5">
        <v>65.900000000000006</v>
      </c>
      <c r="X52" s="5">
        <v>88.7</v>
      </c>
      <c r="Y52" s="5">
        <v>88.8</v>
      </c>
      <c r="Z52" s="5">
        <v>88.6</v>
      </c>
      <c r="AA52" s="5">
        <v>66.5</v>
      </c>
      <c r="AB52" s="5">
        <v>108.2</v>
      </c>
      <c r="AC52" s="5">
        <v>825</v>
      </c>
      <c r="AD52" s="5">
        <v>15.2</v>
      </c>
      <c r="AE52" s="7">
        <v>586</v>
      </c>
      <c r="AF52" s="32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7"/>
      <c r="AV52" s="168"/>
      <c r="AW52" s="5"/>
      <c r="AX52" s="5"/>
      <c r="AY52" s="5">
        <v>50</v>
      </c>
      <c r="AZ52" s="7">
        <v>586</v>
      </c>
      <c r="BA52" s="30">
        <f t="shared" si="12"/>
        <v>636</v>
      </c>
      <c r="BB52" s="33">
        <f t="shared" si="13"/>
        <v>636</v>
      </c>
    </row>
    <row r="53" spans="1:54" x14ac:dyDescent="0.3">
      <c r="A53" s="168"/>
      <c r="B53" s="4">
        <v>2.9166666666666701</v>
      </c>
      <c r="C53" s="168"/>
      <c r="D53" s="5">
        <v>49.4</v>
      </c>
      <c r="E53" s="5">
        <v>92.5</v>
      </c>
      <c r="F53" s="7">
        <v>16.600000000000001</v>
      </c>
      <c r="G53" s="188"/>
      <c r="H53" s="5">
        <v>32</v>
      </c>
      <c r="I53" s="5">
        <v>93.4</v>
      </c>
      <c r="J53" s="5">
        <v>86.8</v>
      </c>
      <c r="K53" s="30">
        <v>86.6</v>
      </c>
      <c r="L53" s="168"/>
      <c r="M53" s="31"/>
      <c r="N53" s="5"/>
      <c r="O53" s="7"/>
      <c r="P53" s="31">
        <v>95.9</v>
      </c>
      <c r="Q53" s="5">
        <v>17.600000000000001</v>
      </c>
      <c r="R53" s="5">
        <v>49.1</v>
      </c>
      <c r="S53" s="5">
        <v>49.1</v>
      </c>
      <c r="T53" s="5">
        <v>65.099999999999994</v>
      </c>
      <c r="U53" s="5">
        <v>64.900000000000006</v>
      </c>
      <c r="V53" s="5">
        <v>64.7</v>
      </c>
      <c r="W53" s="5">
        <v>65.5</v>
      </c>
      <c r="X53" s="5">
        <v>88.4</v>
      </c>
      <c r="Y53" s="5">
        <v>88.5</v>
      </c>
      <c r="Z53" s="5">
        <v>88.3</v>
      </c>
      <c r="AA53" s="5">
        <v>66.099999999999994</v>
      </c>
      <c r="AB53" s="5">
        <v>107.5</v>
      </c>
      <c r="AC53" s="5">
        <v>823</v>
      </c>
      <c r="AD53" s="5">
        <v>15</v>
      </c>
      <c r="AE53" s="7">
        <v>584</v>
      </c>
      <c r="AF53" s="32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7"/>
      <c r="AV53" s="168"/>
      <c r="AW53" s="5"/>
      <c r="AX53" s="5"/>
      <c r="AY53" s="5">
        <v>50</v>
      </c>
      <c r="AZ53" s="7">
        <v>584</v>
      </c>
      <c r="BA53" s="30">
        <f t="shared" si="12"/>
        <v>634</v>
      </c>
      <c r="BB53" s="33">
        <f t="shared" si="13"/>
        <v>634</v>
      </c>
    </row>
    <row r="54" spans="1:54" x14ac:dyDescent="0.3">
      <c r="A54" s="169"/>
      <c r="B54" s="4">
        <v>3</v>
      </c>
      <c r="C54" s="169"/>
      <c r="D54" s="5">
        <v>49.4</v>
      </c>
      <c r="E54" s="5">
        <v>92.5</v>
      </c>
      <c r="F54" s="7">
        <v>16.399999999999999</v>
      </c>
      <c r="G54" s="189"/>
      <c r="H54" s="5">
        <v>32</v>
      </c>
      <c r="I54" s="5">
        <v>93.7</v>
      </c>
      <c r="J54" s="5">
        <v>86.6</v>
      </c>
      <c r="K54" s="30">
        <v>86.4</v>
      </c>
      <c r="L54" s="169"/>
      <c r="M54" s="31"/>
      <c r="N54" s="5"/>
      <c r="O54" s="7"/>
      <c r="P54" s="31">
        <v>95.4</v>
      </c>
      <c r="Q54" s="5">
        <v>17.5</v>
      </c>
      <c r="R54" s="5">
        <v>49.1</v>
      </c>
      <c r="S54" s="5">
        <v>49.1</v>
      </c>
      <c r="T54" s="5">
        <v>64.900000000000006</v>
      </c>
      <c r="U54" s="5">
        <v>64.599999999999994</v>
      </c>
      <c r="V54" s="5">
        <v>64.5</v>
      </c>
      <c r="W54" s="5">
        <v>65.2</v>
      </c>
      <c r="X54" s="5">
        <v>88.2</v>
      </c>
      <c r="Y54" s="5">
        <v>88.4</v>
      </c>
      <c r="Z54" s="5">
        <v>88.2</v>
      </c>
      <c r="AA54" s="5">
        <v>65.8</v>
      </c>
      <c r="AB54" s="5">
        <v>107.5</v>
      </c>
      <c r="AC54" s="5">
        <v>824</v>
      </c>
      <c r="AD54" s="5">
        <v>15.3</v>
      </c>
      <c r="AE54" s="7">
        <v>583</v>
      </c>
      <c r="AF54" s="32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7"/>
      <c r="AV54" s="169"/>
      <c r="AW54" s="5"/>
      <c r="AX54" s="5"/>
      <c r="AY54" s="5">
        <v>50</v>
      </c>
      <c r="AZ54" s="7">
        <v>583</v>
      </c>
      <c r="BA54" s="30">
        <f t="shared" si="12"/>
        <v>633</v>
      </c>
      <c r="BB54" s="33">
        <f t="shared" si="13"/>
        <v>633</v>
      </c>
    </row>
    <row r="55" spans="1:54" x14ac:dyDescent="0.3">
      <c r="A55" s="178" t="s">
        <v>81</v>
      </c>
      <c r="B55" s="173"/>
      <c r="C55" s="17">
        <v>91.2</v>
      </c>
      <c r="D55" s="17">
        <f>AVERAGE($D$43:$D$54)</f>
        <v>49.016666666666659</v>
      </c>
      <c r="E55" s="17">
        <f>AVERAGE($E$43:$E$54)</f>
        <v>92.591666666666654</v>
      </c>
      <c r="F55" s="34">
        <f>AVERAGE($F$43:$F$54)</f>
        <v>16.900000000000002</v>
      </c>
      <c r="G55" s="16">
        <f>AVERAGE(G43:G54)</f>
        <v>94</v>
      </c>
      <c r="H55" s="17">
        <f>AVERAGE($H$43:$H$54)</f>
        <v>34.25</v>
      </c>
      <c r="I55" s="17">
        <f>AVERAGE($I$43:$I$54)</f>
        <v>94.533333333333317</v>
      </c>
      <c r="J55" s="17">
        <f>AVERAGE(J43:J54)</f>
        <v>86.983333333333334</v>
      </c>
      <c r="K55" s="35">
        <f>AVERAGE($K$43:$K$54)</f>
        <v>86.75</v>
      </c>
      <c r="L55" s="36">
        <f t="shared" ref="L55:AD55" si="14">AVERAGE(L43:L54)</f>
        <v>1.2999999999999972</v>
      </c>
      <c r="M55" s="35" t="e">
        <f t="shared" si="14"/>
        <v>#DIV/0!</v>
      </c>
      <c r="N55" s="35" t="e">
        <f t="shared" si="14"/>
        <v>#DIV/0!</v>
      </c>
      <c r="O55" s="34" t="e">
        <f t="shared" si="14"/>
        <v>#DIV/0!</v>
      </c>
      <c r="P55" s="37">
        <f t="shared" si="14"/>
        <v>95.566666666666663</v>
      </c>
      <c r="Q55" s="17">
        <f t="shared" si="14"/>
        <v>18.091666666666665</v>
      </c>
      <c r="R55" s="17">
        <f t="shared" si="14"/>
        <v>48.75</v>
      </c>
      <c r="S55" s="17">
        <f t="shared" si="14"/>
        <v>48.69166666666667</v>
      </c>
      <c r="T55" s="17">
        <f t="shared" si="14"/>
        <v>66.691666666666663</v>
      </c>
      <c r="U55" s="17">
        <f t="shared" si="14"/>
        <v>66.49166666666666</v>
      </c>
      <c r="V55" s="17">
        <f t="shared" si="14"/>
        <v>66.233333333333334</v>
      </c>
      <c r="W55" s="17">
        <f t="shared" si="14"/>
        <v>66.983333333333334</v>
      </c>
      <c r="X55" s="17">
        <f t="shared" si="14"/>
        <v>88.583333333333357</v>
      </c>
      <c r="Y55" s="17">
        <f t="shared" si="14"/>
        <v>88.691666666666663</v>
      </c>
      <c r="Z55" s="17">
        <f t="shared" si="14"/>
        <v>78.308333333333337</v>
      </c>
      <c r="AA55" s="17">
        <f t="shared" si="14"/>
        <v>77.808333333333323</v>
      </c>
      <c r="AB55" s="17">
        <f t="shared" si="14"/>
        <v>105.85833333333333</v>
      </c>
      <c r="AC55" s="17">
        <f t="shared" si="14"/>
        <v>823.83333333333337</v>
      </c>
      <c r="AD55" s="17">
        <f t="shared" si="14"/>
        <v>13.466666666666669</v>
      </c>
      <c r="AE55" s="34">
        <f>AVERAGE($AE$43:$AE$54)</f>
        <v>586.5</v>
      </c>
      <c r="AF55" s="38" t="e">
        <f t="shared" ref="AF55:AT55" si="15">AVERAGE(AF43:AF54)</f>
        <v>#DIV/0!</v>
      </c>
      <c r="AG55" s="17" t="e">
        <f t="shared" si="15"/>
        <v>#DIV/0!</v>
      </c>
      <c r="AH55" s="17" t="e">
        <f t="shared" si="15"/>
        <v>#DIV/0!</v>
      </c>
      <c r="AI55" s="17" t="e">
        <f t="shared" si="15"/>
        <v>#DIV/0!</v>
      </c>
      <c r="AJ55" s="17" t="e">
        <f t="shared" si="15"/>
        <v>#DIV/0!</v>
      </c>
      <c r="AK55" s="17" t="e">
        <f t="shared" si="15"/>
        <v>#DIV/0!</v>
      </c>
      <c r="AL55" s="17" t="e">
        <f t="shared" si="15"/>
        <v>#DIV/0!</v>
      </c>
      <c r="AM55" s="17" t="e">
        <f t="shared" si="15"/>
        <v>#DIV/0!</v>
      </c>
      <c r="AN55" s="17" t="e">
        <f t="shared" si="15"/>
        <v>#DIV/0!</v>
      </c>
      <c r="AO55" s="17" t="e">
        <f t="shared" si="15"/>
        <v>#DIV/0!</v>
      </c>
      <c r="AP55" s="17" t="e">
        <f t="shared" si="15"/>
        <v>#DIV/0!</v>
      </c>
      <c r="AQ55" s="17" t="e">
        <f t="shared" si="15"/>
        <v>#DIV/0!</v>
      </c>
      <c r="AR55" s="17" t="e">
        <f t="shared" si="15"/>
        <v>#DIV/0!</v>
      </c>
      <c r="AS55" s="17" t="e">
        <f t="shared" si="15"/>
        <v>#DIV/0!</v>
      </c>
      <c r="AT55" s="17" t="e">
        <f t="shared" si="15"/>
        <v>#DIV/0!</v>
      </c>
      <c r="AU55" s="34" t="e">
        <f>AVERAGE($AU$43:$AU$54)</f>
        <v>#DIV/0!</v>
      </c>
      <c r="AV55" s="39" t="e">
        <f>AVERAGE(AV43:AV54)</f>
        <v>#DIV/0!</v>
      </c>
      <c r="AW55" s="17" t="e">
        <f>AVERAGE(AW43:AW54)</f>
        <v>#DIV/0!</v>
      </c>
      <c r="AX55" s="17" t="e">
        <f>AVERAGE(AX43:AX54)</f>
        <v>#DIV/0!</v>
      </c>
      <c r="AY55" s="17">
        <f>AVERAGE($AY$43:$AY$54)</f>
        <v>50</v>
      </c>
      <c r="AZ55" s="17">
        <f>AVERAGE(AZ43:AZ54)</f>
        <v>586.5</v>
      </c>
      <c r="BA55" s="35">
        <f>AVERAGE(BA43:BA54)</f>
        <v>636.5</v>
      </c>
      <c r="BB55" s="40">
        <f>AVERAGE(BB43:BB54)</f>
        <v>636.5</v>
      </c>
    </row>
    <row r="56" spans="1:54" x14ac:dyDescent="0.3">
      <c r="A56" s="167">
        <v>45296</v>
      </c>
      <c r="B56" s="4">
        <v>3.0833333333333299</v>
      </c>
      <c r="C56" s="181">
        <v>91.8</v>
      </c>
      <c r="D56" s="5">
        <v>49.4</v>
      </c>
      <c r="E56" s="5">
        <v>93.1</v>
      </c>
      <c r="F56" s="7">
        <v>16.2</v>
      </c>
      <c r="G56" s="181">
        <v>94</v>
      </c>
      <c r="H56" s="5">
        <v>31.6</v>
      </c>
      <c r="I56" s="5">
        <v>94.1</v>
      </c>
      <c r="J56" s="5">
        <v>86.6</v>
      </c>
      <c r="K56" s="30">
        <v>86.3</v>
      </c>
      <c r="L56" s="174">
        <f>G56-C56</f>
        <v>2.2000000000000028</v>
      </c>
      <c r="M56" s="31"/>
      <c r="N56" s="5"/>
      <c r="O56" s="7"/>
      <c r="P56" s="31">
        <v>96.2</v>
      </c>
      <c r="Q56" s="5">
        <v>17.399999999999999</v>
      </c>
      <c r="R56" s="5">
        <v>49.2</v>
      </c>
      <c r="S56" s="5">
        <v>49.1</v>
      </c>
      <c r="T56" s="5">
        <v>64.5</v>
      </c>
      <c r="U56" s="5">
        <v>64.3</v>
      </c>
      <c r="V56" s="5">
        <v>64.099999999999994</v>
      </c>
      <c r="W56" s="5">
        <v>64.900000000000006</v>
      </c>
      <c r="X56" s="5">
        <v>88.2</v>
      </c>
      <c r="Y56" s="5">
        <v>88.3</v>
      </c>
      <c r="Z56" s="5">
        <v>88.1</v>
      </c>
      <c r="AA56" s="5">
        <v>65.400000000000006</v>
      </c>
      <c r="AB56" s="5">
        <v>108.3</v>
      </c>
      <c r="AC56" s="5">
        <v>823</v>
      </c>
      <c r="AD56" s="5">
        <v>15.2</v>
      </c>
      <c r="AE56" s="7">
        <v>582</v>
      </c>
      <c r="AF56" s="32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7"/>
      <c r="AV56" s="174"/>
      <c r="AW56" s="5"/>
      <c r="AX56" s="5"/>
      <c r="AY56" s="5">
        <v>50</v>
      </c>
      <c r="AZ56" s="7">
        <v>582</v>
      </c>
      <c r="BA56" s="30">
        <f t="shared" ref="BA56:BA65" si="16">AY56+AZ56</f>
        <v>632</v>
      </c>
      <c r="BB56" s="33">
        <f t="shared" ref="BB56:BB66" si="17">AE56+AU56+AY56</f>
        <v>632</v>
      </c>
    </row>
    <row r="57" spans="1:54" x14ac:dyDescent="0.3">
      <c r="A57" s="168"/>
      <c r="B57" s="4">
        <v>3.1666666666666701</v>
      </c>
      <c r="C57" s="168"/>
      <c r="D57" s="5">
        <v>49.4</v>
      </c>
      <c r="E57" s="5">
        <v>92</v>
      </c>
      <c r="F57" s="7">
        <v>16.3</v>
      </c>
      <c r="G57" s="188"/>
      <c r="H57" s="5">
        <v>31.7</v>
      </c>
      <c r="I57" s="5">
        <v>92.1</v>
      </c>
      <c r="J57" s="5">
        <v>88.2</v>
      </c>
      <c r="K57" s="30">
        <v>84.9</v>
      </c>
      <c r="L57" s="168"/>
      <c r="M57" s="31"/>
      <c r="N57" s="5"/>
      <c r="O57" s="7"/>
      <c r="P57" s="31">
        <v>94.2</v>
      </c>
      <c r="Q57" s="5">
        <v>17.3</v>
      </c>
      <c r="R57" s="5">
        <v>49.1</v>
      </c>
      <c r="S57" s="5">
        <v>49.1</v>
      </c>
      <c r="T57" s="5">
        <v>65.900000000000006</v>
      </c>
      <c r="U57" s="5">
        <v>65.599999999999994</v>
      </c>
      <c r="V57" s="5">
        <v>65.400000000000006</v>
      </c>
      <c r="W57" s="5">
        <v>66.2</v>
      </c>
      <c r="X57" s="5">
        <v>89.8</v>
      </c>
      <c r="Y57" s="5">
        <v>89.9</v>
      </c>
      <c r="Z57" s="5">
        <v>89.7</v>
      </c>
      <c r="AA57" s="5">
        <v>66.8</v>
      </c>
      <c r="AB57" s="5">
        <v>107.2</v>
      </c>
      <c r="AC57" s="5">
        <v>826</v>
      </c>
      <c r="AD57" s="5">
        <v>15.2</v>
      </c>
      <c r="AE57" s="7">
        <v>594</v>
      </c>
      <c r="AF57" s="32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7"/>
      <c r="AV57" s="168"/>
      <c r="AW57" s="5"/>
      <c r="AX57" s="5"/>
      <c r="AY57" s="5">
        <v>50</v>
      </c>
      <c r="AZ57" s="7">
        <v>594</v>
      </c>
      <c r="BA57" s="30">
        <f t="shared" si="16"/>
        <v>644</v>
      </c>
      <c r="BB57" s="33">
        <f t="shared" si="17"/>
        <v>644</v>
      </c>
    </row>
    <row r="58" spans="1:54" x14ac:dyDescent="0.3">
      <c r="A58" s="168"/>
      <c r="B58" s="4">
        <v>3.25</v>
      </c>
      <c r="C58" s="168"/>
      <c r="D58" s="5">
        <v>49.4</v>
      </c>
      <c r="E58" s="5">
        <v>92.8</v>
      </c>
      <c r="F58" s="7">
        <v>16.100000000000001</v>
      </c>
      <c r="G58" s="188"/>
      <c r="H58" s="5">
        <v>31.7</v>
      </c>
      <c r="I58" s="5">
        <v>93.1</v>
      </c>
      <c r="J58" s="5">
        <v>87.8</v>
      </c>
      <c r="K58" s="30">
        <v>87.6</v>
      </c>
      <c r="L58" s="168"/>
      <c r="M58" s="31"/>
      <c r="N58" s="5"/>
      <c r="O58" s="7"/>
      <c r="P58" s="31">
        <v>94.8</v>
      </c>
      <c r="Q58" s="5">
        <v>17.100000000000001</v>
      </c>
      <c r="R58" s="5">
        <v>49.1</v>
      </c>
      <c r="S58" s="5">
        <v>49.1</v>
      </c>
      <c r="T58" s="5">
        <v>65.5</v>
      </c>
      <c r="U58" s="5">
        <v>65.3</v>
      </c>
      <c r="V58" s="5">
        <v>65</v>
      </c>
      <c r="W58" s="5">
        <v>65.8</v>
      </c>
      <c r="X58" s="5">
        <v>89.4</v>
      </c>
      <c r="Y58" s="5">
        <v>89.5</v>
      </c>
      <c r="Z58" s="5">
        <v>89.3</v>
      </c>
      <c r="AA58" s="5">
        <v>66.400000000000006</v>
      </c>
      <c r="AB58" s="5">
        <v>107.7</v>
      </c>
      <c r="AC58" s="5">
        <v>824</v>
      </c>
      <c r="AD58" s="5">
        <v>15.2</v>
      </c>
      <c r="AE58" s="7">
        <v>590</v>
      </c>
      <c r="AF58" s="32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7"/>
      <c r="AV58" s="168"/>
      <c r="AW58" s="5"/>
      <c r="AX58" s="5"/>
      <c r="AY58" s="5">
        <v>50</v>
      </c>
      <c r="AZ58" s="7">
        <v>590</v>
      </c>
      <c r="BA58" s="30">
        <f t="shared" si="16"/>
        <v>640</v>
      </c>
      <c r="BB58" s="33">
        <f t="shared" si="17"/>
        <v>640</v>
      </c>
    </row>
    <row r="59" spans="1:54" x14ac:dyDescent="0.3">
      <c r="A59" s="168"/>
      <c r="B59" s="4">
        <v>3.3333333333333299</v>
      </c>
      <c r="C59" s="168"/>
      <c r="D59" s="5">
        <v>49.4</v>
      </c>
      <c r="E59" s="5">
        <v>91.1</v>
      </c>
      <c r="F59" s="7">
        <v>16.2</v>
      </c>
      <c r="G59" s="188"/>
      <c r="H59" s="5">
        <v>33.6</v>
      </c>
      <c r="I59" s="5">
        <v>93.4</v>
      </c>
      <c r="J59" s="5">
        <v>87.2</v>
      </c>
      <c r="K59" s="30">
        <v>87</v>
      </c>
      <c r="L59" s="168"/>
      <c r="M59" s="31"/>
      <c r="N59" s="5"/>
      <c r="O59" s="7"/>
      <c r="P59" s="31">
        <v>95.8</v>
      </c>
      <c r="Q59" s="5">
        <v>17.5</v>
      </c>
      <c r="R59" s="5">
        <v>49.2</v>
      </c>
      <c r="S59" s="5">
        <v>49.1</v>
      </c>
      <c r="T59" s="5">
        <v>65.400000000000006</v>
      </c>
      <c r="U59" s="5">
        <v>65.2</v>
      </c>
      <c r="V59" s="5">
        <v>65</v>
      </c>
      <c r="W59" s="5">
        <v>65.8</v>
      </c>
      <c r="X59" s="5">
        <v>88.8</v>
      </c>
      <c r="Y59" s="5">
        <v>89</v>
      </c>
      <c r="Z59" s="5">
        <v>88.7</v>
      </c>
      <c r="AA59" s="5">
        <v>66.3</v>
      </c>
      <c r="AB59" s="5">
        <v>108</v>
      </c>
      <c r="AC59" s="5">
        <v>823</v>
      </c>
      <c r="AD59" s="5">
        <v>15</v>
      </c>
      <c r="AE59" s="7">
        <v>588</v>
      </c>
      <c r="AF59" s="32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7"/>
      <c r="AV59" s="168"/>
      <c r="AW59" s="5"/>
      <c r="AX59" s="5"/>
      <c r="AY59" s="5">
        <v>50</v>
      </c>
      <c r="AZ59" s="7">
        <v>588</v>
      </c>
      <c r="BA59" s="30">
        <f t="shared" si="16"/>
        <v>638</v>
      </c>
      <c r="BB59" s="33">
        <f t="shared" si="17"/>
        <v>638</v>
      </c>
    </row>
    <row r="60" spans="1:54" x14ac:dyDescent="0.3">
      <c r="A60" s="168"/>
      <c r="B60" s="4">
        <v>3.4166666666666701</v>
      </c>
      <c r="C60" s="168"/>
      <c r="D60" s="5">
        <v>49.4</v>
      </c>
      <c r="E60" s="5">
        <v>89.1</v>
      </c>
      <c r="F60" s="7">
        <v>16.899999999999999</v>
      </c>
      <c r="G60" s="188"/>
      <c r="H60" s="5">
        <v>37.200000000000003</v>
      </c>
      <c r="I60" s="5">
        <v>93.7</v>
      </c>
      <c r="J60" s="5">
        <v>87.1</v>
      </c>
      <c r="K60" s="30">
        <v>86.9</v>
      </c>
      <c r="L60" s="168"/>
      <c r="M60" s="31"/>
      <c r="N60" s="5"/>
      <c r="O60" s="7"/>
      <c r="P60" s="31">
        <v>94.2</v>
      </c>
      <c r="Q60" s="5">
        <v>18.3</v>
      </c>
      <c r="R60" s="5">
        <v>49.2</v>
      </c>
      <c r="S60" s="5">
        <v>49.1</v>
      </c>
      <c r="T60" s="5">
        <v>66.7</v>
      </c>
      <c r="U60" s="5">
        <v>66.5</v>
      </c>
      <c r="V60" s="5">
        <v>66.2</v>
      </c>
      <c r="W60" s="5">
        <v>67</v>
      </c>
      <c r="X60" s="5">
        <v>88.7</v>
      </c>
      <c r="Y60" s="5">
        <v>88.8</v>
      </c>
      <c r="Z60" s="5">
        <v>88.6</v>
      </c>
      <c r="AA60" s="5">
        <v>67.599999999999994</v>
      </c>
      <c r="AB60" s="5">
        <v>107.4</v>
      </c>
      <c r="AC60" s="5">
        <v>824</v>
      </c>
      <c r="AD60" s="5">
        <v>15.3</v>
      </c>
      <c r="AE60" s="7">
        <v>589</v>
      </c>
      <c r="AF60" s="32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7"/>
      <c r="AV60" s="168"/>
      <c r="AW60" s="5"/>
      <c r="AX60" s="5"/>
      <c r="AY60" s="5">
        <v>50</v>
      </c>
      <c r="AZ60" s="7">
        <v>589</v>
      </c>
      <c r="BA60" s="30">
        <f t="shared" si="16"/>
        <v>639</v>
      </c>
      <c r="BB60" s="33">
        <f t="shared" si="17"/>
        <v>639</v>
      </c>
    </row>
    <row r="61" spans="1:54" x14ac:dyDescent="0.3">
      <c r="A61" s="168"/>
      <c r="B61" s="4">
        <v>3.5</v>
      </c>
      <c r="C61" s="168"/>
      <c r="D61" s="5">
        <v>49.4</v>
      </c>
      <c r="E61" s="5">
        <v>89.3</v>
      </c>
      <c r="F61" s="7">
        <v>17.399999999999999</v>
      </c>
      <c r="G61" s="188"/>
      <c r="H61" s="5">
        <v>37.799999999999997</v>
      </c>
      <c r="I61" s="5">
        <v>94</v>
      </c>
      <c r="J61" s="5">
        <v>87</v>
      </c>
      <c r="K61" s="30">
        <v>86.7</v>
      </c>
      <c r="L61" s="168"/>
      <c r="M61" s="31"/>
      <c r="N61" s="5"/>
      <c r="O61" s="7"/>
      <c r="P61" s="31">
        <v>95.7</v>
      </c>
      <c r="Q61" s="5">
        <v>18.7</v>
      </c>
      <c r="R61" s="5">
        <v>49.2</v>
      </c>
      <c r="S61" s="5">
        <v>49.1</v>
      </c>
      <c r="T61" s="5">
        <v>67.2</v>
      </c>
      <c r="U61" s="5">
        <v>67</v>
      </c>
      <c r="V61" s="5">
        <v>66.8</v>
      </c>
      <c r="W61" s="5">
        <v>67.599999999999994</v>
      </c>
      <c r="X61" s="5">
        <v>88.6</v>
      </c>
      <c r="Y61" s="5">
        <v>88.7</v>
      </c>
      <c r="Z61" s="5">
        <v>88.5</v>
      </c>
      <c r="AA61" s="5">
        <v>68.099999999999994</v>
      </c>
      <c r="AB61" s="5">
        <v>106.6</v>
      </c>
      <c r="AC61" s="5">
        <v>825</v>
      </c>
      <c r="AD61" s="5">
        <v>15.3</v>
      </c>
      <c r="AE61" s="7">
        <v>591</v>
      </c>
      <c r="AF61" s="32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7"/>
      <c r="AV61" s="168"/>
      <c r="AW61" s="5"/>
      <c r="AX61" s="5"/>
      <c r="AY61" s="5">
        <v>50</v>
      </c>
      <c r="AZ61" s="7">
        <v>591</v>
      </c>
      <c r="BA61" s="30">
        <f t="shared" si="16"/>
        <v>641</v>
      </c>
      <c r="BB61" s="33">
        <f t="shared" si="17"/>
        <v>641</v>
      </c>
    </row>
    <row r="62" spans="1:54" x14ac:dyDescent="0.3">
      <c r="A62" s="168"/>
      <c r="B62" s="4">
        <v>3.5833333333333299</v>
      </c>
      <c r="C62" s="168"/>
      <c r="D62" s="5">
        <v>49.3</v>
      </c>
      <c r="E62" s="5">
        <v>91</v>
      </c>
      <c r="F62" s="7">
        <v>17.600000000000001</v>
      </c>
      <c r="G62" s="188"/>
      <c r="H62" s="5">
        <v>38.1</v>
      </c>
      <c r="I62" s="5">
        <v>93.4</v>
      </c>
      <c r="J62" s="5">
        <v>87</v>
      </c>
      <c r="K62" s="30">
        <v>86.7</v>
      </c>
      <c r="L62" s="168"/>
      <c r="M62" s="31"/>
      <c r="N62" s="5"/>
      <c r="O62" s="7"/>
      <c r="P62" s="31">
        <v>94.6</v>
      </c>
      <c r="Q62" s="5">
        <v>18.899999999999999</v>
      </c>
      <c r="R62" s="5">
        <v>49.2</v>
      </c>
      <c r="S62" s="5">
        <v>49.1</v>
      </c>
      <c r="T62" s="5">
        <v>67.3</v>
      </c>
      <c r="U62" s="5">
        <v>67</v>
      </c>
      <c r="V62" s="5">
        <v>66.8</v>
      </c>
      <c r="W62" s="5">
        <v>67.8</v>
      </c>
      <c r="X62" s="5">
        <v>88.5</v>
      </c>
      <c r="Y62" s="5">
        <v>88.6</v>
      </c>
      <c r="Z62" s="5">
        <v>88.4</v>
      </c>
      <c r="AA62" s="5">
        <v>68.2</v>
      </c>
      <c r="AB62" s="5">
        <v>107.2</v>
      </c>
      <c r="AC62" s="5">
        <v>823</v>
      </c>
      <c r="AD62" s="5">
        <v>15.3</v>
      </c>
      <c r="AE62" s="7">
        <v>586</v>
      </c>
      <c r="AF62" s="32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7"/>
      <c r="AV62" s="168"/>
      <c r="AW62" s="5"/>
      <c r="AX62" s="5"/>
      <c r="AY62" s="5">
        <v>50</v>
      </c>
      <c r="AZ62" s="7">
        <v>586</v>
      </c>
      <c r="BA62" s="30">
        <f t="shared" si="16"/>
        <v>636</v>
      </c>
      <c r="BB62" s="33">
        <f t="shared" si="17"/>
        <v>636</v>
      </c>
    </row>
    <row r="63" spans="1:54" x14ac:dyDescent="0.3">
      <c r="A63" s="168"/>
      <c r="B63" s="4">
        <v>3.6666666666666701</v>
      </c>
      <c r="C63" s="168"/>
      <c r="D63" s="5">
        <v>49.4</v>
      </c>
      <c r="E63" s="5">
        <v>90.4</v>
      </c>
      <c r="F63" s="7">
        <v>17.600000000000001</v>
      </c>
      <c r="G63" s="188"/>
      <c r="H63" s="5">
        <v>37.700000000000003</v>
      </c>
      <c r="I63" s="5">
        <v>93.8</v>
      </c>
      <c r="J63" s="5">
        <v>86.9</v>
      </c>
      <c r="K63" s="30">
        <v>86.6</v>
      </c>
      <c r="L63" s="168"/>
      <c r="M63" s="31"/>
      <c r="N63" s="5"/>
      <c r="O63" s="7"/>
      <c r="P63" s="31">
        <v>95.3</v>
      </c>
      <c r="Q63" s="5">
        <v>19</v>
      </c>
      <c r="R63" s="5">
        <v>49.2</v>
      </c>
      <c r="S63" s="5">
        <v>49.1</v>
      </c>
      <c r="T63" s="5">
        <v>67.3</v>
      </c>
      <c r="U63" s="5">
        <v>67.099999999999994</v>
      </c>
      <c r="V63" s="5">
        <v>66.8</v>
      </c>
      <c r="W63" s="5">
        <v>67.599999999999994</v>
      </c>
      <c r="X63" s="5">
        <v>88.5</v>
      </c>
      <c r="Y63" s="5">
        <v>88.6</v>
      </c>
      <c r="Z63" s="5">
        <v>88.4</v>
      </c>
      <c r="AA63" s="5">
        <v>68.2</v>
      </c>
      <c r="AB63" s="5">
        <v>106.8</v>
      </c>
      <c r="AC63" s="5">
        <v>823</v>
      </c>
      <c r="AD63" s="5">
        <v>15.3</v>
      </c>
      <c r="AE63" s="7">
        <v>590</v>
      </c>
      <c r="AF63" s="32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7"/>
      <c r="AV63" s="168"/>
      <c r="AW63" s="5"/>
      <c r="AX63" s="5"/>
      <c r="AY63" s="5">
        <v>50</v>
      </c>
      <c r="AZ63" s="7">
        <v>590</v>
      </c>
      <c r="BA63" s="30">
        <f t="shared" si="16"/>
        <v>640</v>
      </c>
      <c r="BB63" s="33">
        <f t="shared" si="17"/>
        <v>640</v>
      </c>
    </row>
    <row r="64" spans="1:54" x14ac:dyDescent="0.3">
      <c r="A64" s="168"/>
      <c r="B64" s="4">
        <v>3.75</v>
      </c>
      <c r="C64" s="168"/>
      <c r="D64" s="5">
        <v>49.4</v>
      </c>
      <c r="E64" s="5">
        <v>94</v>
      </c>
      <c r="F64" s="7">
        <v>17.3</v>
      </c>
      <c r="G64" s="188"/>
      <c r="H64" s="5">
        <v>36.299999999999997</v>
      </c>
      <c r="I64" s="5">
        <v>94.6</v>
      </c>
      <c r="J64" s="5">
        <v>85.6</v>
      </c>
      <c r="K64" s="30">
        <v>85.4</v>
      </c>
      <c r="L64" s="168"/>
      <c r="M64" s="31"/>
      <c r="N64" s="5"/>
      <c r="O64" s="7"/>
      <c r="P64" s="31">
        <v>95.9</v>
      </c>
      <c r="Q64" s="5">
        <v>18.600000000000001</v>
      </c>
      <c r="R64" s="5">
        <v>49.1</v>
      </c>
      <c r="S64" s="5">
        <v>49.1</v>
      </c>
      <c r="T64" s="5">
        <v>67.3</v>
      </c>
      <c r="U64" s="5">
        <v>65.5</v>
      </c>
      <c r="V64" s="5">
        <v>65.2</v>
      </c>
      <c r="W64" s="5">
        <v>66</v>
      </c>
      <c r="X64" s="5">
        <v>88.4</v>
      </c>
      <c r="Y64" s="5">
        <v>88.5</v>
      </c>
      <c r="Z64" s="5">
        <v>87.2</v>
      </c>
      <c r="AA64" s="5">
        <v>66.599999999999994</v>
      </c>
      <c r="AB64" s="5">
        <v>107.6</v>
      </c>
      <c r="AC64" s="5">
        <v>825</v>
      </c>
      <c r="AD64" s="5">
        <v>15.4</v>
      </c>
      <c r="AE64" s="7">
        <v>578</v>
      </c>
      <c r="AF64" s="32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7"/>
      <c r="AV64" s="168"/>
      <c r="AW64" s="5"/>
      <c r="AX64" s="5"/>
      <c r="AY64" s="5">
        <v>50</v>
      </c>
      <c r="AZ64" s="7">
        <v>578</v>
      </c>
      <c r="BA64" s="30">
        <f t="shared" si="16"/>
        <v>628</v>
      </c>
      <c r="BB64" s="33">
        <f t="shared" si="17"/>
        <v>628</v>
      </c>
    </row>
    <row r="65" spans="1:54" x14ac:dyDescent="0.3">
      <c r="A65" s="168"/>
      <c r="B65" s="4">
        <v>3.8333333333333299</v>
      </c>
      <c r="C65" s="168"/>
      <c r="D65" s="5">
        <v>49.4</v>
      </c>
      <c r="E65" s="5">
        <v>91.8</v>
      </c>
      <c r="F65" s="7">
        <v>17.100000000000001</v>
      </c>
      <c r="G65" s="188"/>
      <c r="H65" s="5">
        <v>36.200000000000003</v>
      </c>
      <c r="I65" s="5">
        <v>95.5</v>
      </c>
      <c r="J65" s="5">
        <v>85.4</v>
      </c>
      <c r="K65" s="30">
        <v>85.2</v>
      </c>
      <c r="L65" s="168"/>
      <c r="M65" s="31"/>
      <c r="N65" s="5"/>
      <c r="O65" s="7"/>
      <c r="P65" s="31">
        <v>96.3</v>
      </c>
      <c r="Q65" s="5">
        <v>18.3</v>
      </c>
      <c r="R65" s="5">
        <v>49.2</v>
      </c>
      <c r="S65" s="5">
        <v>49.1</v>
      </c>
      <c r="T65" s="5">
        <v>65.599999999999994</v>
      </c>
      <c r="U65" s="5">
        <v>65.099999999999994</v>
      </c>
      <c r="V65" s="5">
        <v>64.8</v>
      </c>
      <c r="W65" s="5">
        <v>65.7</v>
      </c>
      <c r="X65" s="5">
        <v>87.2</v>
      </c>
      <c r="Y65" s="5">
        <v>87.3</v>
      </c>
      <c r="Z65" s="5">
        <v>87</v>
      </c>
      <c r="AA65" s="5">
        <v>66.2</v>
      </c>
      <c r="AB65" s="5">
        <v>108.1</v>
      </c>
      <c r="AC65" s="5">
        <v>824</v>
      </c>
      <c r="AD65" s="5">
        <v>15.3</v>
      </c>
      <c r="AE65" s="7">
        <v>577</v>
      </c>
      <c r="AF65" s="32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7"/>
      <c r="AV65" s="168"/>
      <c r="AW65" s="5"/>
      <c r="AX65" s="5"/>
      <c r="AY65" s="5">
        <v>50</v>
      </c>
      <c r="AZ65" s="7">
        <v>577</v>
      </c>
      <c r="BA65" s="30">
        <f t="shared" si="16"/>
        <v>627</v>
      </c>
      <c r="BB65" s="33">
        <f t="shared" si="17"/>
        <v>627</v>
      </c>
    </row>
    <row r="66" spans="1:54" x14ac:dyDescent="0.3">
      <c r="A66" s="168"/>
      <c r="B66" s="4">
        <v>3.9166666666666701</v>
      </c>
      <c r="C66" s="168"/>
      <c r="D66" s="5">
        <v>49.4</v>
      </c>
      <c r="E66" s="5">
        <v>94.1</v>
      </c>
      <c r="F66" s="7">
        <v>17</v>
      </c>
      <c r="G66" s="188"/>
      <c r="H66" s="5">
        <v>36.1</v>
      </c>
      <c r="I66" s="5">
        <v>94.6</v>
      </c>
      <c r="J66" s="5">
        <v>85.7</v>
      </c>
      <c r="K66" s="30">
        <v>85.5</v>
      </c>
      <c r="L66" s="168"/>
      <c r="M66" s="31"/>
      <c r="N66" s="5"/>
      <c r="O66" s="7"/>
      <c r="P66" s="31">
        <v>96.1</v>
      </c>
      <c r="Q66" s="5">
        <v>18.3</v>
      </c>
      <c r="R66" s="5">
        <v>49.1</v>
      </c>
      <c r="S66" s="5">
        <v>49.1</v>
      </c>
      <c r="T66" s="5">
        <v>65.3</v>
      </c>
      <c r="U66" s="5">
        <v>65.3</v>
      </c>
      <c r="V66" s="5">
        <v>65</v>
      </c>
      <c r="W66" s="5">
        <v>65.8</v>
      </c>
      <c r="X66" s="5">
        <v>87.1</v>
      </c>
      <c r="Y66" s="5">
        <v>87.2</v>
      </c>
      <c r="Z66" s="5">
        <v>87.3</v>
      </c>
      <c r="AA66" s="5">
        <v>66.3</v>
      </c>
      <c r="AB66" s="5">
        <v>107.8</v>
      </c>
      <c r="AC66" s="5">
        <v>823</v>
      </c>
      <c r="AD66" s="5">
        <v>15.2</v>
      </c>
      <c r="AE66" s="7">
        <v>577</v>
      </c>
      <c r="AF66" s="32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7"/>
      <c r="AV66" s="168"/>
      <c r="AW66" s="5"/>
      <c r="AX66" s="5"/>
      <c r="AY66" s="5">
        <v>50</v>
      </c>
      <c r="AZ66" s="7">
        <v>577</v>
      </c>
      <c r="BA66" s="30">
        <f>AY66+AZ66</f>
        <v>627</v>
      </c>
      <c r="BB66" s="33">
        <f t="shared" si="17"/>
        <v>627</v>
      </c>
    </row>
    <row r="67" spans="1:54" x14ac:dyDescent="0.3">
      <c r="A67" s="169"/>
      <c r="B67" s="4">
        <v>4</v>
      </c>
      <c r="C67" s="169"/>
      <c r="D67" s="5">
        <v>49.4</v>
      </c>
      <c r="E67" s="5">
        <v>92</v>
      </c>
      <c r="F67" s="7">
        <v>16.899999999999999</v>
      </c>
      <c r="G67" s="189"/>
      <c r="H67" s="5">
        <v>35.9</v>
      </c>
      <c r="I67" s="5">
        <v>95.2</v>
      </c>
      <c r="J67" s="5">
        <v>86</v>
      </c>
      <c r="K67" s="30">
        <v>85.7</v>
      </c>
      <c r="L67" s="169"/>
      <c r="M67" s="31"/>
      <c r="N67" s="5"/>
      <c r="O67" s="7"/>
      <c r="P67" s="31">
        <v>96.3</v>
      </c>
      <c r="Q67" s="5">
        <v>18.2</v>
      </c>
      <c r="R67" s="5">
        <v>49.2</v>
      </c>
      <c r="S67" s="5">
        <v>49.1</v>
      </c>
      <c r="T67" s="5">
        <v>65.400000000000006</v>
      </c>
      <c r="U67" s="5">
        <v>65.3</v>
      </c>
      <c r="V67" s="5">
        <v>65</v>
      </c>
      <c r="W67" s="5">
        <v>65.8</v>
      </c>
      <c r="X67" s="5">
        <v>87.6</v>
      </c>
      <c r="Y67" s="5">
        <v>87.7</v>
      </c>
      <c r="Z67" s="5">
        <v>87.5</v>
      </c>
      <c r="AA67" s="5">
        <v>66.400000000000006</v>
      </c>
      <c r="AB67" s="5">
        <v>107.8</v>
      </c>
      <c r="AC67" s="5">
        <v>823</v>
      </c>
      <c r="AD67" s="5">
        <v>15.1</v>
      </c>
      <c r="AE67" s="7">
        <v>580</v>
      </c>
      <c r="AF67" s="32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7"/>
      <c r="AV67" s="169"/>
      <c r="AW67" s="5"/>
      <c r="AX67" s="5"/>
      <c r="AY67" s="5">
        <v>50</v>
      </c>
      <c r="AZ67" s="7">
        <v>580</v>
      </c>
      <c r="BA67" s="30">
        <f>AY67+AZ67</f>
        <v>630</v>
      </c>
      <c r="BB67" s="33">
        <f>AE67+AU67+AY67</f>
        <v>630</v>
      </c>
    </row>
    <row r="68" spans="1:54" x14ac:dyDescent="0.3">
      <c r="A68" s="178" t="s">
        <v>81</v>
      </c>
      <c r="B68" s="173"/>
      <c r="C68" s="17">
        <v>91.8</v>
      </c>
      <c r="D68" s="17">
        <f>AVERAGE($D$56:$D$67)</f>
        <v>49.391666666666659</v>
      </c>
      <c r="E68" s="17">
        <f>AVERAGE($E$56:$E$67)</f>
        <v>91.72499999999998</v>
      </c>
      <c r="F68" s="34">
        <f>AVERAGE($F$56:$F$67)</f>
        <v>16.883333333333333</v>
      </c>
      <c r="G68" s="16">
        <f>AVERAGE(G56:G67)</f>
        <v>94</v>
      </c>
      <c r="H68" s="17">
        <f>AVERAGE($H$56:$H$67)</f>
        <v>35.325000000000003</v>
      </c>
      <c r="I68" s="17">
        <f>AVERAGE($I$56:$I$67)</f>
        <v>93.958333333333314</v>
      </c>
      <c r="J68" s="17">
        <f>AVERAGE(J56:J67)</f>
        <v>86.708333333333329</v>
      </c>
      <c r="K68" s="35">
        <f>AVERAGE($K$56:$K$67)</f>
        <v>86.208333333333329</v>
      </c>
      <c r="L68" s="36">
        <f t="shared" ref="L68:AD68" si="18">AVERAGE(L56:L67)</f>
        <v>2.2000000000000028</v>
      </c>
      <c r="M68" s="35" t="e">
        <f t="shared" si="18"/>
        <v>#DIV/0!</v>
      </c>
      <c r="N68" s="35" t="e">
        <f t="shared" si="18"/>
        <v>#DIV/0!</v>
      </c>
      <c r="O68" s="34" t="e">
        <f t="shared" si="18"/>
        <v>#DIV/0!</v>
      </c>
      <c r="P68" s="37">
        <f t="shared" si="18"/>
        <v>95.449999999999989</v>
      </c>
      <c r="Q68" s="17">
        <f t="shared" si="18"/>
        <v>18.133333333333336</v>
      </c>
      <c r="R68" s="17">
        <f t="shared" si="18"/>
        <v>49.166666666666664</v>
      </c>
      <c r="S68" s="17">
        <f t="shared" si="18"/>
        <v>49.100000000000016</v>
      </c>
      <c r="T68" s="17">
        <f t="shared" si="18"/>
        <v>66.11666666666666</v>
      </c>
      <c r="U68" s="17">
        <f t="shared" si="18"/>
        <v>65.766666666666666</v>
      </c>
      <c r="V68" s="17">
        <f t="shared" si="18"/>
        <v>65.50833333333334</v>
      </c>
      <c r="W68" s="17">
        <f t="shared" si="18"/>
        <v>66.333333333333329</v>
      </c>
      <c r="X68" s="17">
        <f t="shared" si="18"/>
        <v>88.399999999999991</v>
      </c>
      <c r="Y68" s="17">
        <f t="shared" si="18"/>
        <v>88.50833333333334</v>
      </c>
      <c r="Z68" s="17">
        <f t="shared" si="18"/>
        <v>88.22499999999998</v>
      </c>
      <c r="AA68" s="17">
        <f t="shared" si="18"/>
        <v>66.875</v>
      </c>
      <c r="AB68" s="17">
        <f t="shared" si="18"/>
        <v>107.54166666666667</v>
      </c>
      <c r="AC68" s="17">
        <f t="shared" si="18"/>
        <v>823.83333333333337</v>
      </c>
      <c r="AD68" s="17">
        <f t="shared" si="18"/>
        <v>15.233333333333333</v>
      </c>
      <c r="AE68" s="34">
        <f>AVERAGE($AE$56:$AE$67)</f>
        <v>585.16666666666663</v>
      </c>
      <c r="AF68" s="38" t="e">
        <f t="shared" ref="AF68:AT68" si="19">AVERAGE(AF56:AF67)</f>
        <v>#DIV/0!</v>
      </c>
      <c r="AG68" s="17" t="e">
        <f t="shared" si="19"/>
        <v>#DIV/0!</v>
      </c>
      <c r="AH68" s="17" t="e">
        <f t="shared" si="19"/>
        <v>#DIV/0!</v>
      </c>
      <c r="AI68" s="17" t="e">
        <f t="shared" si="19"/>
        <v>#DIV/0!</v>
      </c>
      <c r="AJ68" s="17" t="e">
        <f t="shared" si="19"/>
        <v>#DIV/0!</v>
      </c>
      <c r="AK68" s="17" t="e">
        <f t="shared" si="19"/>
        <v>#DIV/0!</v>
      </c>
      <c r="AL68" s="17" t="e">
        <f t="shared" si="19"/>
        <v>#DIV/0!</v>
      </c>
      <c r="AM68" s="17" t="e">
        <f t="shared" si="19"/>
        <v>#DIV/0!</v>
      </c>
      <c r="AN68" s="17" t="e">
        <f t="shared" si="19"/>
        <v>#DIV/0!</v>
      </c>
      <c r="AO68" s="17" t="e">
        <f t="shared" si="19"/>
        <v>#DIV/0!</v>
      </c>
      <c r="AP68" s="17" t="e">
        <f t="shared" si="19"/>
        <v>#DIV/0!</v>
      </c>
      <c r="AQ68" s="17" t="e">
        <f t="shared" si="19"/>
        <v>#DIV/0!</v>
      </c>
      <c r="AR68" s="17" t="e">
        <f t="shared" si="19"/>
        <v>#DIV/0!</v>
      </c>
      <c r="AS68" s="17" t="e">
        <f t="shared" si="19"/>
        <v>#DIV/0!</v>
      </c>
      <c r="AT68" s="17" t="e">
        <f t="shared" si="19"/>
        <v>#DIV/0!</v>
      </c>
      <c r="AU68" s="34" t="e">
        <f>AVERAGE($AU$56:$AU$67)</f>
        <v>#DIV/0!</v>
      </c>
      <c r="AV68" s="39" t="e">
        <f>AVERAGE(AV56:AV67)</f>
        <v>#DIV/0!</v>
      </c>
      <c r="AW68" s="17" t="e">
        <f>AVERAGE(AW56:AW67)</f>
        <v>#DIV/0!</v>
      </c>
      <c r="AX68" s="17" t="e">
        <f>AVERAGE(AX56:AX67)</f>
        <v>#DIV/0!</v>
      </c>
      <c r="AY68" s="17">
        <f>AVERAGE($AY$56:$AY$67)</f>
        <v>50</v>
      </c>
      <c r="AZ68" s="17">
        <f>AVERAGE(AZ56:AZ67)</f>
        <v>585.16666666666663</v>
      </c>
      <c r="BA68" s="35">
        <f>AVERAGE(BA56:BA67)</f>
        <v>635.16666666666663</v>
      </c>
      <c r="BB68" s="40">
        <f>AVERAGE(BB56:BB67)</f>
        <v>635.16666666666663</v>
      </c>
    </row>
    <row r="69" spans="1:54" x14ac:dyDescent="0.3">
      <c r="A69" s="167">
        <v>45297</v>
      </c>
      <c r="B69" s="4">
        <v>4.0833333333333304</v>
      </c>
      <c r="C69" s="181">
        <v>93.1</v>
      </c>
      <c r="D69" s="5">
        <v>49.4</v>
      </c>
      <c r="E69" s="5">
        <v>90.7</v>
      </c>
      <c r="F69" s="5">
        <v>16.7</v>
      </c>
      <c r="G69" s="181">
        <v>95</v>
      </c>
      <c r="H69" s="5">
        <v>35.700000000000003</v>
      </c>
      <c r="I69" s="5">
        <v>94.1</v>
      </c>
      <c r="J69" s="5">
        <v>86.1</v>
      </c>
      <c r="K69" s="5">
        <v>85.9</v>
      </c>
      <c r="L69" s="174">
        <f>G69-C69</f>
        <v>1.9000000000000057</v>
      </c>
      <c r="M69" s="31"/>
      <c r="N69" s="5"/>
      <c r="O69" s="7"/>
      <c r="P69" s="31">
        <v>95.6</v>
      </c>
      <c r="Q69" s="5">
        <v>17.8</v>
      </c>
      <c r="R69" s="5">
        <v>49.1</v>
      </c>
      <c r="S69" s="5">
        <v>49.1</v>
      </c>
      <c r="T69" s="5">
        <v>65.5</v>
      </c>
      <c r="U69" s="5">
        <v>65.3</v>
      </c>
      <c r="V69" s="5">
        <v>65</v>
      </c>
      <c r="W69" s="5">
        <v>65.8</v>
      </c>
      <c r="X69" s="5">
        <v>87.8</v>
      </c>
      <c r="Y69" s="5">
        <v>87.9</v>
      </c>
      <c r="Z69" s="5">
        <v>87.7</v>
      </c>
      <c r="AA69" s="5">
        <v>66.400000000000006</v>
      </c>
      <c r="AB69" s="5">
        <v>107.7</v>
      </c>
      <c r="AC69" s="5">
        <v>824</v>
      </c>
      <c r="AD69" s="5">
        <v>15.3</v>
      </c>
      <c r="AE69" s="7">
        <v>581</v>
      </c>
      <c r="AF69" s="32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7"/>
      <c r="AV69" s="174"/>
      <c r="AW69" s="5"/>
      <c r="AX69" s="5"/>
      <c r="AY69" s="5">
        <v>50</v>
      </c>
      <c r="AZ69" s="7">
        <v>581</v>
      </c>
      <c r="BA69" s="30">
        <f>AY69+AZ69</f>
        <v>631</v>
      </c>
      <c r="BB69" s="33">
        <f>AE69+AU69+AY69</f>
        <v>631</v>
      </c>
    </row>
    <row r="70" spans="1:54" x14ac:dyDescent="0.3">
      <c r="A70" s="168"/>
      <c r="B70" s="4">
        <v>4.1666666666666696</v>
      </c>
      <c r="C70" s="168"/>
      <c r="D70" s="5">
        <v>49.4</v>
      </c>
      <c r="E70" s="5">
        <v>92.5</v>
      </c>
      <c r="F70" s="5">
        <v>16.399999999999999</v>
      </c>
      <c r="G70" s="188"/>
      <c r="H70" s="5">
        <v>32.9</v>
      </c>
      <c r="I70" s="5">
        <v>94.8</v>
      </c>
      <c r="J70" s="5">
        <v>86.1</v>
      </c>
      <c r="K70" s="5">
        <v>85.9</v>
      </c>
      <c r="L70" s="168"/>
      <c r="M70" s="31"/>
      <c r="N70" s="5"/>
      <c r="O70" s="7"/>
      <c r="P70" s="31">
        <v>96.1</v>
      </c>
      <c r="Q70" s="5">
        <v>17.5</v>
      </c>
      <c r="R70" s="5">
        <v>49.2</v>
      </c>
      <c r="S70" s="5">
        <v>49.1</v>
      </c>
      <c r="T70" s="5">
        <v>65.5</v>
      </c>
      <c r="U70" s="5">
        <v>64.400000000000006</v>
      </c>
      <c r="V70" s="5">
        <v>64.099999999999994</v>
      </c>
      <c r="W70" s="5">
        <v>64.900000000000006</v>
      </c>
      <c r="X70" s="5">
        <v>87.8</v>
      </c>
      <c r="Y70" s="5">
        <v>87.9</v>
      </c>
      <c r="Z70" s="5">
        <v>87.6</v>
      </c>
      <c r="AA70" s="5">
        <v>65.599999999999994</v>
      </c>
      <c r="AB70" s="5">
        <v>108.1</v>
      </c>
      <c r="AC70" s="5">
        <v>823</v>
      </c>
      <c r="AD70" s="5">
        <v>15.3</v>
      </c>
      <c r="AE70" s="7">
        <v>582</v>
      </c>
      <c r="AF70" s="32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7"/>
      <c r="AV70" s="168"/>
      <c r="AW70" s="5"/>
      <c r="AX70" s="5"/>
      <c r="AY70" s="5">
        <v>50</v>
      </c>
      <c r="AZ70" s="7">
        <v>582</v>
      </c>
      <c r="BA70" s="30">
        <f t="shared" ref="BA70:BA106" si="20">AY70+AZ70</f>
        <v>632</v>
      </c>
      <c r="BB70" s="33">
        <f t="shared" ref="BB70:BB106" si="21">AE70+AU70+AY70</f>
        <v>632</v>
      </c>
    </row>
    <row r="71" spans="1:54" x14ac:dyDescent="0.3">
      <c r="A71" s="168"/>
      <c r="B71" s="4">
        <v>4.25</v>
      </c>
      <c r="C71" s="168"/>
      <c r="D71" s="5">
        <v>49.4</v>
      </c>
      <c r="E71" s="5">
        <v>92.8</v>
      </c>
      <c r="F71" s="5">
        <v>16</v>
      </c>
      <c r="G71" s="188"/>
      <c r="H71" s="5">
        <v>32.6</v>
      </c>
      <c r="I71" s="5">
        <v>94.9</v>
      </c>
      <c r="J71" s="5">
        <v>85.8</v>
      </c>
      <c r="K71" s="5">
        <v>85.5</v>
      </c>
      <c r="L71" s="168"/>
      <c r="M71" s="31"/>
      <c r="N71" s="5"/>
      <c r="O71" s="7"/>
      <c r="P71" s="31">
        <v>96</v>
      </c>
      <c r="Q71" s="5">
        <v>17.100000000000001</v>
      </c>
      <c r="R71" s="5">
        <v>49.1</v>
      </c>
      <c r="S71" s="5">
        <v>49.1</v>
      </c>
      <c r="T71" s="5">
        <v>64.5</v>
      </c>
      <c r="U71" s="5">
        <v>63.7</v>
      </c>
      <c r="V71" s="5">
        <v>63.5</v>
      </c>
      <c r="W71" s="5">
        <v>64.3</v>
      </c>
      <c r="X71" s="5">
        <v>87.5</v>
      </c>
      <c r="Y71" s="5">
        <v>87.6</v>
      </c>
      <c r="Z71" s="5">
        <v>87.3</v>
      </c>
      <c r="AA71" s="5">
        <v>64.8</v>
      </c>
      <c r="AB71" s="5">
        <v>108.8</v>
      </c>
      <c r="AC71" s="5">
        <v>824</v>
      </c>
      <c r="AD71" s="5">
        <v>15.3</v>
      </c>
      <c r="AE71" s="7">
        <v>577</v>
      </c>
      <c r="AF71" s="32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7"/>
      <c r="AV71" s="168"/>
      <c r="AW71" s="5"/>
      <c r="AX71" s="5"/>
      <c r="AY71" s="5">
        <v>50</v>
      </c>
      <c r="AZ71" s="7">
        <v>577</v>
      </c>
      <c r="BA71" s="30">
        <f t="shared" si="20"/>
        <v>627</v>
      </c>
      <c r="BB71" s="33">
        <f t="shared" si="21"/>
        <v>627</v>
      </c>
    </row>
    <row r="72" spans="1:54" x14ac:dyDescent="0.3">
      <c r="A72" s="168"/>
      <c r="B72" s="4">
        <v>4.3333333333333304</v>
      </c>
      <c r="C72" s="168"/>
      <c r="D72" s="5">
        <v>49.3</v>
      </c>
      <c r="E72" s="5">
        <v>92.2</v>
      </c>
      <c r="F72" s="5">
        <v>15.9</v>
      </c>
      <c r="G72" s="188"/>
      <c r="H72" s="5">
        <v>34.4</v>
      </c>
      <c r="I72" s="5">
        <v>95</v>
      </c>
      <c r="J72" s="5">
        <v>85.6</v>
      </c>
      <c r="K72" s="5">
        <v>85.3</v>
      </c>
      <c r="L72" s="168"/>
      <c r="M72" s="31"/>
      <c r="N72" s="5"/>
      <c r="O72" s="7"/>
      <c r="P72" s="31">
        <v>96.2</v>
      </c>
      <c r="Q72" s="5">
        <v>17.2</v>
      </c>
      <c r="R72" s="5">
        <v>49</v>
      </c>
      <c r="S72" s="5">
        <v>49.1</v>
      </c>
      <c r="T72" s="5">
        <v>63.9</v>
      </c>
      <c r="U72" s="5">
        <v>63.9</v>
      </c>
      <c r="V72" s="5">
        <v>63.7</v>
      </c>
      <c r="W72" s="5">
        <v>64.5</v>
      </c>
      <c r="X72" s="5">
        <v>87.2</v>
      </c>
      <c r="Y72" s="5">
        <v>87.3</v>
      </c>
      <c r="Z72" s="5">
        <v>87.1</v>
      </c>
      <c r="AA72" s="5">
        <v>65</v>
      </c>
      <c r="AB72" s="5">
        <v>107.9</v>
      </c>
      <c r="AC72" s="5">
        <v>823</v>
      </c>
      <c r="AD72" s="5">
        <v>15.3</v>
      </c>
      <c r="AE72" s="7">
        <v>578</v>
      </c>
      <c r="AF72" s="32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7"/>
      <c r="AV72" s="168"/>
      <c r="AW72" s="5"/>
      <c r="AX72" s="5"/>
      <c r="AY72" s="5">
        <v>50</v>
      </c>
      <c r="AZ72" s="7">
        <v>578</v>
      </c>
      <c r="BA72" s="30">
        <f t="shared" si="20"/>
        <v>628</v>
      </c>
      <c r="BB72" s="33">
        <f t="shared" si="21"/>
        <v>628</v>
      </c>
    </row>
    <row r="73" spans="1:54" x14ac:dyDescent="0.3">
      <c r="A73" s="168"/>
      <c r="B73" s="4">
        <v>4.4166666666666696</v>
      </c>
      <c r="C73" s="168"/>
      <c r="D73" s="5">
        <v>49.4</v>
      </c>
      <c r="E73" s="5">
        <v>94</v>
      </c>
      <c r="F73" s="5">
        <v>16.600000000000001</v>
      </c>
      <c r="G73" s="188"/>
      <c r="H73" s="5">
        <v>36.9</v>
      </c>
      <c r="I73" s="5">
        <v>94.5</v>
      </c>
      <c r="J73" s="5">
        <v>85.9</v>
      </c>
      <c r="K73" s="5">
        <v>85.7</v>
      </c>
      <c r="L73" s="168"/>
      <c r="M73" s="31"/>
      <c r="N73" s="5"/>
      <c r="O73" s="7"/>
      <c r="P73" s="31">
        <v>97</v>
      </c>
      <c r="Q73" s="5">
        <v>17.8</v>
      </c>
      <c r="R73" s="5">
        <v>49.1</v>
      </c>
      <c r="S73" s="5">
        <v>49.1</v>
      </c>
      <c r="T73" s="5">
        <v>64.2</v>
      </c>
      <c r="U73" s="5">
        <v>65.099999999999994</v>
      </c>
      <c r="V73" s="5">
        <v>64.900000000000006</v>
      </c>
      <c r="W73" s="5">
        <v>65.7</v>
      </c>
      <c r="X73" s="5">
        <v>87.6</v>
      </c>
      <c r="Y73" s="5">
        <v>87.7</v>
      </c>
      <c r="Z73" s="5">
        <v>87.5</v>
      </c>
      <c r="AA73" s="5">
        <v>66.3</v>
      </c>
      <c r="AB73" s="5">
        <v>107.9</v>
      </c>
      <c r="AC73" s="5">
        <v>824</v>
      </c>
      <c r="AD73" s="5">
        <v>15.1</v>
      </c>
      <c r="AE73" s="7">
        <v>580</v>
      </c>
      <c r="AF73" s="32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7"/>
      <c r="AV73" s="168"/>
      <c r="AW73" s="5"/>
      <c r="AX73" s="5"/>
      <c r="AY73" s="5">
        <v>50</v>
      </c>
      <c r="AZ73" s="7">
        <v>580</v>
      </c>
      <c r="BA73" s="30">
        <f t="shared" si="20"/>
        <v>630</v>
      </c>
      <c r="BB73" s="33">
        <f t="shared" si="21"/>
        <v>630</v>
      </c>
    </row>
    <row r="74" spans="1:54" x14ac:dyDescent="0.3">
      <c r="A74" s="168"/>
      <c r="B74" s="4">
        <v>4.5</v>
      </c>
      <c r="C74" s="168"/>
      <c r="D74" s="5">
        <v>49.4</v>
      </c>
      <c r="E74" s="5">
        <v>94.1</v>
      </c>
      <c r="F74" s="5">
        <v>16.899999999999999</v>
      </c>
      <c r="G74" s="188"/>
      <c r="H74" s="5">
        <v>38</v>
      </c>
      <c r="I74" s="5">
        <v>94.8</v>
      </c>
      <c r="J74" s="5">
        <v>85.2</v>
      </c>
      <c r="K74" s="5">
        <v>84.9</v>
      </c>
      <c r="L74" s="168"/>
      <c r="M74" s="31"/>
      <c r="N74" s="5"/>
      <c r="O74" s="7"/>
      <c r="P74" s="31">
        <v>97</v>
      </c>
      <c r="Q74" s="5">
        <v>18.3</v>
      </c>
      <c r="R74" s="5">
        <v>49.1</v>
      </c>
      <c r="S74" s="5">
        <v>49</v>
      </c>
      <c r="T74" s="5">
        <v>65.400000000000006</v>
      </c>
      <c r="U74" s="5">
        <v>65.099999999999994</v>
      </c>
      <c r="V74" s="5">
        <v>64.900000000000006</v>
      </c>
      <c r="W74" s="5">
        <v>65.7</v>
      </c>
      <c r="X74" s="5">
        <v>86.9</v>
      </c>
      <c r="Y74" s="5">
        <v>86.9</v>
      </c>
      <c r="Z74" s="5">
        <v>86.7</v>
      </c>
      <c r="AA74" s="5">
        <v>66.2</v>
      </c>
      <c r="AB74" s="5">
        <v>108.3</v>
      </c>
      <c r="AC74" s="5">
        <v>825</v>
      </c>
      <c r="AD74" s="5">
        <v>15.4</v>
      </c>
      <c r="AE74" s="7">
        <v>575</v>
      </c>
      <c r="AF74" s="32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7"/>
      <c r="AV74" s="168"/>
      <c r="AW74" s="5"/>
      <c r="AX74" s="5"/>
      <c r="AY74" s="5">
        <v>50</v>
      </c>
      <c r="AZ74" s="7">
        <v>575</v>
      </c>
      <c r="BA74" s="30">
        <f t="shared" si="20"/>
        <v>625</v>
      </c>
      <c r="BB74" s="33">
        <f t="shared" si="21"/>
        <v>625</v>
      </c>
    </row>
    <row r="75" spans="1:54" x14ac:dyDescent="0.3">
      <c r="A75" s="168"/>
      <c r="B75" s="4">
        <v>4.5833333333333304</v>
      </c>
      <c r="C75" s="168"/>
      <c r="D75" s="5">
        <v>49.4</v>
      </c>
      <c r="E75" s="5">
        <v>93.5</v>
      </c>
      <c r="F75" s="5">
        <v>17.100000000000001</v>
      </c>
      <c r="G75" s="188"/>
      <c r="H75" s="5">
        <v>38.299999999999997</v>
      </c>
      <c r="I75" s="5">
        <v>95.3</v>
      </c>
      <c r="J75" s="5">
        <v>85.3</v>
      </c>
      <c r="K75" s="5">
        <v>85</v>
      </c>
      <c r="L75" s="168"/>
      <c r="M75" s="31"/>
      <c r="N75" s="5"/>
      <c r="O75" s="7"/>
      <c r="P75" s="31">
        <v>96.3</v>
      </c>
      <c r="Q75" s="5">
        <v>18.5</v>
      </c>
      <c r="R75" s="5">
        <v>49.1</v>
      </c>
      <c r="S75" s="5">
        <v>49</v>
      </c>
      <c r="T75" s="5">
        <v>65.3</v>
      </c>
      <c r="U75" s="5">
        <v>65.7</v>
      </c>
      <c r="V75" s="5">
        <v>65.400000000000006</v>
      </c>
      <c r="W75" s="5">
        <v>66.2</v>
      </c>
      <c r="X75" s="5">
        <v>86.9</v>
      </c>
      <c r="Y75" s="5">
        <v>87</v>
      </c>
      <c r="Z75" s="5">
        <v>86.9</v>
      </c>
      <c r="AA75" s="5">
        <v>66.8</v>
      </c>
      <c r="AB75" s="5">
        <v>107.5</v>
      </c>
      <c r="AC75" s="5">
        <v>825</v>
      </c>
      <c r="AD75" s="5">
        <v>15.4</v>
      </c>
      <c r="AE75" s="7">
        <v>576</v>
      </c>
      <c r="AF75" s="32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7"/>
      <c r="AV75" s="168"/>
      <c r="AW75" s="5"/>
      <c r="AX75" s="5"/>
      <c r="AY75" s="5">
        <v>50</v>
      </c>
      <c r="AZ75" s="7">
        <v>576</v>
      </c>
      <c r="BA75" s="30">
        <f t="shared" si="20"/>
        <v>626</v>
      </c>
      <c r="BB75" s="33">
        <f t="shared" si="21"/>
        <v>626</v>
      </c>
    </row>
    <row r="76" spans="1:54" x14ac:dyDescent="0.3">
      <c r="A76" s="168"/>
      <c r="B76" s="4">
        <v>4.6666666666666696</v>
      </c>
      <c r="C76" s="168"/>
      <c r="D76" s="5">
        <v>49.4</v>
      </c>
      <c r="E76" s="5">
        <v>91.1</v>
      </c>
      <c r="F76" s="5">
        <v>17.100000000000001</v>
      </c>
      <c r="G76" s="188"/>
      <c r="H76" s="5">
        <v>37.799999999999997</v>
      </c>
      <c r="I76" s="5">
        <v>95.1</v>
      </c>
      <c r="J76" s="5">
        <v>85.3</v>
      </c>
      <c r="K76" s="5">
        <v>85.1</v>
      </c>
      <c r="L76" s="168"/>
      <c r="M76" s="31"/>
      <c r="N76" s="5"/>
      <c r="O76" s="7"/>
      <c r="P76" s="31">
        <v>95.8</v>
      </c>
      <c r="Q76" s="5">
        <v>18.5</v>
      </c>
      <c r="R76" s="5">
        <v>49.2</v>
      </c>
      <c r="S76" s="5">
        <v>49.1</v>
      </c>
      <c r="T76" s="5">
        <v>65.8</v>
      </c>
      <c r="U76" s="5">
        <v>65.400000000000006</v>
      </c>
      <c r="V76" s="5">
        <v>65.2</v>
      </c>
      <c r="W76" s="5">
        <v>66</v>
      </c>
      <c r="X76" s="5">
        <v>87</v>
      </c>
      <c r="Y76" s="5">
        <v>87.1</v>
      </c>
      <c r="Z76" s="5">
        <v>87</v>
      </c>
      <c r="AA76" s="5">
        <v>66.5</v>
      </c>
      <c r="AB76" s="5">
        <v>107.8</v>
      </c>
      <c r="AC76" s="5">
        <v>823</v>
      </c>
      <c r="AD76" s="5">
        <v>15.4</v>
      </c>
      <c r="AE76" s="7">
        <v>576</v>
      </c>
      <c r="AF76" s="32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7"/>
      <c r="AV76" s="168"/>
      <c r="AW76" s="5"/>
      <c r="AX76" s="5"/>
      <c r="AY76" s="5">
        <v>50</v>
      </c>
      <c r="AZ76" s="7">
        <v>576</v>
      </c>
      <c r="BA76" s="30">
        <f t="shared" si="20"/>
        <v>626</v>
      </c>
      <c r="BB76" s="33">
        <f t="shared" si="21"/>
        <v>626</v>
      </c>
    </row>
    <row r="77" spans="1:54" x14ac:dyDescent="0.3">
      <c r="A77" s="168"/>
      <c r="B77" s="4">
        <v>4.75</v>
      </c>
      <c r="C77" s="168"/>
      <c r="D77" s="5">
        <v>49.4</v>
      </c>
      <c r="E77" s="5">
        <v>93.2</v>
      </c>
      <c r="F77" s="7">
        <v>16.7</v>
      </c>
      <c r="G77" s="188"/>
      <c r="H77" s="5">
        <v>36.799999999999997</v>
      </c>
      <c r="I77" s="5">
        <v>94.7</v>
      </c>
      <c r="J77" s="5">
        <v>85.7</v>
      </c>
      <c r="K77" s="30">
        <v>85.4</v>
      </c>
      <c r="L77" s="168"/>
      <c r="M77" s="31"/>
      <c r="N77" s="5"/>
      <c r="O77" s="7"/>
      <c r="P77" s="31">
        <v>96</v>
      </c>
      <c r="Q77" s="5">
        <v>17.899999999999999</v>
      </c>
      <c r="R77" s="5">
        <v>49.1</v>
      </c>
      <c r="S77" s="5">
        <v>49.1</v>
      </c>
      <c r="T77" s="5">
        <v>65.5</v>
      </c>
      <c r="U77" s="5">
        <v>65</v>
      </c>
      <c r="V77" s="5">
        <v>64.7</v>
      </c>
      <c r="W77" s="5">
        <v>65.5</v>
      </c>
      <c r="X77" s="5">
        <v>87.3</v>
      </c>
      <c r="Y77" s="5">
        <v>87.4</v>
      </c>
      <c r="Z77" s="5">
        <v>87.3</v>
      </c>
      <c r="AA77" s="5">
        <v>66.099999999999994</v>
      </c>
      <c r="AB77" s="5">
        <v>108.1</v>
      </c>
      <c r="AC77" s="5">
        <v>823</v>
      </c>
      <c r="AD77" s="5">
        <v>15.5</v>
      </c>
      <c r="AE77" s="5">
        <v>578</v>
      </c>
      <c r="AF77" s="32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7"/>
      <c r="AV77" s="168"/>
      <c r="AW77" s="5"/>
      <c r="AX77" s="5"/>
      <c r="AY77" s="5">
        <v>50</v>
      </c>
      <c r="AZ77" s="5">
        <v>578</v>
      </c>
      <c r="BA77" s="30">
        <f t="shared" si="20"/>
        <v>628</v>
      </c>
      <c r="BB77" s="33">
        <f t="shared" si="21"/>
        <v>628</v>
      </c>
    </row>
    <row r="78" spans="1:54" x14ac:dyDescent="0.3">
      <c r="A78" s="168"/>
      <c r="B78" s="4">
        <v>4.8333333333333304</v>
      </c>
      <c r="C78" s="168"/>
      <c r="D78" s="5">
        <v>49.3</v>
      </c>
      <c r="E78" s="5">
        <v>91.8</v>
      </c>
      <c r="F78" s="7">
        <v>16.3</v>
      </c>
      <c r="G78" s="188"/>
      <c r="H78" s="5">
        <v>35.5</v>
      </c>
      <c r="I78" s="5">
        <v>94.7</v>
      </c>
      <c r="J78" s="5">
        <v>85.9</v>
      </c>
      <c r="K78" s="30">
        <v>85.7</v>
      </c>
      <c r="L78" s="168"/>
      <c r="M78" s="31"/>
      <c r="N78" s="5"/>
      <c r="O78" s="7"/>
      <c r="P78" s="31">
        <v>95.7</v>
      </c>
      <c r="Q78" s="5">
        <v>17.5</v>
      </c>
      <c r="R78" s="5">
        <v>49.1</v>
      </c>
      <c r="S78" s="5">
        <v>49</v>
      </c>
      <c r="T78" s="5">
        <v>65.099999999999994</v>
      </c>
      <c r="U78" s="5">
        <v>64.7</v>
      </c>
      <c r="V78" s="5">
        <v>64.5</v>
      </c>
      <c r="W78" s="5">
        <v>65.3</v>
      </c>
      <c r="X78" s="5">
        <v>87.6</v>
      </c>
      <c r="Y78" s="5">
        <v>87.7</v>
      </c>
      <c r="Z78" s="5">
        <v>87.6</v>
      </c>
      <c r="AA78" s="5">
        <v>65.8</v>
      </c>
      <c r="AB78" s="5">
        <v>108.3</v>
      </c>
      <c r="AC78" s="5">
        <v>823</v>
      </c>
      <c r="AD78" s="5">
        <v>15.4</v>
      </c>
      <c r="AE78" s="5">
        <v>581</v>
      </c>
      <c r="AF78" s="32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7"/>
      <c r="AV78" s="168"/>
      <c r="AW78" s="5"/>
      <c r="AX78" s="5"/>
      <c r="AY78" s="5">
        <v>50</v>
      </c>
      <c r="AZ78" s="5">
        <v>581</v>
      </c>
      <c r="BA78" s="30">
        <f t="shared" si="20"/>
        <v>631</v>
      </c>
      <c r="BB78" s="33">
        <f t="shared" si="21"/>
        <v>631</v>
      </c>
    </row>
    <row r="79" spans="1:54" x14ac:dyDescent="0.3">
      <c r="A79" s="168"/>
      <c r="B79" s="4">
        <v>4.9166666666666696</v>
      </c>
      <c r="C79" s="168"/>
      <c r="D79" s="5">
        <v>49.4</v>
      </c>
      <c r="E79" s="5">
        <v>95.8</v>
      </c>
      <c r="F79" s="7">
        <v>16</v>
      </c>
      <c r="G79" s="188"/>
      <c r="H79" s="5">
        <v>33.299999999999997</v>
      </c>
      <c r="I79" s="5">
        <v>94.9</v>
      </c>
      <c r="J79" s="5">
        <v>86.1</v>
      </c>
      <c r="K79" s="30">
        <v>85.9</v>
      </c>
      <c r="L79" s="168"/>
      <c r="M79" s="31"/>
      <c r="N79" s="5"/>
      <c r="O79" s="7"/>
      <c r="P79" s="31">
        <v>95.7</v>
      </c>
      <c r="Q79" s="5">
        <v>17.100000000000001</v>
      </c>
      <c r="R79" s="5">
        <v>49.2</v>
      </c>
      <c r="S79" s="5">
        <v>49</v>
      </c>
      <c r="T79" s="5">
        <v>64.900000000000006</v>
      </c>
      <c r="U79" s="5">
        <v>64.099999999999994</v>
      </c>
      <c r="V79" s="5">
        <v>63.9</v>
      </c>
      <c r="W79" s="5">
        <v>64.7</v>
      </c>
      <c r="X79" s="5">
        <v>87.8</v>
      </c>
      <c r="Y79" s="5">
        <v>87.9</v>
      </c>
      <c r="Z79" s="5">
        <v>87.6</v>
      </c>
      <c r="AA79" s="5">
        <v>65.3</v>
      </c>
      <c r="AB79" s="5">
        <v>108.2</v>
      </c>
      <c r="AC79" s="5">
        <v>825</v>
      </c>
      <c r="AD79" s="5">
        <v>15.4</v>
      </c>
      <c r="AE79" s="5">
        <v>582</v>
      </c>
      <c r="AF79" s="32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7"/>
      <c r="AV79" s="168"/>
      <c r="AW79" s="5"/>
      <c r="AX79" s="5"/>
      <c r="AY79" s="5">
        <v>50</v>
      </c>
      <c r="AZ79" s="5">
        <v>582</v>
      </c>
      <c r="BA79" s="30">
        <f t="shared" si="20"/>
        <v>632</v>
      </c>
      <c r="BB79" s="33">
        <f t="shared" si="21"/>
        <v>632</v>
      </c>
    </row>
    <row r="80" spans="1:54" x14ac:dyDescent="0.3">
      <c r="A80" s="169"/>
      <c r="B80" s="4">
        <v>5</v>
      </c>
      <c r="C80" s="169"/>
      <c r="D80" s="5">
        <v>49.4</v>
      </c>
      <c r="E80" s="5">
        <v>90.3</v>
      </c>
      <c r="F80" s="7">
        <v>15.8</v>
      </c>
      <c r="G80" s="189"/>
      <c r="H80" s="5">
        <v>32.299999999999997</v>
      </c>
      <c r="I80" s="5">
        <v>94.1</v>
      </c>
      <c r="J80" s="5">
        <v>86.1</v>
      </c>
      <c r="K80" s="30">
        <v>85.9</v>
      </c>
      <c r="L80" s="169"/>
      <c r="M80" s="31"/>
      <c r="N80" s="5"/>
      <c r="O80" s="7"/>
      <c r="P80" s="31">
        <v>96.4</v>
      </c>
      <c r="Q80" s="5">
        <v>16.899999999999999</v>
      </c>
      <c r="R80" s="5">
        <v>49.1</v>
      </c>
      <c r="S80" s="5">
        <v>49.1</v>
      </c>
      <c r="T80" s="5">
        <v>64.3</v>
      </c>
      <c r="U80" s="5">
        <v>63.9</v>
      </c>
      <c r="V80" s="5">
        <v>63.7</v>
      </c>
      <c r="W80" s="5">
        <v>64.400000000000006</v>
      </c>
      <c r="X80" s="5">
        <v>87.8</v>
      </c>
      <c r="Y80" s="5">
        <v>87.9</v>
      </c>
      <c r="Z80" s="5">
        <v>87.7</v>
      </c>
      <c r="AA80" s="5">
        <v>65</v>
      </c>
      <c r="AB80" s="5">
        <v>108.3</v>
      </c>
      <c r="AC80" s="5">
        <v>826</v>
      </c>
      <c r="AD80" s="5">
        <v>15.5</v>
      </c>
      <c r="AE80" s="5">
        <v>581</v>
      </c>
      <c r="AF80" s="32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7"/>
      <c r="AV80" s="169"/>
      <c r="AW80" s="5"/>
      <c r="AX80" s="5"/>
      <c r="AY80" s="5">
        <v>50</v>
      </c>
      <c r="AZ80" s="5">
        <v>581</v>
      </c>
      <c r="BA80" s="30">
        <f t="shared" si="20"/>
        <v>631</v>
      </c>
      <c r="BB80" s="33">
        <f t="shared" si="21"/>
        <v>631</v>
      </c>
    </row>
    <row r="81" spans="1:54" x14ac:dyDescent="0.3">
      <c r="A81" s="178" t="s">
        <v>81</v>
      </c>
      <c r="B81" s="173"/>
      <c r="C81" s="17">
        <f>AVERAGE($C$69:$C$80)</f>
        <v>93.1</v>
      </c>
      <c r="D81" s="17">
        <f>AVERAGE($D$69:$D$80)</f>
        <v>49.383333333333326</v>
      </c>
      <c r="E81" s="17">
        <f>AVERAGE($E$69:$E$80)</f>
        <v>92.666666666666671</v>
      </c>
      <c r="F81" s="34">
        <f>AVERAGE($F$69:$F$80)</f>
        <v>16.458333333333332</v>
      </c>
      <c r="G81" s="16">
        <f>AVERAGE(G69:G80)</f>
        <v>95</v>
      </c>
      <c r="H81" s="17">
        <f>AVERAGE($H$69:$H$80)</f>
        <v>35.375000000000007</v>
      </c>
      <c r="I81" s="17">
        <f>AVERAGE($I$69:$I$80)</f>
        <v>94.74166666666666</v>
      </c>
      <c r="J81" s="17">
        <f>AVERAGE(J69:J80)</f>
        <v>85.758333333333326</v>
      </c>
      <c r="K81" s="35">
        <f>AVERAGE($K$69:$K$80)</f>
        <v>85.516666666666666</v>
      </c>
      <c r="L81" s="36">
        <f t="shared" ref="L81:AD81" si="22">AVERAGE(L69:L80)</f>
        <v>1.9000000000000057</v>
      </c>
      <c r="M81" s="35" t="e">
        <f t="shared" si="22"/>
        <v>#DIV/0!</v>
      </c>
      <c r="N81" s="35" t="e">
        <f t="shared" si="22"/>
        <v>#DIV/0!</v>
      </c>
      <c r="O81" s="34" t="e">
        <f t="shared" si="22"/>
        <v>#DIV/0!</v>
      </c>
      <c r="P81" s="37">
        <f t="shared" si="22"/>
        <v>96.149999999999991</v>
      </c>
      <c r="Q81" s="17">
        <f t="shared" si="22"/>
        <v>17.675000000000001</v>
      </c>
      <c r="R81" s="17">
        <f t="shared" si="22"/>
        <v>49.116666666666674</v>
      </c>
      <c r="S81" s="17">
        <f t="shared" si="22"/>
        <v>49.06666666666667</v>
      </c>
      <c r="T81" s="17">
        <f t="shared" si="22"/>
        <v>64.99166666666666</v>
      </c>
      <c r="U81" s="17">
        <f t="shared" si="22"/>
        <v>64.691666666666677</v>
      </c>
      <c r="V81" s="17">
        <f t="shared" si="22"/>
        <v>64.458333333333343</v>
      </c>
      <c r="W81" s="17">
        <f t="shared" si="22"/>
        <v>65.249999999999986</v>
      </c>
      <c r="X81" s="17">
        <f t="shared" si="22"/>
        <v>87.433333333333323</v>
      </c>
      <c r="Y81" s="17">
        <f t="shared" si="22"/>
        <v>87.524999999999991</v>
      </c>
      <c r="Z81" s="17">
        <f t="shared" si="22"/>
        <v>87.333333333333329</v>
      </c>
      <c r="AA81" s="17">
        <f t="shared" si="22"/>
        <v>65.816666666666663</v>
      </c>
      <c r="AB81" s="17">
        <f t="shared" si="22"/>
        <v>108.07499999999999</v>
      </c>
      <c r="AC81" s="17">
        <f t="shared" si="22"/>
        <v>824</v>
      </c>
      <c r="AD81" s="17">
        <f t="shared" si="22"/>
        <v>15.358333333333334</v>
      </c>
      <c r="AE81" s="34">
        <f>AVERAGE($AE$69:$AE$80)</f>
        <v>578.91666666666663</v>
      </c>
      <c r="AF81" s="38" t="e">
        <f t="shared" ref="AF81:AT81" si="23">AVERAGE(AF69:AF80)</f>
        <v>#DIV/0!</v>
      </c>
      <c r="AG81" s="17" t="e">
        <f t="shared" si="23"/>
        <v>#DIV/0!</v>
      </c>
      <c r="AH81" s="17" t="e">
        <f t="shared" si="23"/>
        <v>#DIV/0!</v>
      </c>
      <c r="AI81" s="17" t="e">
        <f t="shared" si="23"/>
        <v>#DIV/0!</v>
      </c>
      <c r="AJ81" s="17" t="e">
        <f t="shared" si="23"/>
        <v>#DIV/0!</v>
      </c>
      <c r="AK81" s="17" t="e">
        <f t="shared" si="23"/>
        <v>#DIV/0!</v>
      </c>
      <c r="AL81" s="17" t="e">
        <f t="shared" si="23"/>
        <v>#DIV/0!</v>
      </c>
      <c r="AM81" s="17" t="e">
        <f t="shared" si="23"/>
        <v>#DIV/0!</v>
      </c>
      <c r="AN81" s="17" t="e">
        <f t="shared" si="23"/>
        <v>#DIV/0!</v>
      </c>
      <c r="AO81" s="17" t="e">
        <f t="shared" si="23"/>
        <v>#DIV/0!</v>
      </c>
      <c r="AP81" s="17" t="e">
        <f t="shared" si="23"/>
        <v>#DIV/0!</v>
      </c>
      <c r="AQ81" s="17" t="e">
        <f t="shared" si="23"/>
        <v>#DIV/0!</v>
      </c>
      <c r="AR81" s="17" t="e">
        <f t="shared" si="23"/>
        <v>#DIV/0!</v>
      </c>
      <c r="AS81" s="17" t="e">
        <f t="shared" si="23"/>
        <v>#DIV/0!</v>
      </c>
      <c r="AT81" s="17" t="e">
        <f t="shared" si="23"/>
        <v>#DIV/0!</v>
      </c>
      <c r="AU81" s="34" t="e">
        <f>AVERAGE($AU$69:$AU$80)</f>
        <v>#DIV/0!</v>
      </c>
      <c r="AV81" s="39" t="e">
        <f>AVERAGE(AV69:AV80)</f>
        <v>#DIV/0!</v>
      </c>
      <c r="AW81" s="17" t="e">
        <f>AVERAGE(AW69:AW80)</f>
        <v>#DIV/0!</v>
      </c>
      <c r="AX81" s="17" t="e">
        <f>AVERAGE(AX69:AX80)</f>
        <v>#DIV/0!</v>
      </c>
      <c r="AY81" s="17">
        <f>AVERAGE($AY$69:$AY$80)</f>
        <v>50</v>
      </c>
      <c r="AZ81" s="17">
        <f>AVERAGE(AZ69:AZ80)</f>
        <v>578.91666666666663</v>
      </c>
      <c r="BA81" s="35">
        <f>AVERAGE(BA69:BA80)</f>
        <v>628.91666666666663</v>
      </c>
      <c r="BB81" s="40">
        <f>AVERAGE(BB69:BB80)</f>
        <v>628.91666666666663</v>
      </c>
    </row>
    <row r="82" spans="1:54" x14ac:dyDescent="0.3">
      <c r="A82" s="167">
        <v>45298</v>
      </c>
      <c r="B82" s="4">
        <v>5.0833333333333304</v>
      </c>
      <c r="C82" s="181">
        <v>93</v>
      </c>
      <c r="D82" s="5">
        <v>49.4</v>
      </c>
      <c r="E82" s="5">
        <v>94.4</v>
      </c>
      <c r="F82" s="7">
        <v>15.8</v>
      </c>
      <c r="G82" s="181">
        <v>95</v>
      </c>
      <c r="H82" s="5">
        <v>32.1</v>
      </c>
      <c r="I82" s="5">
        <v>94.5</v>
      </c>
      <c r="J82" s="5">
        <v>86.1</v>
      </c>
      <c r="K82" s="30">
        <v>85.9</v>
      </c>
      <c r="L82" s="174">
        <f>G82-C82</f>
        <v>2</v>
      </c>
      <c r="M82" s="31"/>
      <c r="N82" s="5"/>
      <c r="O82" s="7"/>
      <c r="P82" s="31">
        <v>96.6</v>
      </c>
      <c r="Q82" s="5">
        <v>17</v>
      </c>
      <c r="R82" s="5">
        <v>49.1</v>
      </c>
      <c r="S82" s="5">
        <v>49</v>
      </c>
      <c r="T82" s="5">
        <v>64.099999999999994</v>
      </c>
      <c r="U82" s="5">
        <v>63.8</v>
      </c>
      <c r="V82" s="5">
        <v>63.6</v>
      </c>
      <c r="W82" s="5">
        <v>64.400000000000006</v>
      </c>
      <c r="X82" s="5">
        <v>87.8</v>
      </c>
      <c r="Y82" s="5">
        <v>87.9</v>
      </c>
      <c r="Z82" s="5">
        <v>87.6</v>
      </c>
      <c r="AA82" s="5">
        <v>64.900000000000006</v>
      </c>
      <c r="AB82" s="5">
        <v>108.6</v>
      </c>
      <c r="AC82" s="5">
        <v>825</v>
      </c>
      <c r="AD82" s="5">
        <v>15.5</v>
      </c>
      <c r="AE82" s="5">
        <v>581</v>
      </c>
      <c r="AF82" s="32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7"/>
      <c r="AV82" s="174"/>
      <c r="AW82" s="5"/>
      <c r="AX82" s="5"/>
      <c r="AY82" s="5">
        <v>50</v>
      </c>
      <c r="AZ82" s="5">
        <v>581</v>
      </c>
      <c r="BA82" s="30">
        <f t="shared" si="20"/>
        <v>631</v>
      </c>
      <c r="BB82" s="33">
        <f t="shared" si="21"/>
        <v>631</v>
      </c>
    </row>
    <row r="83" spans="1:54" x14ac:dyDescent="0.3">
      <c r="A83" s="168"/>
      <c r="B83" s="4">
        <v>5.1666666666666696</v>
      </c>
      <c r="C83" s="168"/>
      <c r="D83" s="5">
        <v>49.4</v>
      </c>
      <c r="E83" s="5">
        <v>92.8</v>
      </c>
      <c r="F83" s="7">
        <v>15.7</v>
      </c>
      <c r="G83" s="188"/>
      <c r="H83" s="5">
        <v>31.9</v>
      </c>
      <c r="I83" s="5">
        <v>95.7</v>
      </c>
      <c r="J83" s="5">
        <v>86.1</v>
      </c>
      <c r="K83" s="30">
        <v>85.8</v>
      </c>
      <c r="L83" s="168"/>
      <c r="M83" s="31"/>
      <c r="N83" s="5"/>
      <c r="O83" s="7"/>
      <c r="P83" s="31">
        <v>96.4</v>
      </c>
      <c r="Q83" s="5">
        <v>16.8</v>
      </c>
      <c r="R83" s="5">
        <v>49.1</v>
      </c>
      <c r="S83" s="5">
        <v>49.1</v>
      </c>
      <c r="T83" s="5">
        <v>64</v>
      </c>
      <c r="U83" s="5">
        <v>63.6</v>
      </c>
      <c r="V83" s="5">
        <v>63.4</v>
      </c>
      <c r="W83" s="5">
        <v>64.2</v>
      </c>
      <c r="X83" s="5">
        <v>87.7</v>
      </c>
      <c r="Y83" s="5">
        <v>87.8</v>
      </c>
      <c r="Z83" s="5">
        <v>87.7</v>
      </c>
      <c r="AA83" s="5">
        <v>64.8</v>
      </c>
      <c r="AB83" s="5">
        <v>108.9</v>
      </c>
      <c r="AC83" s="5">
        <v>824</v>
      </c>
      <c r="AD83" s="5">
        <v>15.4</v>
      </c>
      <c r="AE83" s="5">
        <v>583</v>
      </c>
      <c r="AF83" s="32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7"/>
      <c r="AV83" s="168"/>
      <c r="AW83" s="5"/>
      <c r="AX83" s="5"/>
      <c r="AY83" s="5">
        <v>50</v>
      </c>
      <c r="AZ83" s="5">
        <v>583</v>
      </c>
      <c r="BA83" s="30">
        <f t="shared" si="20"/>
        <v>633</v>
      </c>
      <c r="BB83" s="33">
        <f t="shared" si="21"/>
        <v>633</v>
      </c>
    </row>
    <row r="84" spans="1:54" x14ac:dyDescent="0.3">
      <c r="A84" s="168"/>
      <c r="B84" s="4">
        <v>5.25</v>
      </c>
      <c r="C84" s="168"/>
      <c r="D84" s="5">
        <v>49.4</v>
      </c>
      <c r="E84" s="5">
        <v>95.9</v>
      </c>
      <c r="F84" s="7">
        <v>15.6</v>
      </c>
      <c r="G84" s="188"/>
      <c r="H84" s="5">
        <v>32.4</v>
      </c>
      <c r="I84" s="5">
        <v>95.7</v>
      </c>
      <c r="J84" s="5">
        <v>86.1</v>
      </c>
      <c r="K84" s="30">
        <v>85.8</v>
      </c>
      <c r="L84" s="168"/>
      <c r="M84" s="31"/>
      <c r="N84" s="5"/>
      <c r="O84" s="7"/>
      <c r="P84" s="31">
        <v>97.2</v>
      </c>
      <c r="Q84" s="5">
        <v>16.7</v>
      </c>
      <c r="R84" s="5">
        <v>491</v>
      </c>
      <c r="S84" s="5">
        <v>49</v>
      </c>
      <c r="T84" s="5">
        <v>63.8</v>
      </c>
      <c r="U84" s="5">
        <v>63.5</v>
      </c>
      <c r="V84" s="5">
        <v>63.4</v>
      </c>
      <c r="W84" s="5">
        <v>64.099999999999994</v>
      </c>
      <c r="X84" s="5">
        <v>87.7</v>
      </c>
      <c r="Y84" s="5">
        <v>87.8</v>
      </c>
      <c r="Z84" s="5">
        <v>87.6</v>
      </c>
      <c r="AA84" s="5">
        <v>64.7</v>
      </c>
      <c r="AB84" s="5">
        <v>108.4</v>
      </c>
      <c r="AC84" s="5">
        <v>825</v>
      </c>
      <c r="AD84" s="5">
        <v>15.5</v>
      </c>
      <c r="AE84" s="5">
        <v>581</v>
      </c>
      <c r="AF84" s="32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7"/>
      <c r="AV84" s="168"/>
      <c r="AW84" s="5"/>
      <c r="AX84" s="5"/>
      <c r="AY84" s="5">
        <v>50</v>
      </c>
      <c r="AZ84" s="5">
        <v>581</v>
      </c>
      <c r="BA84" s="30">
        <f t="shared" si="20"/>
        <v>631</v>
      </c>
      <c r="BB84" s="33">
        <f t="shared" si="21"/>
        <v>631</v>
      </c>
    </row>
    <row r="85" spans="1:54" x14ac:dyDescent="0.3">
      <c r="A85" s="168"/>
      <c r="B85" s="4">
        <v>5.3333333333333304</v>
      </c>
      <c r="C85" s="168"/>
      <c r="D85" s="5">
        <v>49.4</v>
      </c>
      <c r="E85" s="5">
        <v>93.8</v>
      </c>
      <c r="F85" s="7">
        <v>15.8</v>
      </c>
      <c r="G85" s="188"/>
      <c r="H85" s="5">
        <v>33.799999999999997</v>
      </c>
      <c r="I85" s="5">
        <v>95.3</v>
      </c>
      <c r="J85" s="5">
        <v>86.1</v>
      </c>
      <c r="K85" s="30">
        <v>85.9</v>
      </c>
      <c r="L85" s="168"/>
      <c r="M85" s="31"/>
      <c r="N85" s="5"/>
      <c r="O85" s="7"/>
      <c r="P85" s="31">
        <v>96.6</v>
      </c>
      <c r="Q85" s="5">
        <v>17.100000000000001</v>
      </c>
      <c r="R85" s="5">
        <v>49.2</v>
      </c>
      <c r="S85" s="5">
        <v>49.1</v>
      </c>
      <c r="T85" s="5">
        <v>63.8</v>
      </c>
      <c r="U85" s="5">
        <v>64.099999999999994</v>
      </c>
      <c r="V85" s="5">
        <v>63.9</v>
      </c>
      <c r="W85" s="5">
        <v>64.599999999999994</v>
      </c>
      <c r="X85" s="5">
        <v>87.8</v>
      </c>
      <c r="Y85" s="5">
        <v>87.9</v>
      </c>
      <c r="Z85" s="5">
        <v>87.7</v>
      </c>
      <c r="AA85" s="5">
        <v>65.2</v>
      </c>
      <c r="AB85" s="5">
        <v>108.7</v>
      </c>
      <c r="AC85" s="5">
        <v>825</v>
      </c>
      <c r="AD85" s="5">
        <v>15.5</v>
      </c>
      <c r="AE85" s="5">
        <v>580</v>
      </c>
      <c r="AF85" s="32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7"/>
      <c r="AV85" s="168"/>
      <c r="AW85" s="5"/>
      <c r="AX85" s="5"/>
      <c r="AY85" s="5">
        <v>50</v>
      </c>
      <c r="AZ85" s="5">
        <v>580</v>
      </c>
      <c r="BA85" s="30">
        <f t="shared" si="20"/>
        <v>630</v>
      </c>
      <c r="BB85" s="33">
        <f t="shared" si="21"/>
        <v>630</v>
      </c>
    </row>
    <row r="86" spans="1:54" x14ac:dyDescent="0.3">
      <c r="A86" s="168"/>
      <c r="B86" s="4">
        <v>5.4166666666666696</v>
      </c>
      <c r="C86" s="168"/>
      <c r="D86" s="5">
        <v>49.5</v>
      </c>
      <c r="E86" s="5">
        <v>94.1</v>
      </c>
      <c r="F86" s="7">
        <v>16.5</v>
      </c>
      <c r="G86" s="188"/>
      <c r="H86" s="5">
        <v>37.299999999999997</v>
      </c>
      <c r="I86" s="5">
        <v>94.5</v>
      </c>
      <c r="J86" s="5">
        <v>86.2</v>
      </c>
      <c r="K86" s="30">
        <v>85.9</v>
      </c>
      <c r="L86" s="168"/>
      <c r="M86" s="31"/>
      <c r="N86" s="5"/>
      <c r="O86" s="7"/>
      <c r="P86" s="31">
        <v>95.9</v>
      </c>
      <c r="Q86" s="5">
        <v>17.899999999999999</v>
      </c>
      <c r="R86" s="5">
        <v>49.2</v>
      </c>
      <c r="S86" s="5">
        <v>49.1</v>
      </c>
      <c r="T86" s="5">
        <v>65.599999999999994</v>
      </c>
      <c r="U86" s="5">
        <v>65.400000000000006</v>
      </c>
      <c r="V86" s="5">
        <v>65.2</v>
      </c>
      <c r="W86" s="5">
        <v>66</v>
      </c>
      <c r="X86" s="5">
        <v>87.8</v>
      </c>
      <c r="Y86" s="5">
        <v>87.9</v>
      </c>
      <c r="Z86" s="5">
        <v>87.7</v>
      </c>
      <c r="AA86" s="5">
        <v>66.5</v>
      </c>
      <c r="AB86" s="5">
        <v>107.9</v>
      </c>
      <c r="AC86" s="5">
        <v>823</v>
      </c>
      <c r="AD86" s="5">
        <v>15.8</v>
      </c>
      <c r="AE86" s="5">
        <v>583</v>
      </c>
      <c r="AF86" s="32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7"/>
      <c r="AV86" s="168"/>
      <c r="AW86" s="5"/>
      <c r="AX86" s="5"/>
      <c r="AY86" s="5">
        <v>50</v>
      </c>
      <c r="AZ86" s="5">
        <v>583</v>
      </c>
      <c r="BA86" s="30">
        <f t="shared" si="20"/>
        <v>633</v>
      </c>
      <c r="BB86" s="33">
        <f t="shared" si="21"/>
        <v>633</v>
      </c>
    </row>
    <row r="87" spans="1:54" x14ac:dyDescent="0.3">
      <c r="A87" s="168"/>
      <c r="B87" s="4">
        <v>5.5</v>
      </c>
      <c r="C87" s="168"/>
      <c r="D87" s="5">
        <v>49.5</v>
      </c>
      <c r="E87" s="5">
        <v>92.8</v>
      </c>
      <c r="F87" s="7">
        <v>17</v>
      </c>
      <c r="G87" s="188"/>
      <c r="H87" s="5">
        <v>38</v>
      </c>
      <c r="I87" s="5">
        <v>94.7</v>
      </c>
      <c r="J87" s="5">
        <v>86.2</v>
      </c>
      <c r="K87" s="30">
        <v>86</v>
      </c>
      <c r="L87" s="168"/>
      <c r="M87" s="31"/>
      <c r="N87" s="5"/>
      <c r="O87" s="7"/>
      <c r="P87" s="31">
        <v>95.8</v>
      </c>
      <c r="Q87" s="5">
        <v>18.399999999999999</v>
      </c>
      <c r="R87" s="5">
        <v>49.2</v>
      </c>
      <c r="S87" s="5">
        <v>49.1</v>
      </c>
      <c r="T87" s="5">
        <v>66.2</v>
      </c>
      <c r="U87" s="5">
        <v>66</v>
      </c>
      <c r="V87" s="5">
        <v>65.8</v>
      </c>
      <c r="W87" s="5">
        <v>66.599999999999994</v>
      </c>
      <c r="X87" s="5">
        <v>87.8</v>
      </c>
      <c r="Y87" s="5">
        <v>87.9</v>
      </c>
      <c r="Z87" s="5">
        <v>87.8</v>
      </c>
      <c r="AA87" s="5">
        <v>67.2</v>
      </c>
      <c r="AB87" s="5">
        <v>108.2</v>
      </c>
      <c r="AC87" s="5">
        <v>825</v>
      </c>
      <c r="AD87" s="5">
        <v>15.9</v>
      </c>
      <c r="AE87" s="5">
        <v>581</v>
      </c>
      <c r="AF87" s="32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7"/>
      <c r="AV87" s="168"/>
      <c r="AW87" s="5"/>
      <c r="AX87" s="5"/>
      <c r="AY87" s="5">
        <v>50</v>
      </c>
      <c r="AZ87" s="5">
        <v>581</v>
      </c>
      <c r="BA87" s="30">
        <f t="shared" si="20"/>
        <v>631</v>
      </c>
      <c r="BB87" s="33">
        <f t="shared" si="21"/>
        <v>631</v>
      </c>
    </row>
    <row r="88" spans="1:54" x14ac:dyDescent="0.3">
      <c r="A88" s="168"/>
      <c r="B88" s="64" t="s">
        <v>97</v>
      </c>
      <c r="C88" s="168"/>
      <c r="D88" s="5">
        <v>49.4</v>
      </c>
      <c r="E88" s="5">
        <v>92.7</v>
      </c>
      <c r="F88" s="7">
        <v>17.3</v>
      </c>
      <c r="G88" s="188"/>
      <c r="H88" s="5">
        <v>38.4</v>
      </c>
      <c r="I88" s="5">
        <v>95</v>
      </c>
      <c r="J88" s="5">
        <v>86.3</v>
      </c>
      <c r="K88" s="30">
        <v>86.1</v>
      </c>
      <c r="L88" s="168"/>
      <c r="M88" s="31"/>
      <c r="N88" s="5"/>
      <c r="O88" s="7"/>
      <c r="P88" s="31">
        <v>95.9</v>
      </c>
      <c r="Q88" s="5">
        <v>18.7</v>
      </c>
      <c r="R88" s="5">
        <v>49.2</v>
      </c>
      <c r="S88" s="5">
        <v>49.1</v>
      </c>
      <c r="T88" s="5">
        <v>66.599999999999994</v>
      </c>
      <c r="U88" s="5">
        <v>66.400000000000006</v>
      </c>
      <c r="V88" s="5">
        <v>66.2</v>
      </c>
      <c r="W88" s="5">
        <v>67</v>
      </c>
      <c r="X88" s="5">
        <v>88</v>
      </c>
      <c r="Y88" s="5">
        <v>88.1</v>
      </c>
      <c r="Z88" s="5">
        <v>87.9</v>
      </c>
      <c r="AA88" s="5">
        <v>67.599999999999994</v>
      </c>
      <c r="AB88" s="5">
        <v>107.5</v>
      </c>
      <c r="AC88" s="5">
        <v>825</v>
      </c>
      <c r="AD88" s="5">
        <v>15</v>
      </c>
      <c r="AE88" s="5">
        <v>584</v>
      </c>
      <c r="AF88" s="32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7"/>
      <c r="AV88" s="168"/>
      <c r="AW88" s="5"/>
      <c r="AX88" s="5"/>
      <c r="AY88" s="5">
        <v>50</v>
      </c>
      <c r="AZ88" s="5">
        <v>584</v>
      </c>
      <c r="BA88" s="30">
        <f t="shared" si="20"/>
        <v>634</v>
      </c>
      <c r="BB88" s="33">
        <f t="shared" si="21"/>
        <v>634</v>
      </c>
    </row>
    <row r="89" spans="1:54" x14ac:dyDescent="0.3">
      <c r="A89" s="168"/>
      <c r="B89" s="4">
        <v>5.6666666666666696</v>
      </c>
      <c r="C89" s="168"/>
      <c r="D89" s="5">
        <v>49.4</v>
      </c>
      <c r="E89" s="5">
        <v>98.4</v>
      </c>
      <c r="F89" s="7">
        <v>17.399999999999999</v>
      </c>
      <c r="G89" s="188"/>
      <c r="H89" s="5">
        <v>38.4</v>
      </c>
      <c r="I89" s="5">
        <v>94.2</v>
      </c>
      <c r="J89" s="5">
        <v>86.4</v>
      </c>
      <c r="K89" s="30">
        <v>86.1</v>
      </c>
      <c r="L89" s="168"/>
      <c r="M89" s="31"/>
      <c r="N89" s="5"/>
      <c r="O89" s="7"/>
      <c r="P89" s="31">
        <v>94.8</v>
      </c>
      <c r="Q89" s="5">
        <v>18.7</v>
      </c>
      <c r="R89" s="5">
        <v>49.2</v>
      </c>
      <c r="S89" s="5">
        <v>49.1</v>
      </c>
      <c r="T89" s="5">
        <v>66.599999999999994</v>
      </c>
      <c r="U89" s="5">
        <v>66.400000000000006</v>
      </c>
      <c r="V89" s="5">
        <v>66.2</v>
      </c>
      <c r="W89" s="5">
        <v>67</v>
      </c>
      <c r="X89" s="5">
        <v>88</v>
      </c>
      <c r="Y89" s="5">
        <v>88.1</v>
      </c>
      <c r="Z89" s="5">
        <v>88</v>
      </c>
      <c r="AA89" s="5">
        <v>67.599999999999994</v>
      </c>
      <c r="AB89" s="5">
        <v>107.3</v>
      </c>
      <c r="AC89" s="5">
        <v>824</v>
      </c>
      <c r="AD89" s="5">
        <v>15.3</v>
      </c>
      <c r="AE89" s="5">
        <v>584</v>
      </c>
      <c r="AF89" s="32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7"/>
      <c r="AV89" s="168"/>
      <c r="AW89" s="5"/>
      <c r="AX89" s="5"/>
      <c r="AY89" s="5">
        <v>50</v>
      </c>
      <c r="AZ89" s="5">
        <v>584</v>
      </c>
      <c r="BA89" s="30">
        <f t="shared" si="20"/>
        <v>634</v>
      </c>
      <c r="BB89" s="33">
        <f t="shared" si="21"/>
        <v>634</v>
      </c>
    </row>
    <row r="90" spans="1:54" x14ac:dyDescent="0.3">
      <c r="A90" s="168"/>
      <c r="B90" s="4">
        <v>5.75</v>
      </c>
      <c r="C90" s="168"/>
      <c r="D90" s="5">
        <v>49.4</v>
      </c>
      <c r="E90" s="5">
        <v>90.9</v>
      </c>
      <c r="F90" s="7">
        <v>17</v>
      </c>
      <c r="G90" s="188"/>
      <c r="H90" s="5">
        <v>33.1</v>
      </c>
      <c r="I90" s="5">
        <v>93.7</v>
      </c>
      <c r="J90" s="5">
        <v>86.5</v>
      </c>
      <c r="K90" s="30">
        <v>86.2</v>
      </c>
      <c r="L90" s="168"/>
      <c r="M90" s="31"/>
      <c r="N90" s="5"/>
      <c r="O90" s="7"/>
      <c r="P90" s="31">
        <v>95</v>
      </c>
      <c r="Q90" s="5">
        <v>18.100000000000001</v>
      </c>
      <c r="R90" s="5">
        <v>49.1</v>
      </c>
      <c r="S90" s="5">
        <v>49</v>
      </c>
      <c r="T90" s="5">
        <v>65.400000000000006</v>
      </c>
      <c r="U90" s="5">
        <v>65.2</v>
      </c>
      <c r="V90" s="5">
        <v>65</v>
      </c>
      <c r="W90" s="5">
        <v>65.8</v>
      </c>
      <c r="X90" s="5">
        <v>88.1</v>
      </c>
      <c r="Y90" s="5">
        <v>88.2</v>
      </c>
      <c r="Z90" s="5">
        <v>88</v>
      </c>
      <c r="AA90" s="5">
        <v>66.400000000000006</v>
      </c>
      <c r="AB90" s="5">
        <v>107.5</v>
      </c>
      <c r="AC90" s="5">
        <v>823</v>
      </c>
      <c r="AD90" s="5">
        <v>15.1</v>
      </c>
      <c r="AE90" s="5">
        <v>582</v>
      </c>
      <c r="AF90" s="32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7"/>
      <c r="AV90" s="168"/>
      <c r="AW90" s="5"/>
      <c r="AX90" s="5"/>
      <c r="AY90" s="5">
        <v>50</v>
      </c>
      <c r="AZ90" s="5">
        <v>582</v>
      </c>
      <c r="BA90" s="30">
        <f t="shared" si="20"/>
        <v>632</v>
      </c>
      <c r="BB90" s="33">
        <f t="shared" si="21"/>
        <v>632</v>
      </c>
    </row>
    <row r="91" spans="1:54" x14ac:dyDescent="0.3">
      <c r="A91" s="168"/>
      <c r="B91" s="4">
        <v>5.8333333333333304</v>
      </c>
      <c r="C91" s="168"/>
      <c r="D91" s="5">
        <v>49.4</v>
      </c>
      <c r="E91" s="5">
        <v>94.2</v>
      </c>
      <c r="F91" s="7">
        <v>16.399999999999999</v>
      </c>
      <c r="G91" s="188"/>
      <c r="H91" s="5">
        <v>32.1</v>
      </c>
      <c r="I91" s="5">
        <v>93.8</v>
      </c>
      <c r="J91" s="5">
        <v>86.5</v>
      </c>
      <c r="K91" s="30">
        <v>86.2</v>
      </c>
      <c r="L91" s="168"/>
      <c r="M91" s="31"/>
      <c r="N91" s="5"/>
      <c r="O91" s="7"/>
      <c r="P91" s="31">
        <v>95.6</v>
      </c>
      <c r="Q91" s="5">
        <v>17.5</v>
      </c>
      <c r="R91" s="5">
        <v>49.1</v>
      </c>
      <c r="S91" s="5">
        <v>49.1</v>
      </c>
      <c r="T91" s="5">
        <v>64.8</v>
      </c>
      <c r="U91" s="5">
        <v>64.599999999999994</v>
      </c>
      <c r="V91" s="5">
        <v>64.3</v>
      </c>
      <c r="W91" s="5">
        <v>65.099999999999994</v>
      </c>
      <c r="X91" s="5">
        <v>88.1</v>
      </c>
      <c r="Y91" s="5">
        <v>88.2</v>
      </c>
      <c r="Z91" s="5">
        <v>88</v>
      </c>
      <c r="AA91" s="5">
        <v>65.7</v>
      </c>
      <c r="AB91" s="5">
        <v>107.8</v>
      </c>
      <c r="AC91" s="5">
        <v>825</v>
      </c>
      <c r="AD91" s="5">
        <v>15.3</v>
      </c>
      <c r="AE91" s="5">
        <v>582</v>
      </c>
      <c r="AF91" s="32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7"/>
      <c r="AV91" s="168"/>
      <c r="AW91" s="5"/>
      <c r="AX91" s="5"/>
      <c r="AY91" s="5">
        <v>50</v>
      </c>
      <c r="AZ91" s="5">
        <v>582</v>
      </c>
      <c r="BA91" s="30">
        <f t="shared" si="20"/>
        <v>632</v>
      </c>
      <c r="BB91" s="33">
        <f t="shared" si="21"/>
        <v>632</v>
      </c>
    </row>
    <row r="92" spans="1:54" x14ac:dyDescent="0.3">
      <c r="A92" s="168"/>
      <c r="B92" s="4">
        <v>5.9166666666666696</v>
      </c>
      <c r="C92" s="168"/>
      <c r="D92" s="5">
        <v>49.4</v>
      </c>
      <c r="E92" s="5">
        <v>91.9</v>
      </c>
      <c r="F92" s="7">
        <v>16.2</v>
      </c>
      <c r="G92" s="188"/>
      <c r="H92" s="5">
        <v>31.5</v>
      </c>
      <c r="I92" s="5">
        <v>94.8</v>
      </c>
      <c r="J92" s="5">
        <v>86.5</v>
      </c>
      <c r="K92" s="30">
        <v>86.3</v>
      </c>
      <c r="L92" s="168"/>
      <c r="M92" s="31"/>
      <c r="N92" s="5"/>
      <c r="O92" s="7"/>
      <c r="P92" s="31">
        <v>96.1</v>
      </c>
      <c r="Q92" s="5">
        <v>17.3</v>
      </c>
      <c r="R92" s="5">
        <v>49.1</v>
      </c>
      <c r="S92" s="5">
        <v>49.1</v>
      </c>
      <c r="T92" s="5">
        <v>64.400000000000006</v>
      </c>
      <c r="U92" s="5">
        <v>64.3</v>
      </c>
      <c r="V92" s="5">
        <v>64.5</v>
      </c>
      <c r="W92" s="5">
        <v>64.900000000000006</v>
      </c>
      <c r="X92" s="5">
        <v>88.1</v>
      </c>
      <c r="Y92" s="5">
        <v>88.3</v>
      </c>
      <c r="Z92" s="5">
        <v>88.1</v>
      </c>
      <c r="AA92" s="5">
        <v>65.400000000000006</v>
      </c>
      <c r="AB92" s="5">
        <v>108.3</v>
      </c>
      <c r="AC92" s="5">
        <v>823</v>
      </c>
      <c r="AD92" s="5">
        <v>15.3</v>
      </c>
      <c r="AE92" s="5">
        <v>585</v>
      </c>
      <c r="AF92" s="32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7"/>
      <c r="AV92" s="168"/>
      <c r="AW92" s="5"/>
      <c r="AX92" s="5"/>
      <c r="AY92" s="5">
        <v>50</v>
      </c>
      <c r="AZ92" s="5">
        <v>585</v>
      </c>
      <c r="BA92" s="30">
        <f t="shared" si="20"/>
        <v>635</v>
      </c>
      <c r="BB92" s="33">
        <f t="shared" si="21"/>
        <v>635</v>
      </c>
    </row>
    <row r="93" spans="1:54" x14ac:dyDescent="0.3">
      <c r="A93" s="169"/>
      <c r="B93" s="4">
        <v>6</v>
      </c>
      <c r="C93" s="169"/>
      <c r="D93" s="5">
        <v>49.3</v>
      </c>
      <c r="E93" s="5">
        <v>92.1</v>
      </c>
      <c r="F93" s="7">
        <v>16</v>
      </c>
      <c r="G93" s="189"/>
      <c r="H93" s="5">
        <v>31.4</v>
      </c>
      <c r="I93" s="5">
        <v>93.6</v>
      </c>
      <c r="J93" s="5">
        <v>86.8</v>
      </c>
      <c r="K93" s="30">
        <v>86.5</v>
      </c>
      <c r="L93" s="169"/>
      <c r="M93" s="31"/>
      <c r="N93" s="5"/>
      <c r="O93" s="7"/>
      <c r="P93" s="31">
        <v>95.9</v>
      </c>
      <c r="Q93" s="5">
        <v>17.100000000000001</v>
      </c>
      <c r="R93" s="5">
        <v>49.1</v>
      </c>
      <c r="S93" s="5">
        <v>49</v>
      </c>
      <c r="T93" s="5">
        <v>64.5</v>
      </c>
      <c r="U93" s="5">
        <v>64.3</v>
      </c>
      <c r="V93" s="5">
        <v>64</v>
      </c>
      <c r="W93" s="5">
        <v>64.8</v>
      </c>
      <c r="X93" s="5">
        <v>88.3</v>
      </c>
      <c r="Y93" s="5">
        <v>88.4</v>
      </c>
      <c r="Z93" s="5">
        <v>88.3</v>
      </c>
      <c r="AA93" s="5">
        <v>65.400000000000006</v>
      </c>
      <c r="AB93" s="5">
        <v>108.4</v>
      </c>
      <c r="AC93" s="5">
        <v>824</v>
      </c>
      <c r="AD93" s="5">
        <v>15.1</v>
      </c>
      <c r="AE93" s="5">
        <v>584</v>
      </c>
      <c r="AF93" s="32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7"/>
      <c r="AV93" s="169"/>
      <c r="AW93" s="5"/>
      <c r="AX93" s="5"/>
      <c r="AY93" s="5">
        <v>50</v>
      </c>
      <c r="AZ93" s="5">
        <v>584</v>
      </c>
      <c r="BA93" s="30">
        <f t="shared" si="20"/>
        <v>634</v>
      </c>
      <c r="BB93" s="33">
        <f t="shared" si="21"/>
        <v>634</v>
      </c>
    </row>
    <row r="94" spans="1:54" x14ac:dyDescent="0.3">
      <c r="A94" s="178" t="s">
        <v>81</v>
      </c>
      <c r="B94" s="173"/>
      <c r="C94" s="17">
        <f>AVERAGE($C$82:$C$93)</f>
        <v>93</v>
      </c>
      <c r="D94" s="17">
        <f>AVERAGE($D$82:$D$93)</f>
        <v>49.408333333333324</v>
      </c>
      <c r="E94" s="17">
        <f>AVERAGE($E$82:$E$93)</f>
        <v>93.666666666666671</v>
      </c>
      <c r="F94" s="34">
        <f>AVERAGE($F$82:$F$93)</f>
        <v>16.391666666666666</v>
      </c>
      <c r="G94" s="16">
        <f>AVERAGE(G82:G93)</f>
        <v>95</v>
      </c>
      <c r="H94" s="17">
        <f>AVERAGE($H$82:$H$93)</f>
        <v>34.200000000000003</v>
      </c>
      <c r="I94" s="17">
        <f>AVERAGE($I$82:$I$93)</f>
        <v>94.625</v>
      </c>
      <c r="J94" s="17">
        <f>AVERAGE(J82:J93)</f>
        <v>86.316666666666663</v>
      </c>
      <c r="K94" s="35">
        <f>AVERAGE($K$82:$K$93)</f>
        <v>86.058333333333337</v>
      </c>
      <c r="L94" s="36">
        <f t="shared" ref="L94:AD94" si="24">AVERAGE(L82:L93)</f>
        <v>2</v>
      </c>
      <c r="M94" s="35" t="e">
        <f t="shared" si="24"/>
        <v>#DIV/0!</v>
      </c>
      <c r="N94" s="35" t="e">
        <f t="shared" si="24"/>
        <v>#DIV/0!</v>
      </c>
      <c r="O94" s="34" t="e">
        <f t="shared" si="24"/>
        <v>#DIV/0!</v>
      </c>
      <c r="P94" s="37">
        <f t="shared" si="24"/>
        <v>95.983333333333334</v>
      </c>
      <c r="Q94" s="17">
        <f t="shared" si="24"/>
        <v>17.608333333333334</v>
      </c>
      <c r="R94" s="17">
        <f t="shared" si="24"/>
        <v>85.966666666666697</v>
      </c>
      <c r="S94" s="17">
        <f t="shared" si="24"/>
        <v>49.06666666666667</v>
      </c>
      <c r="T94" s="17">
        <f t="shared" si="24"/>
        <v>64.98333333333332</v>
      </c>
      <c r="U94" s="17">
        <f t="shared" si="24"/>
        <v>64.8</v>
      </c>
      <c r="V94" s="17">
        <f t="shared" si="24"/>
        <v>64.625</v>
      </c>
      <c r="W94" s="17">
        <f t="shared" si="24"/>
        <v>65.374999999999986</v>
      </c>
      <c r="X94" s="17">
        <f t="shared" si="24"/>
        <v>87.933333333333337</v>
      </c>
      <c r="Y94" s="17">
        <f t="shared" si="24"/>
        <v>88.041666666666671</v>
      </c>
      <c r="Z94" s="17">
        <f t="shared" si="24"/>
        <v>87.86666666666666</v>
      </c>
      <c r="AA94" s="17">
        <f t="shared" si="24"/>
        <v>65.95</v>
      </c>
      <c r="AB94" s="17">
        <f t="shared" si="24"/>
        <v>108.125</v>
      </c>
      <c r="AC94" s="17">
        <f t="shared" si="24"/>
        <v>824.25</v>
      </c>
      <c r="AD94" s="17">
        <f t="shared" si="24"/>
        <v>15.391666666666667</v>
      </c>
      <c r="AE94" s="34">
        <f>AVERAGE($AE$82:$AE$93)</f>
        <v>582.5</v>
      </c>
      <c r="AF94" s="38" t="e">
        <f t="shared" ref="AF94:AT94" si="25">AVERAGE(AF82:AF93)</f>
        <v>#DIV/0!</v>
      </c>
      <c r="AG94" s="17" t="e">
        <f t="shared" si="25"/>
        <v>#DIV/0!</v>
      </c>
      <c r="AH94" s="17" t="e">
        <f t="shared" si="25"/>
        <v>#DIV/0!</v>
      </c>
      <c r="AI94" s="17" t="e">
        <f t="shared" si="25"/>
        <v>#DIV/0!</v>
      </c>
      <c r="AJ94" s="17" t="e">
        <f t="shared" si="25"/>
        <v>#DIV/0!</v>
      </c>
      <c r="AK94" s="17" t="e">
        <f t="shared" si="25"/>
        <v>#DIV/0!</v>
      </c>
      <c r="AL94" s="17" t="e">
        <f t="shared" si="25"/>
        <v>#DIV/0!</v>
      </c>
      <c r="AM94" s="17" t="e">
        <f t="shared" si="25"/>
        <v>#DIV/0!</v>
      </c>
      <c r="AN94" s="17" t="e">
        <f t="shared" si="25"/>
        <v>#DIV/0!</v>
      </c>
      <c r="AO94" s="17" t="e">
        <f t="shared" si="25"/>
        <v>#DIV/0!</v>
      </c>
      <c r="AP94" s="17" t="e">
        <f t="shared" si="25"/>
        <v>#DIV/0!</v>
      </c>
      <c r="AQ94" s="17" t="e">
        <f t="shared" si="25"/>
        <v>#DIV/0!</v>
      </c>
      <c r="AR94" s="17" t="e">
        <f t="shared" si="25"/>
        <v>#DIV/0!</v>
      </c>
      <c r="AS94" s="17" t="e">
        <f t="shared" si="25"/>
        <v>#DIV/0!</v>
      </c>
      <c r="AT94" s="17" t="e">
        <f t="shared" si="25"/>
        <v>#DIV/0!</v>
      </c>
      <c r="AU94" s="34" t="e">
        <f>AVERAGE($AU$82:$AU$93)</f>
        <v>#DIV/0!</v>
      </c>
      <c r="AV94" s="39" t="e">
        <f>AVERAGE(AV82:AV93)</f>
        <v>#DIV/0!</v>
      </c>
      <c r="AW94" s="17" t="e">
        <f>AVERAGE(AW82:AW93)</f>
        <v>#DIV/0!</v>
      </c>
      <c r="AX94" s="17" t="e">
        <f>AVERAGE(AX82:AX93)</f>
        <v>#DIV/0!</v>
      </c>
      <c r="AY94" s="17">
        <f>AVERAGE($AY$82:$AY$93)</f>
        <v>50</v>
      </c>
      <c r="AZ94" s="17">
        <f>AVERAGE(AZ82:AZ93)</f>
        <v>582.5</v>
      </c>
      <c r="BA94" s="35">
        <f>AVERAGE(BA82:BA93)</f>
        <v>632.5</v>
      </c>
      <c r="BB94" s="40">
        <f>AVERAGE(BB82:BB93)</f>
        <v>632.5</v>
      </c>
    </row>
    <row r="95" spans="1:54" x14ac:dyDescent="0.3">
      <c r="A95" s="167">
        <v>45299</v>
      </c>
      <c r="B95" s="4">
        <v>6.0833333333333304</v>
      </c>
      <c r="C95" s="181">
        <v>92.4</v>
      </c>
      <c r="D95" s="5">
        <v>49.4</v>
      </c>
      <c r="E95" s="5">
        <v>94</v>
      </c>
      <c r="F95" s="7">
        <v>16</v>
      </c>
      <c r="G95" s="181">
        <v>94</v>
      </c>
      <c r="H95" s="5">
        <v>31.4</v>
      </c>
      <c r="I95" s="5">
        <v>93.6</v>
      </c>
      <c r="J95" s="5">
        <v>86.8</v>
      </c>
      <c r="K95" s="30">
        <v>86.5</v>
      </c>
      <c r="L95" s="174">
        <f>G95-C95</f>
        <v>1.5999999999999943</v>
      </c>
      <c r="M95" s="31"/>
      <c r="N95" s="5"/>
      <c r="O95" s="7"/>
      <c r="P95" s="31">
        <v>95.2</v>
      </c>
      <c r="Q95" s="5">
        <v>17.100000000000001</v>
      </c>
      <c r="R95" s="5">
        <v>49.1</v>
      </c>
      <c r="S95" s="5">
        <v>49.1</v>
      </c>
      <c r="T95" s="5">
        <v>64.8</v>
      </c>
      <c r="U95" s="5">
        <v>64.5</v>
      </c>
      <c r="V95" s="5">
        <v>64.3</v>
      </c>
      <c r="W95" s="5">
        <v>65.099999999999994</v>
      </c>
      <c r="X95" s="5">
        <v>88.8</v>
      </c>
      <c r="Y95" s="5">
        <v>88.9</v>
      </c>
      <c r="Z95" s="5">
        <v>88.7</v>
      </c>
      <c r="AA95" s="5">
        <v>65.7</v>
      </c>
      <c r="AB95" s="5">
        <v>108.1</v>
      </c>
      <c r="AC95" s="5">
        <v>824</v>
      </c>
      <c r="AD95" s="5">
        <v>15.1</v>
      </c>
      <c r="AE95" s="5">
        <v>587</v>
      </c>
      <c r="AF95" s="32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7"/>
      <c r="AV95" s="41"/>
      <c r="AW95" s="5"/>
      <c r="AX95" s="5"/>
      <c r="AY95" s="5">
        <v>50</v>
      </c>
      <c r="AZ95" s="5">
        <v>587</v>
      </c>
      <c r="BA95" s="30">
        <f t="shared" si="20"/>
        <v>637</v>
      </c>
      <c r="BB95" s="33">
        <f t="shared" si="21"/>
        <v>637</v>
      </c>
    </row>
    <row r="96" spans="1:54" x14ac:dyDescent="0.3">
      <c r="A96" s="168"/>
      <c r="B96" s="4">
        <v>6.1666666666666696</v>
      </c>
      <c r="C96" s="168"/>
      <c r="D96" s="5">
        <v>49.4</v>
      </c>
      <c r="E96" s="5">
        <v>94.9</v>
      </c>
      <c r="F96" s="7">
        <v>15.9</v>
      </c>
      <c r="G96" s="188"/>
      <c r="H96" s="5">
        <v>31.5</v>
      </c>
      <c r="I96" s="5">
        <v>93.6</v>
      </c>
      <c r="J96" s="5">
        <v>87.2</v>
      </c>
      <c r="K96" s="30">
        <v>87</v>
      </c>
      <c r="L96" s="168"/>
      <c r="M96" s="31"/>
      <c r="N96" s="5"/>
      <c r="O96" s="7"/>
      <c r="P96" s="31">
        <v>96</v>
      </c>
      <c r="Q96" s="5">
        <v>17</v>
      </c>
      <c r="R96" s="5">
        <v>49.1</v>
      </c>
      <c r="S96" s="5">
        <v>49.1</v>
      </c>
      <c r="T96" s="5">
        <v>64.5</v>
      </c>
      <c r="U96" s="5">
        <v>64.3</v>
      </c>
      <c r="V96" s="5">
        <v>64</v>
      </c>
      <c r="W96" s="5">
        <v>64.8</v>
      </c>
      <c r="X96" s="5">
        <v>88.5</v>
      </c>
      <c r="Y96" s="5">
        <v>88.7</v>
      </c>
      <c r="Z96" s="5">
        <v>88.5</v>
      </c>
      <c r="AA96" s="5">
        <v>65.400000000000006</v>
      </c>
      <c r="AB96" s="5">
        <v>108</v>
      </c>
      <c r="AC96" s="5">
        <v>823</v>
      </c>
      <c r="AD96" s="5">
        <v>15.3</v>
      </c>
      <c r="AE96" s="5">
        <v>584</v>
      </c>
      <c r="AF96" s="32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7"/>
      <c r="AV96" s="41"/>
      <c r="AW96" s="5"/>
      <c r="AX96" s="5"/>
      <c r="AY96" s="5">
        <v>50</v>
      </c>
      <c r="AZ96" s="5">
        <v>584</v>
      </c>
      <c r="BA96" s="30">
        <f t="shared" si="20"/>
        <v>634</v>
      </c>
      <c r="BB96" s="33">
        <f t="shared" si="21"/>
        <v>634</v>
      </c>
    </row>
    <row r="97" spans="1:54" x14ac:dyDescent="0.3">
      <c r="A97" s="168"/>
      <c r="B97" s="4">
        <v>6.25</v>
      </c>
      <c r="C97" s="168"/>
      <c r="D97" s="5">
        <v>49.3</v>
      </c>
      <c r="E97" s="5">
        <v>94.6</v>
      </c>
      <c r="F97" s="7">
        <v>15.8</v>
      </c>
      <c r="G97" s="188"/>
      <c r="H97" s="5">
        <v>31.1</v>
      </c>
      <c r="I97" s="5">
        <v>94.5</v>
      </c>
      <c r="J97" s="5">
        <v>87</v>
      </c>
      <c r="K97" s="30">
        <v>86.7</v>
      </c>
      <c r="L97" s="168"/>
      <c r="M97" s="31"/>
      <c r="N97" s="5"/>
      <c r="O97" s="7"/>
      <c r="P97" s="31">
        <v>96</v>
      </c>
      <c r="Q97" s="5">
        <v>17</v>
      </c>
      <c r="R97" s="5">
        <v>49.1</v>
      </c>
      <c r="S97" s="5">
        <v>49</v>
      </c>
      <c r="T97" s="5">
        <v>64.599999999999994</v>
      </c>
      <c r="U97" s="5">
        <v>64.2</v>
      </c>
      <c r="V97" s="5">
        <v>64</v>
      </c>
      <c r="W97" s="5">
        <v>64.8</v>
      </c>
      <c r="X97" s="5">
        <v>88.6</v>
      </c>
      <c r="Y97" s="5">
        <v>88.7</v>
      </c>
      <c r="Z97" s="5">
        <v>88.5</v>
      </c>
      <c r="AA97" s="5">
        <v>65.400000000000006</v>
      </c>
      <c r="AB97" s="5">
        <v>107.6</v>
      </c>
      <c r="AC97" s="5">
        <v>825</v>
      </c>
      <c r="AD97" s="5">
        <v>15.1</v>
      </c>
      <c r="AE97" s="5">
        <v>585</v>
      </c>
      <c r="AF97" s="32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7"/>
      <c r="AV97" s="41"/>
      <c r="AW97" s="5"/>
      <c r="AX97" s="5"/>
      <c r="AY97" s="5">
        <v>50</v>
      </c>
      <c r="AZ97" s="5">
        <v>585</v>
      </c>
      <c r="BA97" s="30">
        <f t="shared" si="20"/>
        <v>635</v>
      </c>
      <c r="BB97" s="33">
        <f t="shared" si="21"/>
        <v>635</v>
      </c>
    </row>
    <row r="98" spans="1:54" x14ac:dyDescent="0.3">
      <c r="A98" s="168"/>
      <c r="B98" s="4">
        <v>6.3333333333333304</v>
      </c>
      <c r="C98" s="168"/>
      <c r="D98" s="5">
        <v>49.4</v>
      </c>
      <c r="E98" s="5">
        <v>94.2</v>
      </c>
      <c r="F98" s="7">
        <v>16</v>
      </c>
      <c r="G98" s="188"/>
      <c r="H98" s="5">
        <v>31.1</v>
      </c>
      <c r="I98" s="5">
        <v>93.9</v>
      </c>
      <c r="J98" s="5">
        <v>87</v>
      </c>
      <c r="K98" s="30">
        <v>86.7</v>
      </c>
      <c r="L98" s="168"/>
      <c r="M98" s="31"/>
      <c r="N98" s="5"/>
      <c r="O98" s="7"/>
      <c r="P98" s="31">
        <v>95.7</v>
      </c>
      <c r="Q98" s="5">
        <v>17.3</v>
      </c>
      <c r="R98" s="5">
        <v>49.1</v>
      </c>
      <c r="S98" s="5">
        <v>49</v>
      </c>
      <c r="T98" s="5">
        <v>65.2</v>
      </c>
      <c r="U98" s="5">
        <v>64.900000000000006</v>
      </c>
      <c r="V98" s="5">
        <v>64.7</v>
      </c>
      <c r="W98" s="5">
        <v>65.5</v>
      </c>
      <c r="X98" s="5">
        <v>88.7</v>
      </c>
      <c r="Y98" s="5">
        <v>88.8</v>
      </c>
      <c r="Z98" s="5">
        <v>88.7</v>
      </c>
      <c r="AA98" s="5">
        <v>66.099999999999994</v>
      </c>
      <c r="AB98" s="5">
        <v>107.8</v>
      </c>
      <c r="AC98" s="5">
        <v>824</v>
      </c>
      <c r="AD98" s="5">
        <v>15.1</v>
      </c>
      <c r="AE98" s="5">
        <v>583</v>
      </c>
      <c r="AF98" s="32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7"/>
      <c r="AV98" s="41"/>
      <c r="AW98" s="5"/>
      <c r="AX98" s="5"/>
      <c r="AY98" s="5">
        <v>50</v>
      </c>
      <c r="AZ98" s="5">
        <v>583</v>
      </c>
      <c r="BA98" s="30">
        <f t="shared" si="20"/>
        <v>633</v>
      </c>
      <c r="BB98" s="33">
        <f t="shared" si="21"/>
        <v>633</v>
      </c>
    </row>
    <row r="99" spans="1:54" x14ac:dyDescent="0.3">
      <c r="A99" s="168"/>
      <c r="B99" s="4">
        <v>6.4166666666666696</v>
      </c>
      <c r="C99" s="168"/>
      <c r="D99" s="5">
        <v>49.4</v>
      </c>
      <c r="E99" s="5">
        <v>91.6</v>
      </c>
      <c r="F99" s="7">
        <v>16.8</v>
      </c>
      <c r="G99" s="188"/>
      <c r="H99" s="5">
        <v>33.299999999999997</v>
      </c>
      <c r="I99" s="5">
        <v>93.3</v>
      </c>
      <c r="J99" s="5">
        <v>87.1</v>
      </c>
      <c r="K99" s="30">
        <v>86.9</v>
      </c>
      <c r="L99" s="168"/>
      <c r="M99" s="31"/>
      <c r="N99" s="5"/>
      <c r="O99" s="7"/>
      <c r="P99" s="31">
        <v>94.3</v>
      </c>
      <c r="Q99" s="45">
        <v>18.2</v>
      </c>
      <c r="R99" s="45">
        <v>49.2</v>
      </c>
      <c r="S99" s="5">
        <v>49.1</v>
      </c>
      <c r="T99" s="5">
        <v>67.3</v>
      </c>
      <c r="U99" s="5">
        <v>67.099999999999994</v>
      </c>
      <c r="V99" s="5">
        <v>66.8</v>
      </c>
      <c r="W99" s="5">
        <v>67.599999999999994</v>
      </c>
      <c r="X99" s="5">
        <v>89.5</v>
      </c>
      <c r="Y99" s="5">
        <v>89.5</v>
      </c>
      <c r="Z99" s="5">
        <v>89.4</v>
      </c>
      <c r="AA99" s="5">
        <v>68.3</v>
      </c>
      <c r="AB99" s="5">
        <v>106.5</v>
      </c>
      <c r="AC99" s="5">
        <v>825</v>
      </c>
      <c r="AD99" s="5">
        <v>15.4</v>
      </c>
      <c r="AE99" s="5">
        <v>592</v>
      </c>
      <c r="AF99" s="32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7"/>
      <c r="AV99" s="41"/>
      <c r="AW99" s="5"/>
      <c r="AX99" s="5"/>
      <c r="AY99" s="5">
        <v>50</v>
      </c>
      <c r="AZ99" s="5">
        <v>592</v>
      </c>
      <c r="BA99" s="30">
        <f t="shared" si="20"/>
        <v>642</v>
      </c>
      <c r="BB99" s="33">
        <f t="shared" si="21"/>
        <v>642</v>
      </c>
    </row>
    <row r="100" spans="1:54" x14ac:dyDescent="0.3">
      <c r="A100" s="168"/>
      <c r="B100" s="4">
        <v>6.5</v>
      </c>
      <c r="C100" s="168"/>
      <c r="D100" s="5">
        <v>49.4</v>
      </c>
      <c r="E100" s="5">
        <v>89.3</v>
      </c>
      <c r="F100" s="7">
        <v>17.399999999999999</v>
      </c>
      <c r="G100" s="188"/>
      <c r="H100" s="5">
        <v>37.1</v>
      </c>
      <c r="I100" s="5">
        <v>92.8</v>
      </c>
      <c r="J100" s="5">
        <v>87.9</v>
      </c>
      <c r="K100" s="30">
        <v>87.6</v>
      </c>
      <c r="L100" s="168"/>
      <c r="M100" s="31"/>
      <c r="N100" s="5"/>
      <c r="O100" s="7"/>
      <c r="P100" s="31">
        <v>94.4</v>
      </c>
      <c r="Q100" s="5">
        <v>18.8</v>
      </c>
      <c r="R100" s="5">
        <v>49.2</v>
      </c>
      <c r="S100" s="45">
        <v>49.1</v>
      </c>
      <c r="T100" s="5">
        <v>67.8</v>
      </c>
      <c r="U100" s="5">
        <v>67.7</v>
      </c>
      <c r="V100" s="5">
        <v>67.400000000000006</v>
      </c>
      <c r="W100" s="5">
        <v>68.3</v>
      </c>
      <c r="X100" s="5">
        <v>89.3</v>
      </c>
      <c r="Y100" s="5">
        <v>89.4</v>
      </c>
      <c r="Z100" s="5">
        <v>89.2</v>
      </c>
      <c r="AA100" s="5">
        <v>68.900000000000006</v>
      </c>
      <c r="AB100" s="5">
        <v>106.1</v>
      </c>
      <c r="AC100" s="5">
        <v>825</v>
      </c>
      <c r="AD100" s="5">
        <v>15.2</v>
      </c>
      <c r="AE100" s="5">
        <v>594</v>
      </c>
      <c r="AF100" s="32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7"/>
      <c r="AV100" s="41"/>
      <c r="AW100" s="5"/>
      <c r="AX100" s="5"/>
      <c r="AY100" s="5">
        <v>50</v>
      </c>
      <c r="AZ100" s="5">
        <v>594</v>
      </c>
      <c r="BA100" s="30">
        <f t="shared" si="20"/>
        <v>644</v>
      </c>
      <c r="BB100" s="33">
        <f t="shared" si="21"/>
        <v>644</v>
      </c>
    </row>
    <row r="101" spans="1:54" x14ac:dyDescent="0.3">
      <c r="A101" s="168"/>
      <c r="B101" s="4">
        <v>6.5833333333333304</v>
      </c>
      <c r="C101" s="168"/>
      <c r="D101" s="5">
        <v>49.4</v>
      </c>
      <c r="E101" s="5">
        <v>89.3</v>
      </c>
      <c r="F101" s="7">
        <v>17.8</v>
      </c>
      <c r="G101" s="188"/>
      <c r="H101" s="5">
        <v>38.1</v>
      </c>
      <c r="I101" s="5">
        <v>92.9</v>
      </c>
      <c r="J101" s="5">
        <v>87.8</v>
      </c>
      <c r="K101" s="30">
        <v>87.5</v>
      </c>
      <c r="L101" s="168"/>
      <c r="M101" s="31"/>
      <c r="N101" s="5"/>
      <c r="O101" s="7"/>
      <c r="P101" s="31">
        <v>95.6</v>
      </c>
      <c r="Q101" s="5">
        <v>19.3</v>
      </c>
      <c r="R101" s="5">
        <v>49.2</v>
      </c>
      <c r="S101" s="5">
        <v>49.1</v>
      </c>
      <c r="T101" s="5">
        <v>66.900000000000006</v>
      </c>
      <c r="U101" s="5">
        <v>66.8</v>
      </c>
      <c r="V101" s="5">
        <v>66.5</v>
      </c>
      <c r="W101" s="5">
        <v>67.400000000000006</v>
      </c>
      <c r="X101" s="5">
        <v>87.5</v>
      </c>
      <c r="Y101" s="5">
        <v>87.6</v>
      </c>
      <c r="Z101" s="5">
        <v>87.5</v>
      </c>
      <c r="AA101" s="5">
        <v>67.900000000000006</v>
      </c>
      <c r="AB101" s="5">
        <v>106.7</v>
      </c>
      <c r="AC101" s="5">
        <v>825</v>
      </c>
      <c r="AD101" s="5">
        <v>15.3</v>
      </c>
      <c r="AE101" s="5">
        <v>579</v>
      </c>
      <c r="AF101" s="32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7"/>
      <c r="AV101" s="41"/>
      <c r="AW101" s="5"/>
      <c r="AX101" s="5"/>
      <c r="AY101" s="5">
        <v>50</v>
      </c>
      <c r="AZ101" s="5">
        <v>579</v>
      </c>
      <c r="BA101" s="30">
        <f t="shared" si="20"/>
        <v>629</v>
      </c>
      <c r="BB101" s="33">
        <f t="shared" si="21"/>
        <v>629</v>
      </c>
    </row>
    <row r="102" spans="1:54" x14ac:dyDescent="0.3">
      <c r="A102" s="168"/>
      <c r="B102" s="4">
        <v>6.6666666666666696</v>
      </c>
      <c r="C102" s="168"/>
      <c r="D102" s="5">
        <v>49.4</v>
      </c>
      <c r="E102" s="5">
        <v>93.2</v>
      </c>
      <c r="F102" s="7">
        <v>17.899999999999999</v>
      </c>
      <c r="G102" s="188"/>
      <c r="H102" s="5">
        <v>38.6</v>
      </c>
      <c r="I102" s="5">
        <v>93.8</v>
      </c>
      <c r="J102" s="5">
        <v>85.9</v>
      </c>
      <c r="K102" s="30">
        <v>85.6</v>
      </c>
      <c r="L102" s="168"/>
      <c r="M102" s="31"/>
      <c r="N102" s="5"/>
      <c r="O102" s="7"/>
      <c r="P102" s="31">
        <v>95.8</v>
      </c>
      <c r="Q102" s="5">
        <v>19.100000000000001</v>
      </c>
      <c r="R102" s="5">
        <v>49.1</v>
      </c>
      <c r="S102" s="5">
        <v>49</v>
      </c>
      <c r="T102" s="5">
        <v>66.099999999999994</v>
      </c>
      <c r="U102" s="5">
        <v>65.900000000000006</v>
      </c>
      <c r="V102" s="5">
        <v>65.7</v>
      </c>
      <c r="W102" s="5">
        <v>66.5</v>
      </c>
      <c r="X102" s="5">
        <v>86.6</v>
      </c>
      <c r="Y102" s="5">
        <v>86.7</v>
      </c>
      <c r="Z102" s="5">
        <v>86.4</v>
      </c>
      <c r="AA102" s="5">
        <v>67</v>
      </c>
      <c r="AB102" s="5">
        <v>107.1</v>
      </c>
      <c r="AC102" s="5">
        <v>824</v>
      </c>
      <c r="AD102" s="5">
        <v>15.4</v>
      </c>
      <c r="AE102" s="5">
        <v>575</v>
      </c>
      <c r="AF102" s="32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7"/>
      <c r="AV102" s="41"/>
      <c r="AW102" s="5"/>
      <c r="AX102" s="5"/>
      <c r="AY102" s="5">
        <v>50</v>
      </c>
      <c r="AZ102" s="5">
        <v>575</v>
      </c>
      <c r="BA102" s="30">
        <f t="shared" si="20"/>
        <v>625</v>
      </c>
      <c r="BB102" s="33">
        <f t="shared" si="21"/>
        <v>625</v>
      </c>
    </row>
    <row r="103" spans="1:54" x14ac:dyDescent="0.3">
      <c r="A103" s="168"/>
      <c r="B103" s="4">
        <v>6.75</v>
      </c>
      <c r="C103" s="168"/>
      <c r="D103" s="5">
        <v>49.3</v>
      </c>
      <c r="E103" s="5">
        <v>91.7</v>
      </c>
      <c r="F103" s="7">
        <v>17.5</v>
      </c>
      <c r="G103" s="188"/>
      <c r="H103" s="5">
        <v>37.9</v>
      </c>
      <c r="I103" s="5">
        <v>95</v>
      </c>
      <c r="J103" s="5">
        <v>84.9</v>
      </c>
      <c r="K103" s="30">
        <v>84.6</v>
      </c>
      <c r="L103" s="168"/>
      <c r="M103" s="31"/>
      <c r="N103" s="5"/>
      <c r="O103" s="7"/>
      <c r="P103" s="31">
        <v>97.1</v>
      </c>
      <c r="Q103" s="5">
        <v>18.7</v>
      </c>
      <c r="R103" s="5">
        <v>49.1</v>
      </c>
      <c r="S103" s="5">
        <v>49</v>
      </c>
      <c r="T103" s="5">
        <v>64.7</v>
      </c>
      <c r="U103" s="5">
        <v>64.5</v>
      </c>
      <c r="V103" s="5">
        <v>64.3</v>
      </c>
      <c r="W103" s="5">
        <v>65.099999999999994</v>
      </c>
      <c r="X103" s="5">
        <v>85.8</v>
      </c>
      <c r="Y103" s="5">
        <v>86</v>
      </c>
      <c r="Z103" s="5">
        <v>85.8</v>
      </c>
      <c r="AA103" s="5">
        <v>65.599999999999994</v>
      </c>
      <c r="AB103" s="5">
        <v>107.9</v>
      </c>
      <c r="AC103" s="5">
        <v>825</v>
      </c>
      <c r="AD103" s="5">
        <v>15.2</v>
      </c>
      <c r="AE103" s="5">
        <v>569</v>
      </c>
      <c r="AF103" s="32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7"/>
      <c r="AV103" s="41"/>
      <c r="AW103" s="5"/>
      <c r="AX103" s="5"/>
      <c r="AY103" s="5">
        <v>50</v>
      </c>
      <c r="AZ103" s="5">
        <v>569</v>
      </c>
      <c r="BA103" s="30">
        <f t="shared" si="20"/>
        <v>619</v>
      </c>
      <c r="BB103" s="33">
        <f t="shared" si="21"/>
        <v>619</v>
      </c>
    </row>
    <row r="104" spans="1:54" x14ac:dyDescent="0.3">
      <c r="A104" s="168"/>
      <c r="B104" s="4">
        <v>6.8333333333333304</v>
      </c>
      <c r="C104" s="168"/>
      <c r="D104" s="5">
        <v>49.4</v>
      </c>
      <c r="E104" s="5">
        <v>94.6</v>
      </c>
      <c r="F104" s="7">
        <v>17.100000000000001</v>
      </c>
      <c r="G104" s="188"/>
      <c r="H104" s="5">
        <v>35.700000000000003</v>
      </c>
      <c r="I104" s="5">
        <v>95.4</v>
      </c>
      <c r="J104" s="5">
        <v>84.2</v>
      </c>
      <c r="K104" s="30">
        <v>84</v>
      </c>
      <c r="L104" s="168"/>
      <c r="M104" s="31"/>
      <c r="N104" s="5"/>
      <c r="O104" s="7"/>
      <c r="P104" s="31">
        <v>97.4</v>
      </c>
      <c r="Q104" s="5">
        <v>18.2</v>
      </c>
      <c r="R104" s="5">
        <v>49.1</v>
      </c>
      <c r="S104" s="5">
        <v>49</v>
      </c>
      <c r="T104" s="5">
        <v>63.8</v>
      </c>
      <c r="U104" s="5">
        <v>63.6</v>
      </c>
      <c r="V104" s="5">
        <v>63.4</v>
      </c>
      <c r="W104" s="5">
        <v>64.2</v>
      </c>
      <c r="X104" s="5">
        <v>85.7</v>
      </c>
      <c r="Y104" s="5">
        <v>85.8</v>
      </c>
      <c r="Z104" s="5">
        <v>85.6</v>
      </c>
      <c r="AA104" s="5">
        <v>64.7</v>
      </c>
      <c r="AB104" s="5">
        <v>108.4</v>
      </c>
      <c r="AC104" s="5">
        <v>824</v>
      </c>
      <c r="AD104" s="5">
        <v>15.2</v>
      </c>
      <c r="AE104" s="5">
        <v>568</v>
      </c>
      <c r="AF104" s="32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7"/>
      <c r="AV104" s="41"/>
      <c r="AW104" s="5"/>
      <c r="AX104" s="5"/>
      <c r="AY104" s="5">
        <v>50</v>
      </c>
      <c r="AZ104" s="5">
        <v>568</v>
      </c>
      <c r="BA104" s="30">
        <f t="shared" si="20"/>
        <v>618</v>
      </c>
      <c r="BB104" s="33">
        <f t="shared" si="21"/>
        <v>618</v>
      </c>
    </row>
    <row r="105" spans="1:54" x14ac:dyDescent="0.3">
      <c r="A105" s="168"/>
      <c r="B105" s="4">
        <v>6.9166666666666696</v>
      </c>
      <c r="C105" s="168"/>
      <c r="D105" s="5">
        <v>49.3</v>
      </c>
      <c r="E105" s="5">
        <v>93.5</v>
      </c>
      <c r="F105" s="7">
        <v>17.100000000000001</v>
      </c>
      <c r="G105" s="188"/>
      <c r="H105" s="5">
        <v>33.9</v>
      </c>
      <c r="I105" s="5">
        <v>97</v>
      </c>
      <c r="J105" s="5">
        <v>84</v>
      </c>
      <c r="K105" s="30">
        <v>8.6999999999999993</v>
      </c>
      <c r="L105" s="168"/>
      <c r="M105" s="31"/>
      <c r="N105" s="5"/>
      <c r="O105" s="7"/>
      <c r="P105" s="31">
        <v>97.47</v>
      </c>
      <c r="Q105" s="5">
        <v>18.3</v>
      </c>
      <c r="R105" s="5">
        <v>49.1</v>
      </c>
      <c r="S105" s="5">
        <v>49</v>
      </c>
      <c r="T105" s="5">
        <v>63.8</v>
      </c>
      <c r="U105" s="5">
        <v>63.7</v>
      </c>
      <c r="V105" s="5">
        <v>63.4</v>
      </c>
      <c r="W105" s="5">
        <v>64.2</v>
      </c>
      <c r="X105" s="5">
        <v>85.7</v>
      </c>
      <c r="Y105" s="5">
        <v>85.8</v>
      </c>
      <c r="Z105" s="5">
        <v>85.6</v>
      </c>
      <c r="AA105" s="5">
        <v>64.8</v>
      </c>
      <c r="AB105" s="5">
        <v>109.2</v>
      </c>
      <c r="AC105" s="5">
        <v>823</v>
      </c>
      <c r="AD105" s="5">
        <v>15.4</v>
      </c>
      <c r="AE105" s="5">
        <v>569</v>
      </c>
      <c r="AF105" s="32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7"/>
      <c r="AV105" s="41"/>
      <c r="AW105" s="5"/>
      <c r="AX105" s="5"/>
      <c r="AY105" s="5">
        <v>50</v>
      </c>
      <c r="AZ105" s="5">
        <v>569</v>
      </c>
      <c r="BA105" s="30">
        <f t="shared" si="20"/>
        <v>619</v>
      </c>
      <c r="BB105" s="33">
        <f t="shared" si="21"/>
        <v>619</v>
      </c>
    </row>
    <row r="106" spans="1:54" x14ac:dyDescent="0.3">
      <c r="A106" s="169"/>
      <c r="B106" s="4">
        <v>7</v>
      </c>
      <c r="C106" s="169"/>
      <c r="D106" s="5">
        <v>49.4</v>
      </c>
      <c r="E106" s="5">
        <v>92.9</v>
      </c>
      <c r="F106" s="7">
        <v>17.3</v>
      </c>
      <c r="G106" s="189"/>
      <c r="H106" s="5">
        <v>36.200000000000003</v>
      </c>
      <c r="I106" s="5">
        <v>96</v>
      </c>
      <c r="J106" s="5">
        <v>84</v>
      </c>
      <c r="K106" s="30">
        <v>83.8</v>
      </c>
      <c r="L106" s="169"/>
      <c r="M106" s="31"/>
      <c r="N106" s="5"/>
      <c r="O106" s="7"/>
      <c r="P106" s="31">
        <v>96.9</v>
      </c>
      <c r="Q106" s="5">
        <v>18.600000000000001</v>
      </c>
      <c r="R106" s="5">
        <v>49.1</v>
      </c>
      <c r="S106" s="5">
        <v>49</v>
      </c>
      <c r="T106" s="5">
        <v>64.599999999999994</v>
      </c>
      <c r="U106" s="5">
        <v>64.5</v>
      </c>
      <c r="V106" s="5">
        <v>64.3</v>
      </c>
      <c r="W106" s="5">
        <v>65</v>
      </c>
      <c r="X106" s="5">
        <v>85.7</v>
      </c>
      <c r="Y106" s="5">
        <v>85.8</v>
      </c>
      <c r="Z106" s="5">
        <v>85.7</v>
      </c>
      <c r="AA106" s="5">
        <v>65.599999999999994</v>
      </c>
      <c r="AB106" s="5">
        <v>108</v>
      </c>
      <c r="AC106" s="5">
        <v>823</v>
      </c>
      <c r="AD106" s="5">
        <v>15.4</v>
      </c>
      <c r="AE106" s="5">
        <v>568</v>
      </c>
      <c r="AF106" s="32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7"/>
      <c r="AV106" s="41"/>
      <c r="AW106" s="5"/>
      <c r="AX106" s="5"/>
      <c r="AY106" s="5">
        <v>50</v>
      </c>
      <c r="AZ106" s="5">
        <v>568</v>
      </c>
      <c r="BA106" s="30">
        <f t="shared" si="20"/>
        <v>618</v>
      </c>
      <c r="BB106" s="33">
        <f t="shared" si="21"/>
        <v>618</v>
      </c>
    </row>
    <row r="107" spans="1:54" x14ac:dyDescent="0.3">
      <c r="A107" s="178" t="s">
        <v>81</v>
      </c>
      <c r="B107" s="173"/>
      <c r="C107" s="17">
        <f>AVERAGE($C$95:$C$106)</f>
        <v>92.4</v>
      </c>
      <c r="D107" s="17">
        <f>AVERAGE(D95:D106)</f>
        <v>49.374999999999993</v>
      </c>
      <c r="E107" s="17">
        <f>AVERAGE(E95:E106)</f>
        <v>92.816666666666663</v>
      </c>
      <c r="F107" s="34">
        <f>AVERAGE(F95:F106)</f>
        <v>16.883333333333333</v>
      </c>
      <c r="G107" s="16">
        <f>AVERAGE(G95:G106)</f>
        <v>94</v>
      </c>
      <c r="H107" s="17">
        <f>AVERAGE($H$95:$H$106)</f>
        <v>34.658333333333324</v>
      </c>
      <c r="I107" s="17">
        <f>AVERAGE($I$95:$I$106)</f>
        <v>94.316666666666663</v>
      </c>
      <c r="J107" s="17">
        <f>AVERAGE(J95:J106)</f>
        <v>86.149999999999991</v>
      </c>
      <c r="K107" s="35">
        <f>AVERAGE($K$95:$K$106)</f>
        <v>79.63333333333334</v>
      </c>
      <c r="L107" s="36">
        <f t="shared" ref="L107:AD107" si="26">AVERAGE(L95:L106)</f>
        <v>1.5999999999999943</v>
      </c>
      <c r="M107" s="35" t="e">
        <f t="shared" si="26"/>
        <v>#DIV/0!</v>
      </c>
      <c r="N107" s="35" t="e">
        <f t="shared" si="26"/>
        <v>#DIV/0!</v>
      </c>
      <c r="O107" s="34" t="e">
        <f t="shared" si="26"/>
        <v>#DIV/0!</v>
      </c>
      <c r="P107" s="37">
        <f t="shared" si="26"/>
        <v>95.989166666666677</v>
      </c>
      <c r="Q107" s="17">
        <f t="shared" si="26"/>
        <v>18.133333333333333</v>
      </c>
      <c r="R107" s="17">
        <f t="shared" si="26"/>
        <v>49.125000000000007</v>
      </c>
      <c r="S107" s="17">
        <f t="shared" si="26"/>
        <v>49.041666666666664</v>
      </c>
      <c r="T107" s="17">
        <f t="shared" si="26"/>
        <v>65.341666666666669</v>
      </c>
      <c r="U107" s="17">
        <f t="shared" si="26"/>
        <v>65.141666666666666</v>
      </c>
      <c r="V107" s="17">
        <f t="shared" si="26"/>
        <v>64.899999999999991</v>
      </c>
      <c r="W107" s="17">
        <f t="shared" si="26"/>
        <v>65.708333333333343</v>
      </c>
      <c r="X107" s="17">
        <f t="shared" si="26"/>
        <v>87.533333333333346</v>
      </c>
      <c r="Y107" s="17">
        <f t="shared" si="26"/>
        <v>87.641666666666666</v>
      </c>
      <c r="Z107" s="17">
        <f t="shared" si="26"/>
        <v>87.466666666666654</v>
      </c>
      <c r="AA107" s="17">
        <f t="shared" si="26"/>
        <v>66.283333333333346</v>
      </c>
      <c r="AB107" s="17">
        <f t="shared" si="26"/>
        <v>107.61666666666667</v>
      </c>
      <c r="AC107" s="17">
        <f t="shared" si="26"/>
        <v>824.16666666666663</v>
      </c>
      <c r="AD107" s="17">
        <f t="shared" si="26"/>
        <v>15.258333333333333</v>
      </c>
      <c r="AE107" s="34">
        <f>AVERAGE($AE$95:$AE$106)</f>
        <v>579.41666666666663</v>
      </c>
      <c r="AF107" s="38" t="e">
        <f t="shared" ref="AF107:AT107" si="27">AVERAGE(AF95:AF106)</f>
        <v>#DIV/0!</v>
      </c>
      <c r="AG107" s="17" t="e">
        <f t="shared" si="27"/>
        <v>#DIV/0!</v>
      </c>
      <c r="AH107" s="17" t="e">
        <f t="shared" si="27"/>
        <v>#DIV/0!</v>
      </c>
      <c r="AI107" s="17" t="e">
        <f t="shared" si="27"/>
        <v>#DIV/0!</v>
      </c>
      <c r="AJ107" s="17" t="e">
        <f t="shared" si="27"/>
        <v>#DIV/0!</v>
      </c>
      <c r="AK107" s="17" t="e">
        <f t="shared" si="27"/>
        <v>#DIV/0!</v>
      </c>
      <c r="AL107" s="17" t="e">
        <f t="shared" si="27"/>
        <v>#DIV/0!</v>
      </c>
      <c r="AM107" s="17" t="e">
        <f t="shared" si="27"/>
        <v>#DIV/0!</v>
      </c>
      <c r="AN107" s="17" t="e">
        <f t="shared" si="27"/>
        <v>#DIV/0!</v>
      </c>
      <c r="AO107" s="17" t="e">
        <f t="shared" si="27"/>
        <v>#DIV/0!</v>
      </c>
      <c r="AP107" s="17" t="e">
        <f t="shared" si="27"/>
        <v>#DIV/0!</v>
      </c>
      <c r="AQ107" s="17" t="e">
        <f t="shared" si="27"/>
        <v>#DIV/0!</v>
      </c>
      <c r="AR107" s="17" t="e">
        <f t="shared" si="27"/>
        <v>#DIV/0!</v>
      </c>
      <c r="AS107" s="17" t="e">
        <f t="shared" si="27"/>
        <v>#DIV/0!</v>
      </c>
      <c r="AT107" s="17" t="e">
        <f t="shared" si="27"/>
        <v>#DIV/0!</v>
      </c>
      <c r="AU107" s="34" t="e">
        <f>AVERAGE($AU$95:$AU$106)</f>
        <v>#DIV/0!</v>
      </c>
      <c r="AV107" s="39" t="e">
        <f>AVERAGE(AV95:AV106)</f>
        <v>#DIV/0!</v>
      </c>
      <c r="AW107" s="17" t="e">
        <f>AVERAGE(AW95:AW106)</f>
        <v>#DIV/0!</v>
      </c>
      <c r="AX107" s="17" t="e">
        <f>AVERAGE(AX95:AX106)</f>
        <v>#DIV/0!</v>
      </c>
      <c r="AY107" s="17">
        <f>AVERAGE($AY$95:$AY$106)</f>
        <v>50</v>
      </c>
      <c r="AZ107" s="17">
        <f>AVERAGE(AZ95:AZ106)</f>
        <v>579.41666666666663</v>
      </c>
      <c r="BA107" s="35">
        <f>AVERAGE(BA95:BA106)</f>
        <v>629.41666666666663</v>
      </c>
      <c r="BB107" s="40">
        <f>AVERAGE(BB95:BB106)</f>
        <v>629.41666666666663</v>
      </c>
    </row>
    <row r="108" spans="1:54" x14ac:dyDescent="0.3">
      <c r="A108" s="167">
        <v>45300</v>
      </c>
      <c r="B108" s="4">
        <v>7.0833333333333304</v>
      </c>
      <c r="C108" s="174"/>
      <c r="D108" s="5">
        <v>49.4</v>
      </c>
      <c r="E108" s="5">
        <v>92.8</v>
      </c>
      <c r="F108" s="7">
        <v>17.5</v>
      </c>
      <c r="G108" s="181"/>
      <c r="H108" s="5">
        <v>36.200000000000003</v>
      </c>
      <c r="I108" s="5">
        <v>96.4</v>
      </c>
      <c r="J108" s="5">
        <v>84</v>
      </c>
      <c r="K108" s="30">
        <v>83.7</v>
      </c>
      <c r="L108" s="174">
        <f>G108-C108</f>
        <v>0</v>
      </c>
      <c r="M108" s="31"/>
      <c r="N108" s="5"/>
      <c r="O108" s="7"/>
      <c r="P108" s="31">
        <v>96.6</v>
      </c>
      <c r="Q108" s="5">
        <v>18.7</v>
      </c>
      <c r="R108" s="5">
        <v>49.1</v>
      </c>
      <c r="S108" s="5">
        <v>49</v>
      </c>
      <c r="T108" s="5">
        <v>64.599999999999994</v>
      </c>
      <c r="U108" s="5">
        <v>64.5</v>
      </c>
      <c r="V108" s="5">
        <v>64.2</v>
      </c>
      <c r="W108" s="5">
        <v>65</v>
      </c>
      <c r="X108" s="5">
        <v>85.7</v>
      </c>
      <c r="Y108" s="5">
        <v>85.8</v>
      </c>
      <c r="Z108" s="5">
        <v>85.6</v>
      </c>
      <c r="AA108" s="5">
        <v>65.599999999999994</v>
      </c>
      <c r="AB108" s="5">
        <v>108.8</v>
      </c>
      <c r="AC108" s="5">
        <v>824</v>
      </c>
      <c r="AD108" s="5">
        <v>15.2</v>
      </c>
      <c r="AE108" s="5">
        <v>566</v>
      </c>
      <c r="AF108" s="32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7"/>
      <c r="AV108" s="174"/>
      <c r="AW108" s="5"/>
      <c r="AX108" s="5"/>
      <c r="AY108" s="5">
        <v>50</v>
      </c>
      <c r="AZ108" s="5">
        <v>566</v>
      </c>
      <c r="BA108" s="30">
        <f t="shared" ref="BA108:BA119" si="28">AY108+AZ108</f>
        <v>616</v>
      </c>
      <c r="BB108" s="33">
        <f t="shared" ref="BB108:BB119" si="29">AE108+AU108+AY108</f>
        <v>616</v>
      </c>
    </row>
    <row r="109" spans="1:54" x14ac:dyDescent="0.3">
      <c r="A109" s="168"/>
      <c r="B109" s="4">
        <v>7.1666666666666696</v>
      </c>
      <c r="C109" s="168"/>
      <c r="D109" s="5">
        <v>49.4</v>
      </c>
      <c r="E109" s="5">
        <v>93.7</v>
      </c>
      <c r="F109" s="7">
        <v>17.399999999999999</v>
      </c>
      <c r="G109" s="188"/>
      <c r="H109" s="5">
        <v>36</v>
      </c>
      <c r="I109" s="5">
        <v>96.5</v>
      </c>
      <c r="J109" s="5">
        <v>84</v>
      </c>
      <c r="K109" s="30">
        <v>83.7</v>
      </c>
      <c r="L109" s="168"/>
      <c r="M109" s="31"/>
      <c r="N109" s="5"/>
      <c r="O109" s="7"/>
      <c r="P109" s="31">
        <v>97.9</v>
      </c>
      <c r="Q109" s="5">
        <v>18.7</v>
      </c>
      <c r="R109" s="5">
        <v>49.1</v>
      </c>
      <c r="S109" s="5">
        <v>49</v>
      </c>
      <c r="T109" s="5">
        <v>64.400000000000006</v>
      </c>
      <c r="U109" s="5">
        <v>64.2</v>
      </c>
      <c r="V109" s="5">
        <v>64</v>
      </c>
      <c r="W109" s="5">
        <v>64.8</v>
      </c>
      <c r="X109" s="5">
        <v>85.7</v>
      </c>
      <c r="Y109" s="5">
        <v>85.8</v>
      </c>
      <c r="Z109" s="5">
        <v>85.6</v>
      </c>
      <c r="AA109" s="5">
        <v>65.3</v>
      </c>
      <c r="AB109" s="5">
        <v>108.2</v>
      </c>
      <c r="AC109" s="5">
        <v>824</v>
      </c>
      <c r="AD109" s="5">
        <v>15.4</v>
      </c>
      <c r="AE109" s="5">
        <v>566</v>
      </c>
      <c r="AF109" s="32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7"/>
      <c r="AV109" s="168"/>
      <c r="AW109" s="5"/>
      <c r="AX109" s="5"/>
      <c r="AY109" s="5">
        <v>50</v>
      </c>
      <c r="AZ109" s="5">
        <v>566</v>
      </c>
      <c r="BA109" s="30">
        <f t="shared" si="28"/>
        <v>616</v>
      </c>
      <c r="BB109" s="33">
        <f t="shared" si="29"/>
        <v>616</v>
      </c>
    </row>
    <row r="110" spans="1:54" x14ac:dyDescent="0.3">
      <c r="A110" s="168"/>
      <c r="B110" s="4">
        <v>7.25</v>
      </c>
      <c r="C110" s="168"/>
      <c r="D110" s="5">
        <v>49.3</v>
      </c>
      <c r="E110" s="5">
        <v>90.1</v>
      </c>
      <c r="F110" s="7">
        <v>17.399999999999999</v>
      </c>
      <c r="G110" s="188"/>
      <c r="H110" s="5">
        <v>35.799999999999997</v>
      </c>
      <c r="I110" s="5">
        <v>96.1</v>
      </c>
      <c r="J110" s="5">
        <v>83.8</v>
      </c>
      <c r="K110" s="30">
        <v>83.5</v>
      </c>
      <c r="L110" s="168"/>
      <c r="M110" s="31"/>
      <c r="N110" s="5"/>
      <c r="O110" s="7"/>
      <c r="P110" s="31">
        <v>97.2</v>
      </c>
      <c r="Q110" s="5">
        <v>18.600000000000001</v>
      </c>
      <c r="R110" s="5">
        <v>49</v>
      </c>
      <c r="S110" s="5">
        <v>49</v>
      </c>
      <c r="T110" s="5">
        <v>64.400000000000006</v>
      </c>
      <c r="U110" s="5">
        <v>64.3</v>
      </c>
      <c r="V110" s="5">
        <v>64.099999999999994</v>
      </c>
      <c r="W110" s="5">
        <v>64.8</v>
      </c>
      <c r="X110" s="5">
        <v>85.5</v>
      </c>
      <c r="Y110" s="5">
        <v>85.6</v>
      </c>
      <c r="Z110" s="5">
        <v>85.4</v>
      </c>
      <c r="AA110" s="5">
        <v>65.400000000000006</v>
      </c>
      <c r="AB110" s="5">
        <v>108.2</v>
      </c>
      <c r="AC110" s="5">
        <v>825</v>
      </c>
      <c r="AD110" s="5">
        <v>15.2</v>
      </c>
      <c r="AE110" s="5">
        <v>565</v>
      </c>
      <c r="AF110" s="32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7"/>
      <c r="AV110" s="168"/>
      <c r="AW110" s="5"/>
      <c r="AX110" s="5"/>
      <c r="AY110" s="5">
        <v>50</v>
      </c>
      <c r="AZ110" s="5">
        <v>565</v>
      </c>
      <c r="BA110" s="30">
        <f t="shared" si="28"/>
        <v>615</v>
      </c>
      <c r="BB110" s="33">
        <f t="shared" si="29"/>
        <v>615</v>
      </c>
    </row>
    <row r="111" spans="1:54" x14ac:dyDescent="0.3">
      <c r="A111" s="168"/>
      <c r="B111" s="4">
        <v>7.3333333333333304</v>
      </c>
      <c r="C111" s="168"/>
      <c r="D111" s="5">
        <v>49.3</v>
      </c>
      <c r="E111" s="5">
        <v>95.7</v>
      </c>
      <c r="F111" s="7">
        <v>17.100000000000001</v>
      </c>
      <c r="G111" s="188"/>
      <c r="H111" s="5">
        <v>32.700000000000003</v>
      </c>
      <c r="I111" s="5">
        <v>96</v>
      </c>
      <c r="J111" s="5">
        <v>83.7</v>
      </c>
      <c r="K111" s="30">
        <v>83.5</v>
      </c>
      <c r="L111" s="168"/>
      <c r="M111" s="31"/>
      <c r="N111" s="5"/>
      <c r="O111" s="7"/>
      <c r="P111" s="31">
        <v>97.9</v>
      </c>
      <c r="Q111" s="5">
        <v>18.100000000000001</v>
      </c>
      <c r="R111" s="5">
        <v>49</v>
      </c>
      <c r="S111" s="5">
        <v>49</v>
      </c>
      <c r="T111" s="5">
        <v>63.3</v>
      </c>
      <c r="U111" s="5">
        <v>63.2</v>
      </c>
      <c r="V111" s="5">
        <v>63</v>
      </c>
      <c r="W111" s="5">
        <v>63.7</v>
      </c>
      <c r="X111" s="5">
        <v>85.4</v>
      </c>
      <c r="Y111" s="5">
        <v>85.5</v>
      </c>
      <c r="Z111" s="5">
        <v>85.3</v>
      </c>
      <c r="AA111" s="5">
        <v>64.3</v>
      </c>
      <c r="AB111" s="5">
        <v>109.1</v>
      </c>
      <c r="AC111" s="5">
        <v>824</v>
      </c>
      <c r="AD111" s="5">
        <v>15.5</v>
      </c>
      <c r="AE111" s="5">
        <v>565</v>
      </c>
      <c r="AF111" s="32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7"/>
      <c r="AV111" s="168"/>
      <c r="AW111" s="5"/>
      <c r="AX111" s="5"/>
      <c r="AY111" s="5">
        <v>50</v>
      </c>
      <c r="AZ111" s="5">
        <v>565</v>
      </c>
      <c r="BA111" s="30">
        <f t="shared" si="28"/>
        <v>615</v>
      </c>
      <c r="BB111" s="33">
        <f t="shared" si="29"/>
        <v>615</v>
      </c>
    </row>
    <row r="112" spans="1:54" x14ac:dyDescent="0.3">
      <c r="A112" s="168"/>
      <c r="B112" s="4">
        <v>7.4166666666666696</v>
      </c>
      <c r="C112" s="168"/>
      <c r="D112" s="5">
        <v>49.3</v>
      </c>
      <c r="E112" s="5">
        <v>90</v>
      </c>
      <c r="F112" s="7">
        <v>17.600000000000001</v>
      </c>
      <c r="G112" s="188"/>
      <c r="H112" s="5">
        <v>37.6</v>
      </c>
      <c r="I112" s="5">
        <v>95.2</v>
      </c>
      <c r="J112" s="5">
        <v>83.9</v>
      </c>
      <c r="K112" s="30">
        <v>83.6</v>
      </c>
      <c r="L112" s="168"/>
      <c r="M112" s="31"/>
      <c r="N112" s="5"/>
      <c r="O112" s="7"/>
      <c r="P112" s="31">
        <v>97.7</v>
      </c>
      <c r="Q112" s="5">
        <v>19</v>
      </c>
      <c r="R112" s="5">
        <v>49</v>
      </c>
      <c r="S112" s="5">
        <v>49</v>
      </c>
      <c r="T112" s="5">
        <v>65</v>
      </c>
      <c r="U112" s="5">
        <v>64.900000000000006</v>
      </c>
      <c r="V112" s="5">
        <v>64.7</v>
      </c>
      <c r="W112" s="5">
        <v>65.400000000000006</v>
      </c>
      <c r="X112" s="5">
        <v>85.5</v>
      </c>
      <c r="Y112" s="5">
        <v>85.6</v>
      </c>
      <c r="Z112" s="5">
        <v>85.5</v>
      </c>
      <c r="AA112" s="5">
        <v>66</v>
      </c>
      <c r="AB112" s="5">
        <v>108.2</v>
      </c>
      <c r="AC112" s="5">
        <v>823</v>
      </c>
      <c r="AD112" s="5">
        <v>15.5</v>
      </c>
      <c r="AE112" s="5">
        <v>567</v>
      </c>
      <c r="AF112" s="32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7"/>
      <c r="AV112" s="168"/>
      <c r="AW112" s="5"/>
      <c r="AX112" s="5"/>
      <c r="AY112" s="5">
        <v>50</v>
      </c>
      <c r="AZ112" s="5">
        <v>567</v>
      </c>
      <c r="BA112" s="30">
        <f t="shared" si="28"/>
        <v>617</v>
      </c>
      <c r="BB112" s="33">
        <f t="shared" si="29"/>
        <v>617</v>
      </c>
    </row>
    <row r="113" spans="1:54" x14ac:dyDescent="0.3">
      <c r="A113" s="168"/>
      <c r="B113" s="4">
        <v>7.5</v>
      </c>
      <c r="C113" s="168"/>
      <c r="D113" s="5">
        <v>49.3</v>
      </c>
      <c r="E113" s="5">
        <v>91.4</v>
      </c>
      <c r="F113" s="7">
        <v>18.2</v>
      </c>
      <c r="G113" s="188"/>
      <c r="H113" s="5">
        <v>38.299999999999997</v>
      </c>
      <c r="I113" s="5">
        <v>95.4</v>
      </c>
      <c r="J113" s="5">
        <v>84.4</v>
      </c>
      <c r="K113" s="30">
        <v>84.5</v>
      </c>
      <c r="L113" s="168"/>
      <c r="M113" s="31"/>
      <c r="N113" s="5"/>
      <c r="O113" s="7"/>
      <c r="P113" s="31">
        <v>96.2</v>
      </c>
      <c r="Q113" s="5">
        <v>19.600000000000001</v>
      </c>
      <c r="R113" s="5">
        <v>49.1</v>
      </c>
      <c r="S113" s="5">
        <v>49</v>
      </c>
      <c r="T113" s="5">
        <v>66.2</v>
      </c>
      <c r="U113" s="5">
        <v>66.099999999999994</v>
      </c>
      <c r="V113" s="5">
        <v>65.8</v>
      </c>
      <c r="W113" s="5">
        <v>66.599999999999994</v>
      </c>
      <c r="X113" s="5">
        <v>86</v>
      </c>
      <c r="Y113" s="5">
        <v>86.1</v>
      </c>
      <c r="Z113" s="5">
        <v>86</v>
      </c>
      <c r="AA113" s="5">
        <v>67.099999999999994</v>
      </c>
      <c r="AB113" s="5">
        <v>107.1</v>
      </c>
      <c r="AC113" s="5">
        <v>824</v>
      </c>
      <c r="AD113" s="5">
        <v>15.6</v>
      </c>
      <c r="AE113" s="5">
        <v>573</v>
      </c>
      <c r="AF113" s="32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7"/>
      <c r="AV113" s="168"/>
      <c r="AW113" s="5"/>
      <c r="AX113" s="5"/>
      <c r="AY113" s="5">
        <v>50</v>
      </c>
      <c r="AZ113" s="5">
        <v>573</v>
      </c>
      <c r="BA113" s="30">
        <f t="shared" si="28"/>
        <v>623</v>
      </c>
      <c r="BB113" s="33">
        <f t="shared" si="29"/>
        <v>623</v>
      </c>
    </row>
    <row r="114" spans="1:54" x14ac:dyDescent="0.3">
      <c r="A114" s="168"/>
      <c r="B114" s="4">
        <v>7.5833333333333304</v>
      </c>
      <c r="C114" s="168"/>
      <c r="D114" s="5">
        <v>49.4</v>
      </c>
      <c r="E114" s="5">
        <v>92.3</v>
      </c>
      <c r="F114" s="7">
        <v>18.3</v>
      </c>
      <c r="G114" s="188"/>
      <c r="H114" s="5">
        <v>38.1</v>
      </c>
      <c r="I114" s="5">
        <v>95.9</v>
      </c>
      <c r="J114" s="5">
        <v>84.4</v>
      </c>
      <c r="K114" s="30">
        <v>84.1</v>
      </c>
      <c r="L114" s="168"/>
      <c r="M114" s="31"/>
      <c r="N114" s="5"/>
      <c r="O114" s="7"/>
      <c r="P114" s="31">
        <v>96.1</v>
      </c>
      <c r="Q114" s="5">
        <v>19.600000000000001</v>
      </c>
      <c r="R114" s="5">
        <v>49.1</v>
      </c>
      <c r="S114" s="5">
        <v>49</v>
      </c>
      <c r="T114" s="5">
        <v>66</v>
      </c>
      <c r="U114" s="5">
        <v>65.900000000000006</v>
      </c>
      <c r="V114" s="5">
        <v>65.599999999999994</v>
      </c>
      <c r="W114" s="5">
        <v>66.400000000000006</v>
      </c>
      <c r="X114" s="5">
        <v>86.1</v>
      </c>
      <c r="Y114" s="5">
        <v>86.2</v>
      </c>
      <c r="Z114" s="5">
        <v>86</v>
      </c>
      <c r="AA114" s="5">
        <v>67</v>
      </c>
      <c r="AB114" s="5">
        <v>107.8</v>
      </c>
      <c r="AC114" s="5">
        <v>825</v>
      </c>
      <c r="AD114" s="5">
        <v>15.6</v>
      </c>
      <c r="AE114" s="5">
        <v>569</v>
      </c>
      <c r="AF114" s="32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7"/>
      <c r="AV114" s="168"/>
      <c r="AW114" s="5"/>
      <c r="AX114" s="5"/>
      <c r="AY114" s="5">
        <v>50</v>
      </c>
      <c r="AZ114" s="5">
        <v>569</v>
      </c>
      <c r="BA114" s="30">
        <f t="shared" si="28"/>
        <v>619</v>
      </c>
      <c r="BB114" s="33">
        <f t="shared" si="29"/>
        <v>619</v>
      </c>
    </row>
    <row r="115" spans="1:54" x14ac:dyDescent="0.3">
      <c r="A115" s="168"/>
      <c r="B115" s="4">
        <v>7.6666666666666696</v>
      </c>
      <c r="C115" s="168"/>
      <c r="D115" s="5">
        <v>49.3</v>
      </c>
      <c r="E115" s="5">
        <v>90.8</v>
      </c>
      <c r="F115" s="7">
        <v>17.8</v>
      </c>
      <c r="G115" s="188"/>
      <c r="H115" s="5">
        <v>34.799999999999997</v>
      </c>
      <c r="I115" s="5">
        <v>94.8</v>
      </c>
      <c r="J115" s="5">
        <v>84.6</v>
      </c>
      <c r="K115" s="30">
        <v>84.3</v>
      </c>
      <c r="L115" s="168"/>
      <c r="M115" s="31"/>
      <c r="N115" s="5"/>
      <c r="O115" s="7"/>
      <c r="P115" s="31">
        <v>96</v>
      </c>
      <c r="Q115" s="5">
        <v>18.899999999999999</v>
      </c>
      <c r="R115" s="5">
        <v>49.1</v>
      </c>
      <c r="S115" s="5">
        <v>49</v>
      </c>
      <c r="T115" s="5">
        <v>65.099999999999994</v>
      </c>
      <c r="U115" s="5">
        <v>65</v>
      </c>
      <c r="V115" s="5">
        <v>64.8</v>
      </c>
      <c r="W115" s="5">
        <v>65.5</v>
      </c>
      <c r="X115" s="5">
        <v>86.2</v>
      </c>
      <c r="Y115" s="5">
        <v>86.3</v>
      </c>
      <c r="Z115" s="5">
        <v>86.1</v>
      </c>
      <c r="AA115" s="5">
        <v>66.099999999999994</v>
      </c>
      <c r="AB115" s="5">
        <v>107.8</v>
      </c>
      <c r="AC115" s="5">
        <v>823</v>
      </c>
      <c r="AD115" s="5">
        <v>15.9</v>
      </c>
      <c r="AE115" s="5">
        <v>570</v>
      </c>
      <c r="AF115" s="32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7"/>
      <c r="AV115" s="168"/>
      <c r="AW115" s="5"/>
      <c r="AX115" s="5"/>
      <c r="AY115" s="5">
        <v>50</v>
      </c>
      <c r="AZ115" s="5">
        <v>570</v>
      </c>
      <c r="BA115" s="30">
        <f t="shared" si="28"/>
        <v>620</v>
      </c>
      <c r="BB115" s="33">
        <f t="shared" si="29"/>
        <v>620</v>
      </c>
    </row>
    <row r="116" spans="1:54" x14ac:dyDescent="0.3">
      <c r="A116" s="168"/>
      <c r="B116" s="4">
        <v>7.75</v>
      </c>
      <c r="C116" s="168"/>
      <c r="D116" s="5">
        <v>49.3</v>
      </c>
      <c r="E116" s="5">
        <v>91</v>
      </c>
      <c r="F116" s="7">
        <v>17.600000000000001</v>
      </c>
      <c r="G116" s="188"/>
      <c r="H116" s="5">
        <v>35</v>
      </c>
      <c r="I116" s="5">
        <v>95</v>
      </c>
      <c r="J116" s="5">
        <v>84.5</v>
      </c>
      <c r="K116" s="30">
        <v>84.2</v>
      </c>
      <c r="L116" s="168"/>
      <c r="M116" s="31"/>
      <c r="N116" s="5"/>
      <c r="O116" s="7"/>
      <c r="P116" s="31">
        <v>96.1</v>
      </c>
      <c r="Q116" s="5">
        <v>18.600000000000001</v>
      </c>
      <c r="R116" s="5">
        <v>49</v>
      </c>
      <c r="S116" s="5">
        <v>48.9</v>
      </c>
      <c r="T116" s="5">
        <v>64.7</v>
      </c>
      <c r="U116" s="5">
        <v>64.599999999999994</v>
      </c>
      <c r="V116" s="5">
        <v>64.400000000000006</v>
      </c>
      <c r="W116" s="5">
        <v>65.099999999999994</v>
      </c>
      <c r="X116" s="5">
        <v>86.2</v>
      </c>
      <c r="Y116" s="5">
        <v>86.3</v>
      </c>
      <c r="Z116" s="5">
        <v>86.1</v>
      </c>
      <c r="AA116" s="5">
        <v>65.7</v>
      </c>
      <c r="AB116" s="5">
        <v>108.2</v>
      </c>
      <c r="AC116" s="5">
        <v>823</v>
      </c>
      <c r="AD116" s="5">
        <v>15.3</v>
      </c>
      <c r="AE116" s="5">
        <v>570</v>
      </c>
      <c r="AF116" s="32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7"/>
      <c r="AV116" s="168"/>
      <c r="AW116" s="5"/>
      <c r="AX116" s="5"/>
      <c r="AY116" s="5">
        <v>50</v>
      </c>
      <c r="AZ116" s="5">
        <v>570</v>
      </c>
      <c r="BA116" s="30">
        <f t="shared" si="28"/>
        <v>620</v>
      </c>
      <c r="BB116" s="33">
        <f t="shared" si="29"/>
        <v>620</v>
      </c>
    </row>
    <row r="117" spans="1:54" x14ac:dyDescent="0.3">
      <c r="A117" s="168"/>
      <c r="B117" s="4">
        <v>7.8333333333333304</v>
      </c>
      <c r="C117" s="168"/>
      <c r="D117" s="5">
        <v>49.3</v>
      </c>
      <c r="E117" s="5">
        <v>92.1</v>
      </c>
      <c r="F117" s="7">
        <v>17</v>
      </c>
      <c r="G117" s="188"/>
      <c r="H117" s="5">
        <v>32.5</v>
      </c>
      <c r="I117" s="5">
        <v>94</v>
      </c>
      <c r="J117" s="5">
        <v>85.5</v>
      </c>
      <c r="K117" s="30">
        <v>85.2</v>
      </c>
      <c r="L117" s="168"/>
      <c r="M117" s="31"/>
      <c r="N117" s="5"/>
      <c r="O117" s="7"/>
      <c r="P117" s="31">
        <v>95.1</v>
      </c>
      <c r="Q117" s="5">
        <v>18.100000000000001</v>
      </c>
      <c r="R117" s="5">
        <v>49.1</v>
      </c>
      <c r="S117" s="5">
        <v>49</v>
      </c>
      <c r="T117" s="5">
        <v>65.099999999999994</v>
      </c>
      <c r="U117" s="5">
        <v>65</v>
      </c>
      <c r="V117" s="5">
        <v>64.7</v>
      </c>
      <c r="W117" s="5">
        <v>65.5</v>
      </c>
      <c r="X117" s="5">
        <v>87.1</v>
      </c>
      <c r="Y117" s="5">
        <v>87.2</v>
      </c>
      <c r="Z117" s="5">
        <v>87</v>
      </c>
      <c r="AA117" s="5">
        <v>66.099999999999994</v>
      </c>
      <c r="AB117" s="5">
        <v>106.5</v>
      </c>
      <c r="AC117" s="5">
        <v>825</v>
      </c>
      <c r="AD117" s="5">
        <v>15.3</v>
      </c>
      <c r="AE117" s="5">
        <v>582</v>
      </c>
      <c r="AF117" s="32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7"/>
      <c r="AV117" s="168"/>
      <c r="AW117" s="5"/>
      <c r="AX117" s="5"/>
      <c r="AY117" s="5">
        <v>50</v>
      </c>
      <c r="AZ117" s="5">
        <v>582</v>
      </c>
      <c r="BA117" s="30">
        <f t="shared" si="28"/>
        <v>632</v>
      </c>
      <c r="BB117" s="33">
        <f t="shared" si="29"/>
        <v>632</v>
      </c>
    </row>
    <row r="118" spans="1:54" x14ac:dyDescent="0.3">
      <c r="A118" s="168"/>
      <c r="B118" s="4">
        <v>7.9166666666666696</v>
      </c>
      <c r="C118" s="168"/>
      <c r="D118" s="5">
        <v>49.5</v>
      </c>
      <c r="E118" s="5">
        <v>72.3</v>
      </c>
      <c r="F118" s="7">
        <v>16.899999999999999</v>
      </c>
      <c r="G118" s="188"/>
      <c r="H118" s="5">
        <v>32</v>
      </c>
      <c r="I118" s="5">
        <v>72.900000000000006</v>
      </c>
      <c r="J118" s="5">
        <v>85.3</v>
      </c>
      <c r="K118" s="30">
        <v>85.1</v>
      </c>
      <c r="L118" s="168"/>
      <c r="M118" s="31"/>
      <c r="N118" s="5"/>
      <c r="O118" s="7"/>
      <c r="P118" s="31">
        <v>76.099999999999994</v>
      </c>
      <c r="Q118" s="5">
        <v>18.100000000000001</v>
      </c>
      <c r="R118" s="5">
        <v>49.3</v>
      </c>
      <c r="S118" s="45">
        <v>49.2</v>
      </c>
      <c r="T118" s="5">
        <v>64.2</v>
      </c>
      <c r="U118" s="5">
        <v>64</v>
      </c>
      <c r="V118" s="5">
        <v>63.7</v>
      </c>
      <c r="W118" s="5">
        <v>64.5</v>
      </c>
      <c r="X118" s="5">
        <v>86.8</v>
      </c>
      <c r="Y118" s="5">
        <v>86.9</v>
      </c>
      <c r="Z118" s="5">
        <v>86.8</v>
      </c>
      <c r="AA118" s="5">
        <v>65.099999999999994</v>
      </c>
      <c r="AB118" s="5">
        <v>107.7</v>
      </c>
      <c r="AC118" s="5">
        <v>826</v>
      </c>
      <c r="AD118" s="5">
        <v>28.4</v>
      </c>
      <c r="AE118" s="5">
        <v>582</v>
      </c>
      <c r="AF118" s="32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7"/>
      <c r="AV118" s="168"/>
      <c r="AW118" s="5"/>
      <c r="AX118" s="5"/>
      <c r="AY118" s="5">
        <v>50</v>
      </c>
      <c r="AZ118" s="5">
        <v>582</v>
      </c>
      <c r="BA118" s="30">
        <f t="shared" si="28"/>
        <v>632</v>
      </c>
      <c r="BB118" s="33">
        <f t="shared" si="29"/>
        <v>632</v>
      </c>
    </row>
    <row r="119" spans="1:54" x14ac:dyDescent="0.3">
      <c r="A119" s="169"/>
      <c r="B119" s="4">
        <v>8</v>
      </c>
      <c r="C119" s="169"/>
      <c r="D119" s="5">
        <v>49.6</v>
      </c>
      <c r="E119" s="5">
        <v>74.3</v>
      </c>
      <c r="F119" s="7">
        <v>17</v>
      </c>
      <c r="G119" s="189"/>
      <c r="H119" s="5">
        <v>31.8</v>
      </c>
      <c r="I119" s="5">
        <v>72.900000000000006</v>
      </c>
      <c r="J119" s="5">
        <v>85.2</v>
      </c>
      <c r="K119" s="30">
        <v>85</v>
      </c>
      <c r="L119" s="169"/>
      <c r="M119" s="31"/>
      <c r="N119" s="5"/>
      <c r="O119" s="7"/>
      <c r="P119" s="31">
        <v>77</v>
      </c>
      <c r="Q119" s="5">
        <v>18.2</v>
      </c>
      <c r="R119" s="5">
        <v>49.4</v>
      </c>
      <c r="S119" s="5">
        <v>49.4</v>
      </c>
      <c r="T119" s="5">
        <v>63.8</v>
      </c>
      <c r="U119" s="5">
        <v>63.6</v>
      </c>
      <c r="V119" s="5">
        <v>63.4</v>
      </c>
      <c r="W119" s="5">
        <v>64.2</v>
      </c>
      <c r="X119" s="5">
        <v>86.7</v>
      </c>
      <c r="Y119" s="5">
        <v>86.8</v>
      </c>
      <c r="Z119" s="5">
        <v>86.6</v>
      </c>
      <c r="AA119" s="5">
        <v>64.7</v>
      </c>
      <c r="AB119" s="5">
        <v>108.5</v>
      </c>
      <c r="AC119" s="5">
        <v>823</v>
      </c>
      <c r="AD119" s="5">
        <v>28.3</v>
      </c>
      <c r="AE119" s="5">
        <v>580</v>
      </c>
      <c r="AF119" s="32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7"/>
      <c r="AV119" s="169"/>
      <c r="AW119" s="5"/>
      <c r="AX119" s="5"/>
      <c r="AY119" s="5">
        <v>50</v>
      </c>
      <c r="AZ119" s="5">
        <v>580</v>
      </c>
      <c r="BA119" s="30">
        <f t="shared" si="28"/>
        <v>630</v>
      </c>
      <c r="BB119" s="33">
        <f t="shared" si="29"/>
        <v>630</v>
      </c>
    </row>
    <row r="120" spans="1:54" x14ac:dyDescent="0.3">
      <c r="A120" s="178" t="s">
        <v>81</v>
      </c>
      <c r="B120" s="173"/>
      <c r="C120" s="17" t="e">
        <f>AVERAGE($C$108:$C$119)</f>
        <v>#DIV/0!</v>
      </c>
      <c r="D120" s="17">
        <f>AVERAGE($D$108:$D$119)</f>
        <v>49.366666666666667</v>
      </c>
      <c r="E120" s="17">
        <f>AVERAGE($E$108:$E$119)</f>
        <v>88.875</v>
      </c>
      <c r="F120" s="34">
        <f>AVERAGE($F$108:$F$119)</f>
        <v>17.483333333333334</v>
      </c>
      <c r="G120" s="16" t="e">
        <f>AVERAGE(G108:G119)</f>
        <v>#DIV/0!</v>
      </c>
      <c r="H120" s="17">
        <f>AVERAGE($H$108:$H$119)</f>
        <v>35.066666666666663</v>
      </c>
      <c r="I120" s="17">
        <f>AVERAGE($I$108:$I$119)</f>
        <v>91.75833333333334</v>
      </c>
      <c r="J120" s="17">
        <f>AVERAGE(J108:J119)</f>
        <v>84.441666666666663</v>
      </c>
      <c r="K120" s="35">
        <f>AVERAGE($K$108:$K$119)</f>
        <v>84.2</v>
      </c>
      <c r="L120" s="36">
        <f t="shared" ref="L120:AD120" si="30">AVERAGE(L108:L119)</f>
        <v>0</v>
      </c>
      <c r="M120" s="35" t="e">
        <f t="shared" si="30"/>
        <v>#DIV/0!</v>
      </c>
      <c r="N120" s="35" t="e">
        <f t="shared" si="30"/>
        <v>#DIV/0!</v>
      </c>
      <c r="O120" s="34" t="e">
        <f t="shared" si="30"/>
        <v>#DIV/0!</v>
      </c>
      <c r="P120" s="37">
        <f t="shared" si="30"/>
        <v>93.325000000000003</v>
      </c>
      <c r="Q120" s="17">
        <f t="shared" si="30"/>
        <v>18.68333333333333</v>
      </c>
      <c r="R120" s="17">
        <f t="shared" si="30"/>
        <v>49.108333333333341</v>
      </c>
      <c r="S120" s="17">
        <f t="shared" si="30"/>
        <v>49.041666666666664</v>
      </c>
      <c r="T120" s="17">
        <f t="shared" si="30"/>
        <v>64.733333333333334</v>
      </c>
      <c r="U120" s="17">
        <f t="shared" si="30"/>
        <v>64.608333333333334</v>
      </c>
      <c r="V120" s="17">
        <f t="shared" si="30"/>
        <v>64.36666666666666</v>
      </c>
      <c r="W120" s="17">
        <f t="shared" si="30"/>
        <v>65.125000000000014</v>
      </c>
      <c r="X120" s="17">
        <f t="shared" si="30"/>
        <v>86.075000000000003</v>
      </c>
      <c r="Y120" s="17">
        <f t="shared" si="30"/>
        <v>86.174999999999997</v>
      </c>
      <c r="Z120" s="17">
        <f t="shared" si="30"/>
        <v>86</v>
      </c>
      <c r="AA120" s="17">
        <f t="shared" si="30"/>
        <v>65.7</v>
      </c>
      <c r="AB120" s="17">
        <f t="shared" si="30"/>
        <v>108.00833333333334</v>
      </c>
      <c r="AC120" s="17">
        <f t="shared" si="30"/>
        <v>824.08333333333337</v>
      </c>
      <c r="AD120" s="17">
        <f t="shared" si="30"/>
        <v>17.600000000000001</v>
      </c>
      <c r="AE120" s="34">
        <f>AVERAGE($AE$108:$AE$119)</f>
        <v>571.25</v>
      </c>
      <c r="AF120" s="38" t="e">
        <f t="shared" ref="AF120:AT120" si="31">AVERAGE(AF108:AF119)</f>
        <v>#DIV/0!</v>
      </c>
      <c r="AG120" s="17" t="e">
        <f t="shared" si="31"/>
        <v>#DIV/0!</v>
      </c>
      <c r="AH120" s="17" t="e">
        <f t="shared" si="31"/>
        <v>#DIV/0!</v>
      </c>
      <c r="AI120" s="17" t="e">
        <f t="shared" si="31"/>
        <v>#DIV/0!</v>
      </c>
      <c r="AJ120" s="17" t="e">
        <f t="shared" si="31"/>
        <v>#DIV/0!</v>
      </c>
      <c r="AK120" s="17" t="e">
        <f t="shared" si="31"/>
        <v>#DIV/0!</v>
      </c>
      <c r="AL120" s="17" t="e">
        <f t="shared" si="31"/>
        <v>#DIV/0!</v>
      </c>
      <c r="AM120" s="17" t="e">
        <f t="shared" si="31"/>
        <v>#DIV/0!</v>
      </c>
      <c r="AN120" s="17" t="e">
        <f t="shared" si="31"/>
        <v>#DIV/0!</v>
      </c>
      <c r="AO120" s="17" t="e">
        <f t="shared" si="31"/>
        <v>#DIV/0!</v>
      </c>
      <c r="AP120" s="17" t="e">
        <f t="shared" si="31"/>
        <v>#DIV/0!</v>
      </c>
      <c r="AQ120" s="17" t="e">
        <f t="shared" si="31"/>
        <v>#DIV/0!</v>
      </c>
      <c r="AR120" s="17" t="e">
        <f t="shared" si="31"/>
        <v>#DIV/0!</v>
      </c>
      <c r="AS120" s="17" t="e">
        <f t="shared" si="31"/>
        <v>#DIV/0!</v>
      </c>
      <c r="AT120" s="17" t="e">
        <f t="shared" si="31"/>
        <v>#DIV/0!</v>
      </c>
      <c r="AU120" s="34" t="e">
        <f>AVERAGE($AU$108:$AU$119)</f>
        <v>#DIV/0!</v>
      </c>
      <c r="AV120" s="39" t="e">
        <f>AVERAGE(AV108:AV119)</f>
        <v>#DIV/0!</v>
      </c>
      <c r="AW120" s="17" t="e">
        <f>AVERAGE(AW108:AW119)</f>
        <v>#DIV/0!</v>
      </c>
      <c r="AX120" s="17" t="e">
        <f>AVERAGE(AX108:AX119)</f>
        <v>#DIV/0!</v>
      </c>
      <c r="AY120" s="17">
        <f>AVERAGE($AY$108:$AY$119)</f>
        <v>50</v>
      </c>
      <c r="AZ120" s="17">
        <f>AVERAGE(AZ108:AZ119)</f>
        <v>571.25</v>
      </c>
      <c r="BA120" s="35">
        <f>AVERAGE(BA108:BA119)</f>
        <v>621.25</v>
      </c>
      <c r="BB120" s="40">
        <f>AVERAGE(BB108:BB119)</f>
        <v>621.25</v>
      </c>
    </row>
    <row r="121" spans="1:54" x14ac:dyDescent="0.3">
      <c r="A121" s="167">
        <v>45301</v>
      </c>
      <c r="B121" s="4">
        <v>8.0833333333333304</v>
      </c>
      <c r="C121" s="181"/>
      <c r="D121" s="5">
        <v>49.7</v>
      </c>
      <c r="E121" s="5">
        <v>75.099999999999994</v>
      </c>
      <c r="F121" s="7">
        <v>16.8</v>
      </c>
      <c r="G121" s="181"/>
      <c r="H121" s="5">
        <v>31.1</v>
      </c>
      <c r="I121" s="5">
        <v>74.7</v>
      </c>
      <c r="J121" s="5">
        <v>85.1</v>
      </c>
      <c r="K121" s="30">
        <v>84.9</v>
      </c>
      <c r="L121" s="174">
        <f>G121-C121</f>
        <v>0</v>
      </c>
      <c r="M121" s="31"/>
      <c r="N121" s="5"/>
      <c r="O121" s="7"/>
      <c r="P121" s="31">
        <v>78.2</v>
      </c>
      <c r="Q121" s="5">
        <v>17.899999999999999</v>
      </c>
      <c r="R121" s="5">
        <v>49.4</v>
      </c>
      <c r="S121" s="5">
        <v>49.4</v>
      </c>
      <c r="T121" s="5">
        <v>63</v>
      </c>
      <c r="U121" s="5">
        <v>62.8</v>
      </c>
      <c r="V121" s="5">
        <v>62.6</v>
      </c>
      <c r="W121" s="5">
        <v>63.4</v>
      </c>
      <c r="X121" s="5">
        <v>86.7</v>
      </c>
      <c r="Y121" s="5">
        <v>86.8</v>
      </c>
      <c r="Z121" s="5">
        <v>86.6</v>
      </c>
      <c r="AA121" s="5">
        <v>63.9</v>
      </c>
      <c r="AB121" s="5">
        <v>109.6</v>
      </c>
      <c r="AC121" s="5">
        <v>824</v>
      </c>
      <c r="AD121" s="5">
        <v>28.4</v>
      </c>
      <c r="AE121" s="5">
        <v>576</v>
      </c>
      <c r="AF121" s="32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7"/>
      <c r="AV121" s="174"/>
      <c r="AW121" s="5"/>
      <c r="AX121" s="5"/>
      <c r="AY121" s="5">
        <v>50</v>
      </c>
      <c r="AZ121" s="5">
        <v>576</v>
      </c>
      <c r="BA121" s="30">
        <f t="shared" ref="BA121:BA132" si="32">AY121+AZ121</f>
        <v>626</v>
      </c>
      <c r="BB121" s="33">
        <f t="shared" ref="BB121:BB132" si="33">AE121+AU121+AY121</f>
        <v>626</v>
      </c>
    </row>
    <row r="122" spans="1:54" x14ac:dyDescent="0.3">
      <c r="A122" s="168"/>
      <c r="B122" s="4">
        <v>8.1666666666666696</v>
      </c>
      <c r="C122" s="168"/>
      <c r="D122" s="5">
        <v>49.6</v>
      </c>
      <c r="E122" s="5">
        <v>73.3</v>
      </c>
      <c r="F122" s="7">
        <v>16.899999999999999</v>
      </c>
      <c r="G122" s="188"/>
      <c r="H122" s="5">
        <v>31.4</v>
      </c>
      <c r="I122" s="5">
        <v>74.8</v>
      </c>
      <c r="J122" s="5">
        <v>85</v>
      </c>
      <c r="K122" s="30">
        <v>84.8</v>
      </c>
      <c r="L122" s="168"/>
      <c r="M122" s="31"/>
      <c r="N122" s="5"/>
      <c r="O122" s="7"/>
      <c r="P122" s="31">
        <v>78.3</v>
      </c>
      <c r="Q122" s="5">
        <v>18.2</v>
      </c>
      <c r="R122" s="5">
        <v>49.4</v>
      </c>
      <c r="S122" s="5">
        <v>49.4</v>
      </c>
      <c r="T122" s="5">
        <v>63.1</v>
      </c>
      <c r="U122" s="5">
        <v>63</v>
      </c>
      <c r="V122" s="5">
        <v>62.8</v>
      </c>
      <c r="W122" s="5">
        <v>63.5</v>
      </c>
      <c r="X122" s="5">
        <v>86.6</v>
      </c>
      <c r="Y122" s="5">
        <v>86.7</v>
      </c>
      <c r="Z122" s="5">
        <v>86.5</v>
      </c>
      <c r="AA122" s="5">
        <v>64.099999999999994</v>
      </c>
      <c r="AB122" s="5">
        <v>110</v>
      </c>
      <c r="AC122" s="5">
        <v>825</v>
      </c>
      <c r="AD122" s="5">
        <v>28.3</v>
      </c>
      <c r="AE122" s="5">
        <v>575</v>
      </c>
      <c r="AF122" s="32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7"/>
      <c r="AV122" s="168"/>
      <c r="AW122" s="5"/>
      <c r="AX122" s="5"/>
      <c r="AY122" s="5">
        <v>50</v>
      </c>
      <c r="AZ122" s="5">
        <v>575</v>
      </c>
      <c r="BA122" s="30">
        <f t="shared" si="32"/>
        <v>625</v>
      </c>
      <c r="BB122" s="33">
        <f t="shared" si="33"/>
        <v>625</v>
      </c>
    </row>
    <row r="123" spans="1:54" x14ac:dyDescent="0.3">
      <c r="A123" s="168"/>
      <c r="B123" s="4">
        <v>8.25</v>
      </c>
      <c r="C123" s="168"/>
      <c r="D123" s="5">
        <v>49.6</v>
      </c>
      <c r="E123" s="5">
        <v>74.5</v>
      </c>
      <c r="F123" s="7">
        <v>17</v>
      </c>
      <c r="G123" s="188"/>
      <c r="H123" s="5">
        <v>31.2</v>
      </c>
      <c r="I123" s="5">
        <v>75</v>
      </c>
      <c r="J123" s="5">
        <v>85.3</v>
      </c>
      <c r="K123" s="30">
        <v>85.1</v>
      </c>
      <c r="L123" s="168"/>
      <c r="M123" s="31"/>
      <c r="N123" s="5"/>
      <c r="O123" s="7"/>
      <c r="P123" s="31">
        <v>77.5</v>
      </c>
      <c r="Q123" s="5">
        <v>18.2</v>
      </c>
      <c r="R123" s="5">
        <v>49.4</v>
      </c>
      <c r="S123" s="5">
        <v>49.4</v>
      </c>
      <c r="T123" s="5">
        <v>63.3</v>
      </c>
      <c r="U123" s="5">
        <v>63.1</v>
      </c>
      <c r="V123" s="5">
        <v>62.9</v>
      </c>
      <c r="W123" s="5">
        <v>63.7</v>
      </c>
      <c r="X123" s="5">
        <v>86.9</v>
      </c>
      <c r="Y123" s="5">
        <v>87.1</v>
      </c>
      <c r="Z123" s="5">
        <v>86.9</v>
      </c>
      <c r="AA123" s="5">
        <v>64.2</v>
      </c>
      <c r="AB123" s="5">
        <v>109.6</v>
      </c>
      <c r="AC123" s="5">
        <v>824</v>
      </c>
      <c r="AD123" s="5">
        <v>28.2</v>
      </c>
      <c r="AE123" s="5">
        <v>575</v>
      </c>
      <c r="AF123" s="32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7"/>
      <c r="AV123" s="168"/>
      <c r="AW123" s="5"/>
      <c r="AX123" s="5"/>
      <c r="AY123" s="5">
        <v>50</v>
      </c>
      <c r="AZ123" s="5">
        <v>575</v>
      </c>
      <c r="BA123" s="30">
        <f t="shared" si="32"/>
        <v>625</v>
      </c>
      <c r="BB123" s="33">
        <f t="shared" si="33"/>
        <v>625</v>
      </c>
    </row>
    <row r="124" spans="1:54" x14ac:dyDescent="0.3">
      <c r="A124" s="168"/>
      <c r="B124" s="4">
        <v>8.3333333333333304</v>
      </c>
      <c r="C124" s="168"/>
      <c r="D124" s="5">
        <v>49.7</v>
      </c>
      <c r="E124" s="5">
        <v>73.599999999999994</v>
      </c>
      <c r="F124" s="7">
        <v>17.3</v>
      </c>
      <c r="G124" s="188"/>
      <c r="H124" s="5">
        <v>33.700000000000003</v>
      </c>
      <c r="I124" s="5">
        <v>74.2</v>
      </c>
      <c r="J124" s="5">
        <v>85.8</v>
      </c>
      <c r="K124" s="30">
        <v>85.6</v>
      </c>
      <c r="L124" s="168"/>
      <c r="M124" s="31"/>
      <c r="N124" s="5"/>
      <c r="O124" s="7"/>
      <c r="P124" s="31">
        <v>77</v>
      </c>
      <c r="Q124" s="5">
        <v>18.7</v>
      </c>
      <c r="R124" s="5">
        <v>49.4</v>
      </c>
      <c r="S124" s="5">
        <v>49.4</v>
      </c>
      <c r="T124" s="5">
        <v>64.7</v>
      </c>
      <c r="U124" s="5">
        <v>64.599999999999994</v>
      </c>
      <c r="V124" s="5">
        <v>64.400000000000006</v>
      </c>
      <c r="W124" s="5">
        <v>65.2</v>
      </c>
      <c r="X124" s="5">
        <v>87.4</v>
      </c>
      <c r="Y124" s="5">
        <v>87.5</v>
      </c>
      <c r="Z124" s="5">
        <v>87.3</v>
      </c>
      <c r="AA124" s="5">
        <v>65.599999999999994</v>
      </c>
      <c r="AB124" s="5">
        <v>109.1</v>
      </c>
      <c r="AC124" s="5">
        <v>823</v>
      </c>
      <c r="AD124" s="5">
        <v>28.3</v>
      </c>
      <c r="AE124" s="5">
        <v>581</v>
      </c>
      <c r="AF124" s="32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7"/>
      <c r="AV124" s="168"/>
      <c r="AW124" s="5"/>
      <c r="AX124" s="5"/>
      <c r="AY124" s="5">
        <v>50</v>
      </c>
      <c r="AZ124" s="5">
        <v>581</v>
      </c>
      <c r="BA124" s="30">
        <f t="shared" si="32"/>
        <v>631</v>
      </c>
      <c r="BB124" s="33">
        <f t="shared" si="33"/>
        <v>631</v>
      </c>
    </row>
    <row r="125" spans="1:54" x14ac:dyDescent="0.3">
      <c r="A125" s="168"/>
      <c r="B125" s="4">
        <v>8.4166666666666696</v>
      </c>
      <c r="C125" s="168"/>
      <c r="D125" s="5">
        <v>49.7</v>
      </c>
      <c r="E125" s="5">
        <v>72.099999999999994</v>
      </c>
      <c r="F125" s="7">
        <v>17.7</v>
      </c>
      <c r="G125" s="188"/>
      <c r="H125" s="5">
        <v>36</v>
      </c>
      <c r="I125" s="5">
        <v>73</v>
      </c>
      <c r="J125" s="5">
        <v>86.3</v>
      </c>
      <c r="K125" s="30">
        <v>86.1</v>
      </c>
      <c r="L125" s="168"/>
      <c r="M125" s="31"/>
      <c r="N125" s="5"/>
      <c r="O125" s="7"/>
      <c r="P125" s="31">
        <v>76.2</v>
      </c>
      <c r="Q125" s="5">
        <v>19.100000000000001</v>
      </c>
      <c r="R125" s="5">
        <v>49.5</v>
      </c>
      <c r="S125" s="5">
        <v>49.4</v>
      </c>
      <c r="T125" s="5">
        <v>66.2</v>
      </c>
      <c r="U125" s="5">
        <v>66.099999999999994</v>
      </c>
      <c r="V125" s="5">
        <v>65.900000000000006</v>
      </c>
      <c r="W125" s="5">
        <v>66.599999999999994</v>
      </c>
      <c r="X125" s="5">
        <v>87.9</v>
      </c>
      <c r="Y125" s="5">
        <v>88</v>
      </c>
      <c r="Z125" s="5">
        <v>87.8</v>
      </c>
      <c r="AA125" s="5">
        <v>67.2</v>
      </c>
      <c r="AB125" s="5">
        <v>108.5</v>
      </c>
      <c r="AC125" s="5">
        <v>824</v>
      </c>
      <c r="AD125" s="5">
        <v>28.4</v>
      </c>
      <c r="AE125" s="5">
        <v>583</v>
      </c>
      <c r="AF125" s="32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7"/>
      <c r="AV125" s="168"/>
      <c r="AW125" s="5"/>
      <c r="AX125" s="5"/>
      <c r="AY125" s="5">
        <v>50</v>
      </c>
      <c r="AZ125" s="5">
        <v>583</v>
      </c>
      <c r="BA125" s="30">
        <f t="shared" si="32"/>
        <v>633</v>
      </c>
      <c r="BB125" s="33">
        <f t="shared" si="33"/>
        <v>633</v>
      </c>
    </row>
    <row r="126" spans="1:54" x14ac:dyDescent="0.3">
      <c r="A126" s="168"/>
      <c r="B126" s="4">
        <v>8.5</v>
      </c>
      <c r="C126" s="168"/>
      <c r="D126" s="5">
        <v>49.8</v>
      </c>
      <c r="E126" s="5">
        <v>60.3</v>
      </c>
      <c r="F126" s="7">
        <v>18.7</v>
      </c>
      <c r="G126" s="188"/>
      <c r="H126" s="5">
        <v>37.6</v>
      </c>
      <c r="I126" s="5">
        <v>62.9</v>
      </c>
      <c r="J126" s="5">
        <v>85.5</v>
      </c>
      <c r="K126" s="30">
        <v>85.4</v>
      </c>
      <c r="L126" s="168"/>
      <c r="M126" s="31"/>
      <c r="N126" s="5"/>
      <c r="O126" s="7"/>
      <c r="P126" s="31">
        <v>66.7</v>
      </c>
      <c r="Q126" s="5">
        <v>20.5</v>
      </c>
      <c r="R126" s="5">
        <v>49.7</v>
      </c>
      <c r="S126" s="5">
        <v>49.6</v>
      </c>
      <c r="T126" s="5">
        <v>67</v>
      </c>
      <c r="U126" s="5">
        <v>66.8</v>
      </c>
      <c r="V126" s="5">
        <v>66.599999999999994</v>
      </c>
      <c r="W126" s="5">
        <v>67.400000000000006</v>
      </c>
      <c r="X126" s="5">
        <v>87.1</v>
      </c>
      <c r="Y126" s="5">
        <v>87.2</v>
      </c>
      <c r="Z126" s="5">
        <v>87</v>
      </c>
      <c r="AA126" s="5">
        <v>68</v>
      </c>
      <c r="AB126" s="5">
        <v>109.1</v>
      </c>
      <c r="AC126" s="5">
        <v>824</v>
      </c>
      <c r="AD126" s="5">
        <v>35.4</v>
      </c>
      <c r="AE126" s="5">
        <v>577</v>
      </c>
      <c r="AF126" s="32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7"/>
      <c r="AV126" s="168"/>
      <c r="AW126" s="5"/>
      <c r="AX126" s="5"/>
      <c r="AY126" s="5">
        <v>50</v>
      </c>
      <c r="AZ126" s="5">
        <v>577</v>
      </c>
      <c r="BA126" s="30">
        <f t="shared" si="32"/>
        <v>627</v>
      </c>
      <c r="BB126" s="33">
        <f t="shared" si="33"/>
        <v>627</v>
      </c>
    </row>
    <row r="127" spans="1:54" x14ac:dyDescent="0.3">
      <c r="A127" s="168"/>
      <c r="B127" s="4">
        <v>8.5833333333333304</v>
      </c>
      <c r="C127" s="168"/>
      <c r="D127" s="5">
        <v>49.8</v>
      </c>
      <c r="E127" s="5">
        <v>62.2</v>
      </c>
      <c r="F127" s="7">
        <v>19</v>
      </c>
      <c r="G127" s="188"/>
      <c r="H127" s="5">
        <v>38.1</v>
      </c>
      <c r="I127" s="5">
        <v>63.3</v>
      </c>
      <c r="J127" s="5">
        <v>85.3</v>
      </c>
      <c r="K127" s="30">
        <v>85.1</v>
      </c>
      <c r="L127" s="168"/>
      <c r="M127" s="31"/>
      <c r="N127" s="5"/>
      <c r="O127" s="7"/>
      <c r="P127" s="31">
        <v>66.400000000000006</v>
      </c>
      <c r="Q127" s="5">
        <v>20.6</v>
      </c>
      <c r="R127" s="5">
        <v>49.6</v>
      </c>
      <c r="S127" s="5">
        <v>49.6</v>
      </c>
      <c r="T127" s="5">
        <v>67.3</v>
      </c>
      <c r="U127" s="5">
        <v>67.2</v>
      </c>
      <c r="V127" s="5">
        <v>66.900000000000006</v>
      </c>
      <c r="W127" s="5">
        <v>67.8</v>
      </c>
      <c r="X127" s="5">
        <v>86.9</v>
      </c>
      <c r="Y127" s="5">
        <v>87</v>
      </c>
      <c r="Z127" s="5">
        <v>86.8</v>
      </c>
      <c r="AA127" s="5">
        <v>68.3</v>
      </c>
      <c r="AB127" s="5">
        <v>108.6</v>
      </c>
      <c r="AC127" s="5">
        <v>825</v>
      </c>
      <c r="AD127" s="5">
        <v>35.299999999999997</v>
      </c>
      <c r="AE127" s="5">
        <v>576</v>
      </c>
      <c r="AF127" s="32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7"/>
      <c r="AV127" s="168"/>
      <c r="AW127" s="5"/>
      <c r="AX127" s="5"/>
      <c r="AY127" s="5">
        <v>50</v>
      </c>
      <c r="AZ127" s="5">
        <v>576</v>
      </c>
      <c r="BA127" s="30">
        <f t="shared" si="32"/>
        <v>626</v>
      </c>
      <c r="BB127" s="33">
        <f t="shared" si="33"/>
        <v>626</v>
      </c>
    </row>
    <row r="128" spans="1:54" x14ac:dyDescent="0.3">
      <c r="A128" s="168"/>
      <c r="B128" s="4">
        <v>8.6666666666666696</v>
      </c>
      <c r="C128" s="168"/>
      <c r="D128" s="5">
        <v>49.8</v>
      </c>
      <c r="E128" s="5">
        <v>62.3</v>
      </c>
      <c r="F128" s="7">
        <v>19.2</v>
      </c>
      <c r="G128" s="188"/>
      <c r="H128" s="5">
        <v>37.200000000000003</v>
      </c>
      <c r="I128" s="5">
        <v>63.7</v>
      </c>
      <c r="J128" s="5">
        <v>84.6</v>
      </c>
      <c r="K128" s="30">
        <v>84.5</v>
      </c>
      <c r="L128" s="168"/>
      <c r="M128" s="31"/>
      <c r="N128" s="5"/>
      <c r="O128" s="7"/>
      <c r="P128" s="31">
        <v>67.3</v>
      </c>
      <c r="Q128" s="5">
        <v>20.7</v>
      </c>
      <c r="R128" s="5">
        <v>49.6</v>
      </c>
      <c r="S128" s="5">
        <v>49.5</v>
      </c>
      <c r="T128" s="5">
        <v>66.599999999999994</v>
      </c>
      <c r="U128" s="5">
        <v>66.5</v>
      </c>
      <c r="V128" s="5">
        <v>66.3</v>
      </c>
      <c r="W128" s="5">
        <v>67.099999999999994</v>
      </c>
      <c r="X128" s="5">
        <v>86.3</v>
      </c>
      <c r="Y128" s="5">
        <v>86.3</v>
      </c>
      <c r="Z128" s="5">
        <v>86.1</v>
      </c>
      <c r="AA128" s="5">
        <v>67.599999999999994</v>
      </c>
      <c r="AB128" s="5">
        <v>108.8</v>
      </c>
      <c r="AC128" s="5">
        <v>825</v>
      </c>
      <c r="AD128" s="5">
        <v>35.200000000000003</v>
      </c>
      <c r="AE128" s="5">
        <v>570</v>
      </c>
      <c r="AF128" s="32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7"/>
      <c r="AV128" s="168"/>
      <c r="AW128" s="5"/>
      <c r="AX128" s="5"/>
      <c r="AY128" s="5">
        <v>50</v>
      </c>
      <c r="AZ128" s="5">
        <v>570</v>
      </c>
      <c r="BA128" s="30">
        <f t="shared" si="32"/>
        <v>620</v>
      </c>
      <c r="BB128" s="33">
        <f t="shared" si="33"/>
        <v>620</v>
      </c>
    </row>
    <row r="129" spans="1:54" x14ac:dyDescent="0.3">
      <c r="A129" s="168"/>
      <c r="B129" s="4">
        <v>8.75</v>
      </c>
      <c r="C129" s="168"/>
      <c r="D129" s="5">
        <v>49.7</v>
      </c>
      <c r="E129" s="5">
        <v>63.8</v>
      </c>
      <c r="F129" s="7">
        <v>18.899999999999999</v>
      </c>
      <c r="G129" s="188"/>
      <c r="H129" s="5">
        <v>36</v>
      </c>
      <c r="I129" s="5">
        <v>64.8</v>
      </c>
      <c r="J129" s="5">
        <v>83.9</v>
      </c>
      <c r="K129" s="30">
        <v>83.7</v>
      </c>
      <c r="L129" s="168"/>
      <c r="M129" s="31"/>
      <c r="N129" s="5"/>
      <c r="O129" s="7"/>
      <c r="P129" s="31">
        <v>68.099999999999994</v>
      </c>
      <c r="Q129" s="5">
        <v>20.3</v>
      </c>
      <c r="R129" s="5">
        <v>49.6</v>
      </c>
      <c r="S129" s="5">
        <v>49.5</v>
      </c>
      <c r="T129" s="5">
        <v>65.400000000000006</v>
      </c>
      <c r="U129" s="5">
        <v>65.3</v>
      </c>
      <c r="V129" s="5">
        <v>65</v>
      </c>
      <c r="W129" s="5">
        <v>65.900000000000006</v>
      </c>
      <c r="X129" s="5">
        <v>85.5</v>
      </c>
      <c r="Y129" s="5">
        <v>85.6</v>
      </c>
      <c r="Z129" s="5">
        <v>85.5</v>
      </c>
      <c r="AA129" s="5">
        <v>66.400000000000006</v>
      </c>
      <c r="AB129" s="5">
        <v>109.3</v>
      </c>
      <c r="AC129" s="5">
        <v>825</v>
      </c>
      <c r="AD129" s="5">
        <v>35.4</v>
      </c>
      <c r="AE129" s="5">
        <v>566</v>
      </c>
      <c r="AF129" s="32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7"/>
      <c r="AV129" s="168"/>
      <c r="AW129" s="5"/>
      <c r="AX129" s="5"/>
      <c r="AY129" s="5">
        <v>50</v>
      </c>
      <c r="AZ129" s="5">
        <v>566</v>
      </c>
      <c r="BA129" s="30">
        <f t="shared" si="32"/>
        <v>616</v>
      </c>
      <c r="BB129" s="33">
        <f t="shared" si="33"/>
        <v>616</v>
      </c>
    </row>
    <row r="130" spans="1:54" x14ac:dyDescent="0.3">
      <c r="A130" s="168"/>
      <c r="B130" s="4">
        <v>8.8333333333333304</v>
      </c>
      <c r="C130" s="168"/>
      <c r="D130" s="5">
        <v>49.8</v>
      </c>
      <c r="E130" s="5">
        <v>62.7</v>
      </c>
      <c r="F130" s="7">
        <v>18.8</v>
      </c>
      <c r="G130" s="188"/>
      <c r="H130" s="5">
        <v>36.1</v>
      </c>
      <c r="I130" s="5">
        <v>64.400000000000006</v>
      </c>
      <c r="J130" s="5">
        <v>84.5</v>
      </c>
      <c r="K130" s="30">
        <v>84.4</v>
      </c>
      <c r="L130" s="168"/>
      <c r="M130" s="31"/>
      <c r="N130" s="5"/>
      <c r="O130" s="7"/>
      <c r="P130" s="31">
        <v>67.5</v>
      </c>
      <c r="Q130" s="5">
        <v>20.100000000000001</v>
      </c>
      <c r="R130" s="5">
        <v>49.6</v>
      </c>
      <c r="S130" s="5">
        <v>49.5</v>
      </c>
      <c r="T130" s="5">
        <v>65.599999999999994</v>
      </c>
      <c r="U130" s="5">
        <v>65.400000000000006</v>
      </c>
      <c r="V130" s="5">
        <v>65.2</v>
      </c>
      <c r="W130" s="5">
        <v>66</v>
      </c>
      <c r="X130" s="5">
        <v>86.2</v>
      </c>
      <c r="Y130" s="5">
        <v>86.3</v>
      </c>
      <c r="Z130" s="5">
        <v>86.1</v>
      </c>
      <c r="AA130" s="5">
        <v>66.599999999999994</v>
      </c>
      <c r="AB130" s="5">
        <v>109.2</v>
      </c>
      <c r="AC130" s="5">
        <v>826</v>
      </c>
      <c r="AD130" s="5">
        <v>35.4</v>
      </c>
      <c r="AE130" s="5">
        <v>570</v>
      </c>
      <c r="AF130" s="32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7"/>
      <c r="AV130" s="168"/>
      <c r="AW130" s="5"/>
      <c r="AX130" s="5"/>
      <c r="AY130" s="5">
        <v>50</v>
      </c>
      <c r="AZ130" s="5">
        <v>570</v>
      </c>
      <c r="BA130" s="30">
        <f t="shared" si="32"/>
        <v>620</v>
      </c>
      <c r="BB130" s="33">
        <f t="shared" si="33"/>
        <v>620</v>
      </c>
    </row>
    <row r="131" spans="1:54" x14ac:dyDescent="0.3">
      <c r="A131" s="168"/>
      <c r="B131" s="4">
        <v>8.9166666666666696</v>
      </c>
      <c r="C131" s="168"/>
      <c r="D131" s="5">
        <v>49.6</v>
      </c>
      <c r="E131" s="5">
        <v>61.6</v>
      </c>
      <c r="F131" s="7">
        <v>18.8</v>
      </c>
      <c r="G131" s="188"/>
      <c r="H131" s="5">
        <v>36.1</v>
      </c>
      <c r="I131" s="5">
        <v>62.9</v>
      </c>
      <c r="J131" s="5">
        <v>85.3</v>
      </c>
      <c r="K131" s="30">
        <v>85.1</v>
      </c>
      <c r="L131" s="168"/>
      <c r="M131" s="31"/>
      <c r="N131" s="5"/>
      <c r="O131" s="7"/>
      <c r="P131" s="31">
        <v>66.400000000000006</v>
      </c>
      <c r="Q131" s="5">
        <v>20.2</v>
      </c>
      <c r="R131" s="5">
        <v>49.6</v>
      </c>
      <c r="S131" s="5">
        <v>49.6</v>
      </c>
      <c r="T131" s="5">
        <v>66.2</v>
      </c>
      <c r="U131" s="5">
        <v>66.099999999999994</v>
      </c>
      <c r="V131" s="5">
        <v>65.8</v>
      </c>
      <c r="W131" s="5">
        <v>66.599999999999994</v>
      </c>
      <c r="X131" s="5">
        <v>86.8</v>
      </c>
      <c r="Y131" s="5">
        <v>86.9</v>
      </c>
      <c r="Z131" s="5">
        <v>86.7</v>
      </c>
      <c r="AA131" s="5">
        <v>67.099999999999994</v>
      </c>
      <c r="AB131" s="5">
        <v>108.8</v>
      </c>
      <c r="AC131" s="5">
        <v>824</v>
      </c>
      <c r="AD131" s="5">
        <v>35.299999999999997</v>
      </c>
      <c r="AE131" s="5">
        <v>574</v>
      </c>
      <c r="AF131" s="32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7"/>
      <c r="AV131" s="168"/>
      <c r="AW131" s="5"/>
      <c r="AX131" s="5"/>
      <c r="AY131" s="5">
        <v>50</v>
      </c>
      <c r="AZ131" s="5">
        <v>574</v>
      </c>
      <c r="BA131" s="30">
        <f t="shared" si="32"/>
        <v>624</v>
      </c>
      <c r="BB131" s="33">
        <f t="shared" si="33"/>
        <v>624</v>
      </c>
    </row>
    <row r="132" spans="1:54" x14ac:dyDescent="0.3">
      <c r="A132" s="169"/>
      <c r="B132" s="4">
        <v>9</v>
      </c>
      <c r="C132" s="169"/>
      <c r="D132" s="5">
        <v>49.8</v>
      </c>
      <c r="E132" s="5">
        <v>62.1</v>
      </c>
      <c r="F132" s="7">
        <v>18.899999999999999</v>
      </c>
      <c r="G132" s="189"/>
      <c r="H132" s="5">
        <v>36.1</v>
      </c>
      <c r="I132" s="5">
        <v>63.5</v>
      </c>
      <c r="J132" s="5">
        <v>85.4</v>
      </c>
      <c r="K132" s="30">
        <v>85.2</v>
      </c>
      <c r="L132" s="169"/>
      <c r="M132" s="31"/>
      <c r="N132" s="5"/>
      <c r="O132" s="7"/>
      <c r="P132" s="31">
        <v>66.3</v>
      </c>
      <c r="Q132" s="5">
        <v>20.2</v>
      </c>
      <c r="R132" s="5">
        <v>49.6</v>
      </c>
      <c r="S132" s="5">
        <v>49.6</v>
      </c>
      <c r="T132" s="5">
        <v>66.3</v>
      </c>
      <c r="U132" s="5">
        <v>66.2</v>
      </c>
      <c r="V132" s="5">
        <v>65.900000000000006</v>
      </c>
      <c r="W132" s="5">
        <v>66.7</v>
      </c>
      <c r="X132" s="5">
        <v>87</v>
      </c>
      <c r="Y132" s="5">
        <v>87.1</v>
      </c>
      <c r="Z132" s="5">
        <v>86.9</v>
      </c>
      <c r="AA132" s="5">
        <v>67.3</v>
      </c>
      <c r="AB132" s="5">
        <v>108.8</v>
      </c>
      <c r="AC132" s="5">
        <v>825</v>
      </c>
      <c r="AD132" s="5">
        <v>35.299999999999997</v>
      </c>
      <c r="AE132" s="5">
        <v>576</v>
      </c>
      <c r="AF132" s="32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7"/>
      <c r="AV132" s="169"/>
      <c r="AW132" s="5"/>
      <c r="AX132" s="5"/>
      <c r="AY132" s="5">
        <v>50</v>
      </c>
      <c r="AZ132" s="5">
        <v>576</v>
      </c>
      <c r="BA132" s="30">
        <f t="shared" si="32"/>
        <v>626</v>
      </c>
      <c r="BB132" s="33">
        <f t="shared" si="33"/>
        <v>626</v>
      </c>
    </row>
    <row r="133" spans="1:54" x14ac:dyDescent="0.3">
      <c r="A133" s="178" t="s">
        <v>81</v>
      </c>
      <c r="B133" s="173"/>
      <c r="C133" s="17" t="e">
        <f>AVERAGE($C$121:$C$132)</f>
        <v>#DIV/0!</v>
      </c>
      <c r="D133" s="17">
        <f>AVERAGE($D$121:$D$132)</f>
        <v>49.716666666666669</v>
      </c>
      <c r="E133" s="17">
        <f>AVERAGE($E$121:$E$132)</f>
        <v>66.966666666666669</v>
      </c>
      <c r="F133" s="34">
        <f>AVERAGE($F$121:$F$132)</f>
        <v>18.166666666666668</v>
      </c>
      <c r="G133" s="16" t="e">
        <f>AVERAGE(G121:G132)</f>
        <v>#DIV/0!</v>
      </c>
      <c r="H133" s="17">
        <f>AVERAGE($H$121:$H$132)</f>
        <v>35.050000000000004</v>
      </c>
      <c r="I133" s="17">
        <f>AVERAGE($I$121:$I$132)</f>
        <v>68.099999999999994</v>
      </c>
      <c r="J133" s="17">
        <f>AVERAGE(J121:J132)</f>
        <v>85.166666666666657</v>
      </c>
      <c r="K133" s="35">
        <f>AVERAGE($K$121:$K$132)</f>
        <v>84.991666666666674</v>
      </c>
      <c r="L133" s="36">
        <f t="shared" ref="L133:AD133" si="34">AVERAGE(L121:L132)</f>
        <v>0</v>
      </c>
      <c r="M133" s="35" t="e">
        <f t="shared" si="34"/>
        <v>#DIV/0!</v>
      </c>
      <c r="N133" s="35" t="e">
        <f t="shared" si="34"/>
        <v>#DIV/0!</v>
      </c>
      <c r="O133" s="34" t="e">
        <f t="shared" si="34"/>
        <v>#DIV/0!</v>
      </c>
      <c r="P133" s="37">
        <f t="shared" si="34"/>
        <v>71.324999999999989</v>
      </c>
      <c r="Q133" s="17">
        <f t="shared" si="34"/>
        <v>19.55833333333333</v>
      </c>
      <c r="R133" s="17">
        <f t="shared" si="34"/>
        <v>49.533333333333339</v>
      </c>
      <c r="S133" s="17">
        <f t="shared" si="34"/>
        <v>49.491666666666674</v>
      </c>
      <c r="T133" s="17">
        <f t="shared" si="34"/>
        <v>65.391666666666666</v>
      </c>
      <c r="U133" s="17">
        <f t="shared" si="34"/>
        <v>65.25833333333334</v>
      </c>
      <c r="V133" s="17">
        <f t="shared" si="34"/>
        <v>65.024999999999991</v>
      </c>
      <c r="W133" s="17">
        <f t="shared" si="34"/>
        <v>65.825000000000003</v>
      </c>
      <c r="X133" s="17">
        <f t="shared" si="34"/>
        <v>86.774999999999991</v>
      </c>
      <c r="Y133" s="17">
        <f t="shared" si="34"/>
        <v>86.875</v>
      </c>
      <c r="Z133" s="17">
        <f t="shared" si="34"/>
        <v>86.683333333333337</v>
      </c>
      <c r="AA133" s="17">
        <f t="shared" si="34"/>
        <v>66.358333333333334</v>
      </c>
      <c r="AB133" s="17">
        <f t="shared" si="34"/>
        <v>109.11666666666666</v>
      </c>
      <c r="AC133" s="17">
        <f t="shared" si="34"/>
        <v>824.5</v>
      </c>
      <c r="AD133" s="17">
        <f t="shared" si="34"/>
        <v>32.408333333333331</v>
      </c>
      <c r="AE133" s="34">
        <f>AVERAGE($AE$121:$AE$132)</f>
        <v>574.91666666666663</v>
      </c>
      <c r="AF133" s="38" t="e">
        <f t="shared" ref="AF133:AT133" si="35">AVERAGE(AF121:AF132)</f>
        <v>#DIV/0!</v>
      </c>
      <c r="AG133" s="17" t="e">
        <f t="shared" si="35"/>
        <v>#DIV/0!</v>
      </c>
      <c r="AH133" s="17" t="e">
        <f t="shared" si="35"/>
        <v>#DIV/0!</v>
      </c>
      <c r="AI133" s="17" t="e">
        <f t="shared" si="35"/>
        <v>#DIV/0!</v>
      </c>
      <c r="AJ133" s="17" t="e">
        <f t="shared" si="35"/>
        <v>#DIV/0!</v>
      </c>
      <c r="AK133" s="17" t="e">
        <f t="shared" si="35"/>
        <v>#DIV/0!</v>
      </c>
      <c r="AL133" s="17" t="e">
        <f t="shared" si="35"/>
        <v>#DIV/0!</v>
      </c>
      <c r="AM133" s="17" t="e">
        <f t="shared" si="35"/>
        <v>#DIV/0!</v>
      </c>
      <c r="AN133" s="17" t="e">
        <f t="shared" si="35"/>
        <v>#DIV/0!</v>
      </c>
      <c r="AO133" s="17" t="e">
        <f t="shared" si="35"/>
        <v>#DIV/0!</v>
      </c>
      <c r="AP133" s="17" t="e">
        <f t="shared" si="35"/>
        <v>#DIV/0!</v>
      </c>
      <c r="AQ133" s="17" t="e">
        <f t="shared" si="35"/>
        <v>#DIV/0!</v>
      </c>
      <c r="AR133" s="17" t="e">
        <f t="shared" si="35"/>
        <v>#DIV/0!</v>
      </c>
      <c r="AS133" s="17" t="e">
        <f t="shared" si="35"/>
        <v>#DIV/0!</v>
      </c>
      <c r="AT133" s="17" t="e">
        <f t="shared" si="35"/>
        <v>#DIV/0!</v>
      </c>
      <c r="AU133" s="34" t="e">
        <f>AVERAGE($AU$121:$AU$132)</f>
        <v>#DIV/0!</v>
      </c>
      <c r="AV133" s="39" t="e">
        <f>AVERAGE(AV121:AV132)</f>
        <v>#DIV/0!</v>
      </c>
      <c r="AW133" s="17" t="e">
        <f>AVERAGE(AW121:AW132)</f>
        <v>#DIV/0!</v>
      </c>
      <c r="AX133" s="17" t="e">
        <f>AVERAGE(AX121:AX132)</f>
        <v>#DIV/0!</v>
      </c>
      <c r="AY133" s="17">
        <f>AVERAGE($AY$121:$AY$132)</f>
        <v>50</v>
      </c>
      <c r="AZ133" s="17">
        <f>AVERAGE(AZ121:AZ132)</f>
        <v>574.91666666666663</v>
      </c>
      <c r="BA133" s="35">
        <f>AVERAGE(BA121:BA132)</f>
        <v>624.91666666666663</v>
      </c>
      <c r="BB133" s="40">
        <f>AVERAGE(BB121:BB132)</f>
        <v>624.91666666666663</v>
      </c>
    </row>
    <row r="134" spans="1:54" x14ac:dyDescent="0.3">
      <c r="A134" s="167">
        <v>45302</v>
      </c>
      <c r="B134" s="4">
        <v>9.0833333333333304</v>
      </c>
      <c r="C134" s="181"/>
      <c r="D134" s="5">
        <v>49.8</v>
      </c>
      <c r="E134" s="5">
        <v>60.8</v>
      </c>
      <c r="F134" s="7">
        <v>19</v>
      </c>
      <c r="G134" s="181"/>
      <c r="H134" s="5">
        <v>35.9</v>
      </c>
      <c r="I134" s="5">
        <v>63.4</v>
      </c>
      <c r="J134" s="5">
        <v>84.9</v>
      </c>
      <c r="K134" s="30">
        <v>84.7</v>
      </c>
      <c r="L134" s="174">
        <f>G134-C134</f>
        <v>0</v>
      </c>
      <c r="M134" s="31"/>
      <c r="N134" s="5"/>
      <c r="O134" s="7"/>
      <c r="P134" s="31">
        <v>67.5</v>
      </c>
      <c r="Q134" s="5">
        <v>20.2</v>
      </c>
      <c r="R134" s="5">
        <v>49.6</v>
      </c>
      <c r="S134" s="5">
        <v>49.6</v>
      </c>
      <c r="T134" s="5">
        <v>65.900000000000006</v>
      </c>
      <c r="U134" s="5">
        <v>65.7</v>
      </c>
      <c r="V134" s="5">
        <v>65.5</v>
      </c>
      <c r="W134" s="5">
        <v>66.3</v>
      </c>
      <c r="X134" s="5">
        <v>86.5</v>
      </c>
      <c r="Y134" s="5">
        <v>86.6</v>
      </c>
      <c r="Z134" s="5">
        <v>86.4</v>
      </c>
      <c r="AA134" s="5">
        <v>66.900000000000006</v>
      </c>
      <c r="AB134" s="5">
        <v>108.6</v>
      </c>
      <c r="AC134" s="5">
        <v>823</v>
      </c>
      <c r="AD134" s="5">
        <v>35.4</v>
      </c>
      <c r="AE134" s="5">
        <v>573</v>
      </c>
      <c r="AF134" s="32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7"/>
      <c r="AV134" s="174"/>
      <c r="AW134" s="5"/>
      <c r="AX134" s="5"/>
      <c r="AY134" s="5">
        <v>50</v>
      </c>
      <c r="AZ134" s="5">
        <v>573</v>
      </c>
      <c r="BA134" s="30">
        <f t="shared" ref="BA134:BA171" si="36">AY134+AZ134</f>
        <v>623</v>
      </c>
      <c r="BB134" s="33">
        <f t="shared" ref="BB134:BB158" si="37">AE134+AU134+AY134</f>
        <v>623</v>
      </c>
    </row>
    <row r="135" spans="1:54" x14ac:dyDescent="0.3">
      <c r="A135" s="168"/>
      <c r="B135" s="4">
        <v>9.1666666666666696</v>
      </c>
      <c r="C135" s="168"/>
      <c r="D135" s="5">
        <v>49.8</v>
      </c>
      <c r="E135" s="5">
        <v>60.8</v>
      </c>
      <c r="F135" s="7">
        <v>18.8</v>
      </c>
      <c r="G135" s="188"/>
      <c r="H135" s="5">
        <v>35.799999999999997</v>
      </c>
      <c r="I135" s="5">
        <v>62.7</v>
      </c>
      <c r="J135" s="5">
        <v>85.7</v>
      </c>
      <c r="K135" s="30">
        <v>85.5</v>
      </c>
      <c r="L135" s="168"/>
      <c r="M135" s="31"/>
      <c r="N135" s="5"/>
      <c r="O135" s="7"/>
      <c r="P135" s="31">
        <v>66.3</v>
      </c>
      <c r="Q135" s="5">
        <v>20</v>
      </c>
      <c r="R135" s="5">
        <v>49.7</v>
      </c>
      <c r="S135" s="5">
        <v>49.6</v>
      </c>
      <c r="T135" s="5">
        <v>66.5</v>
      </c>
      <c r="U135" s="5">
        <v>66.3</v>
      </c>
      <c r="V135" s="5">
        <v>66.099999999999994</v>
      </c>
      <c r="W135" s="5">
        <v>66.900000000000006</v>
      </c>
      <c r="X135" s="5">
        <v>87.4</v>
      </c>
      <c r="Y135" s="5">
        <v>87.4</v>
      </c>
      <c r="Z135" s="5">
        <v>87.2</v>
      </c>
      <c r="AA135" s="5">
        <v>67.400000000000006</v>
      </c>
      <c r="AB135" s="5">
        <v>108.3</v>
      </c>
      <c r="AC135" s="5">
        <v>822</v>
      </c>
      <c r="AD135" s="5">
        <v>35.200000000000003</v>
      </c>
      <c r="AE135" s="5">
        <v>579</v>
      </c>
      <c r="AF135" s="32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7"/>
      <c r="AV135" s="168"/>
      <c r="AW135" s="5"/>
      <c r="AX135" s="5"/>
      <c r="AY135" s="5">
        <v>50</v>
      </c>
      <c r="AZ135" s="5">
        <v>579</v>
      </c>
      <c r="BA135" s="30">
        <f t="shared" si="36"/>
        <v>629</v>
      </c>
      <c r="BB135" s="33">
        <f t="shared" si="37"/>
        <v>629</v>
      </c>
    </row>
    <row r="136" spans="1:54" x14ac:dyDescent="0.3">
      <c r="A136" s="168"/>
      <c r="B136" s="4">
        <v>9.25</v>
      </c>
      <c r="C136" s="168"/>
      <c r="D136" s="5">
        <v>49.4</v>
      </c>
      <c r="E136" s="5">
        <v>88.5</v>
      </c>
      <c r="F136" s="7">
        <v>18</v>
      </c>
      <c r="G136" s="188"/>
      <c r="H136" s="5">
        <v>36</v>
      </c>
      <c r="I136" s="5">
        <v>92.5</v>
      </c>
      <c r="J136" s="5">
        <v>85.9</v>
      </c>
      <c r="K136" s="30">
        <v>85.6</v>
      </c>
      <c r="L136" s="168"/>
      <c r="M136" s="31"/>
      <c r="N136" s="5"/>
      <c r="O136" s="7"/>
      <c r="P136" s="31">
        <v>94.4</v>
      </c>
      <c r="Q136" s="5">
        <v>19.2</v>
      </c>
      <c r="R136" s="5">
        <v>49.1</v>
      </c>
      <c r="S136" s="5">
        <v>49.1</v>
      </c>
      <c r="T136" s="5">
        <v>66.400000000000006</v>
      </c>
      <c r="U136" s="5">
        <v>66.099999999999994</v>
      </c>
      <c r="V136" s="5">
        <v>65.900000000000006</v>
      </c>
      <c r="W136" s="5">
        <v>67.7</v>
      </c>
      <c r="X136" s="5">
        <v>87.5</v>
      </c>
      <c r="Y136" s="5">
        <v>87.6</v>
      </c>
      <c r="Z136" s="5">
        <v>87.4</v>
      </c>
      <c r="AA136" s="5">
        <v>67.3</v>
      </c>
      <c r="AB136" s="5">
        <v>108.1</v>
      </c>
      <c r="AC136" s="5">
        <v>823</v>
      </c>
      <c r="AD136" s="5">
        <v>16.100000000000001</v>
      </c>
      <c r="AE136" s="5">
        <v>580</v>
      </c>
      <c r="AF136" s="32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7"/>
      <c r="AV136" s="168"/>
      <c r="AW136" s="5"/>
      <c r="AX136" s="5"/>
      <c r="AY136" s="5">
        <v>50</v>
      </c>
      <c r="AZ136" s="5">
        <v>580</v>
      </c>
      <c r="BA136" s="30">
        <f t="shared" si="36"/>
        <v>630</v>
      </c>
      <c r="BB136" s="33">
        <f t="shared" si="37"/>
        <v>630</v>
      </c>
    </row>
    <row r="137" spans="1:54" x14ac:dyDescent="0.3">
      <c r="A137" s="168"/>
      <c r="B137" s="4">
        <v>9.3333333333333304</v>
      </c>
      <c r="C137" s="168"/>
      <c r="D137" s="5">
        <v>49.4</v>
      </c>
      <c r="E137" s="5">
        <v>87.8</v>
      </c>
      <c r="F137" s="7">
        <v>17.8</v>
      </c>
      <c r="G137" s="188"/>
      <c r="H137" s="5">
        <v>36.9</v>
      </c>
      <c r="I137" s="5">
        <v>90.7</v>
      </c>
      <c r="J137" s="5">
        <v>87.6</v>
      </c>
      <c r="K137" s="30">
        <v>87.3</v>
      </c>
      <c r="L137" s="168"/>
      <c r="M137" s="31"/>
      <c r="N137" s="5"/>
      <c r="O137" s="7"/>
      <c r="P137" s="31">
        <v>92.8</v>
      </c>
      <c r="Q137" s="5">
        <v>19</v>
      </c>
      <c r="R137" s="5">
        <v>49.2</v>
      </c>
      <c r="S137" s="5">
        <v>49.1</v>
      </c>
      <c r="T137" s="5">
        <v>67.900000000000006</v>
      </c>
      <c r="U137" s="5">
        <v>67.7</v>
      </c>
      <c r="V137" s="5">
        <v>67.400000000000006</v>
      </c>
      <c r="W137" s="5">
        <v>68.2</v>
      </c>
      <c r="X137" s="5">
        <v>89.1</v>
      </c>
      <c r="Y137" s="5">
        <v>89.2</v>
      </c>
      <c r="Z137" s="5">
        <v>89</v>
      </c>
      <c r="AA137" s="5">
        <v>68.8</v>
      </c>
      <c r="AB137" s="5">
        <v>106.4</v>
      </c>
      <c r="AC137" s="5">
        <v>824</v>
      </c>
      <c r="AD137" s="5">
        <v>16.100000000000001</v>
      </c>
      <c r="AE137" s="5">
        <v>592</v>
      </c>
      <c r="AF137" s="32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7"/>
      <c r="AV137" s="168"/>
      <c r="AW137" s="5"/>
      <c r="AX137" s="5"/>
      <c r="AY137" s="5">
        <v>50</v>
      </c>
      <c r="AZ137" s="5">
        <v>592</v>
      </c>
      <c r="BA137" s="30">
        <f t="shared" si="36"/>
        <v>642</v>
      </c>
      <c r="BB137" s="33">
        <f t="shared" si="37"/>
        <v>642</v>
      </c>
    </row>
    <row r="138" spans="1:54" x14ac:dyDescent="0.3">
      <c r="A138" s="168"/>
      <c r="B138" s="4">
        <v>9.4166666666666696</v>
      </c>
      <c r="C138" s="168"/>
      <c r="D138" s="5">
        <v>49.5</v>
      </c>
      <c r="E138" s="5">
        <v>87.1</v>
      </c>
      <c r="F138" s="7">
        <v>17.899999999999999</v>
      </c>
      <c r="G138" s="188"/>
      <c r="H138" s="5">
        <v>37.700000000000003</v>
      </c>
      <c r="I138" s="5">
        <v>92</v>
      </c>
      <c r="J138" s="5">
        <v>86.6</v>
      </c>
      <c r="K138" s="30">
        <v>86.4</v>
      </c>
      <c r="L138" s="168"/>
      <c r="M138" s="31"/>
      <c r="N138" s="5"/>
      <c r="O138" s="7"/>
      <c r="P138" s="31">
        <v>93.1</v>
      </c>
      <c r="Q138" s="5">
        <v>19.399999999999999</v>
      </c>
      <c r="R138" s="5">
        <v>49.2</v>
      </c>
      <c r="S138" s="5">
        <v>49.1</v>
      </c>
      <c r="T138" s="5">
        <v>67.5</v>
      </c>
      <c r="U138" s="5">
        <v>67.3</v>
      </c>
      <c r="V138" s="5">
        <v>67</v>
      </c>
      <c r="W138" s="5">
        <v>67.900000000000006</v>
      </c>
      <c r="X138" s="5">
        <v>88.2</v>
      </c>
      <c r="Y138" s="5">
        <v>88.3</v>
      </c>
      <c r="Z138" s="5">
        <v>88.1</v>
      </c>
      <c r="AA138" s="5">
        <v>68.5</v>
      </c>
      <c r="AB138" s="5">
        <v>106.4</v>
      </c>
      <c r="AC138" s="5">
        <v>824</v>
      </c>
      <c r="AD138" s="5">
        <v>16.2</v>
      </c>
      <c r="AE138" s="5">
        <v>587</v>
      </c>
      <c r="AF138" s="32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7"/>
      <c r="AV138" s="168"/>
      <c r="AW138" s="5"/>
      <c r="AX138" s="5"/>
      <c r="AY138" s="5">
        <v>50</v>
      </c>
      <c r="AZ138" s="5">
        <v>587</v>
      </c>
      <c r="BA138" s="30">
        <f t="shared" si="36"/>
        <v>637</v>
      </c>
      <c r="BB138" s="33">
        <f t="shared" si="37"/>
        <v>637</v>
      </c>
    </row>
    <row r="139" spans="1:54" x14ac:dyDescent="0.3">
      <c r="A139" s="168"/>
      <c r="B139" s="4">
        <v>9.5</v>
      </c>
      <c r="C139" s="168"/>
      <c r="D139" s="5">
        <v>49.5</v>
      </c>
      <c r="E139" s="5">
        <v>88.8</v>
      </c>
      <c r="F139" s="7">
        <v>18</v>
      </c>
      <c r="G139" s="188"/>
      <c r="H139" s="5">
        <v>38.4</v>
      </c>
      <c r="I139" s="5">
        <v>92.9</v>
      </c>
      <c r="J139" s="5">
        <v>85.8</v>
      </c>
      <c r="K139" s="30">
        <v>85.5</v>
      </c>
      <c r="L139" s="168"/>
      <c r="M139" s="31"/>
      <c r="N139" s="5"/>
      <c r="O139" s="7"/>
      <c r="P139" s="31">
        <v>94.5</v>
      </c>
      <c r="Q139" s="5">
        <v>19.5</v>
      </c>
      <c r="R139" s="5">
        <v>49.2</v>
      </c>
      <c r="S139" s="5">
        <v>49.1</v>
      </c>
      <c r="T139" s="5">
        <v>66.8</v>
      </c>
      <c r="U139" s="5">
        <v>66.7</v>
      </c>
      <c r="V139" s="46">
        <v>66.5</v>
      </c>
      <c r="W139" s="5">
        <v>67.3</v>
      </c>
      <c r="X139" s="5">
        <v>87.4</v>
      </c>
      <c r="Y139" s="5">
        <v>87.5</v>
      </c>
      <c r="Z139" s="5">
        <v>87.3</v>
      </c>
      <c r="AA139" s="5">
        <v>67.8</v>
      </c>
      <c r="AB139" s="5">
        <v>107.7</v>
      </c>
      <c r="AC139" s="5">
        <v>824</v>
      </c>
      <c r="AD139" s="5">
        <v>16.399999999999999</v>
      </c>
      <c r="AE139" s="7">
        <v>578</v>
      </c>
      <c r="AF139" s="32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7"/>
      <c r="AV139" s="168"/>
      <c r="AW139" s="5"/>
      <c r="AX139" s="5"/>
      <c r="AY139" s="5">
        <v>50</v>
      </c>
      <c r="AZ139" s="7">
        <v>578</v>
      </c>
      <c r="BA139" s="30">
        <f t="shared" si="36"/>
        <v>628</v>
      </c>
      <c r="BB139" s="33">
        <f t="shared" si="37"/>
        <v>628</v>
      </c>
    </row>
    <row r="140" spans="1:54" x14ac:dyDescent="0.3">
      <c r="A140" s="168"/>
      <c r="B140" s="4">
        <v>9.5833333333333304</v>
      </c>
      <c r="C140" s="168"/>
      <c r="D140" s="5">
        <v>49.4</v>
      </c>
      <c r="E140" s="5">
        <v>89.9</v>
      </c>
      <c r="F140" s="7">
        <v>18.2</v>
      </c>
      <c r="G140" s="188"/>
      <c r="H140" s="5">
        <v>38.4</v>
      </c>
      <c r="I140" s="5">
        <v>92.2</v>
      </c>
      <c r="J140" s="5">
        <v>85.5</v>
      </c>
      <c r="K140" s="5">
        <v>85.5</v>
      </c>
      <c r="L140" s="168"/>
      <c r="M140" s="31"/>
      <c r="N140" s="5"/>
      <c r="O140" s="7"/>
      <c r="P140" s="31">
        <v>93.8</v>
      </c>
      <c r="Q140" s="5">
        <v>19.600000000000001</v>
      </c>
      <c r="R140" s="5">
        <v>49.2</v>
      </c>
      <c r="S140" s="5">
        <v>49.1</v>
      </c>
      <c r="T140" s="5">
        <v>66.8</v>
      </c>
      <c r="U140" s="5">
        <v>66.7</v>
      </c>
      <c r="V140" s="46">
        <v>66.400000000000006</v>
      </c>
      <c r="W140" s="5">
        <v>67.2</v>
      </c>
      <c r="X140" s="5">
        <v>87.2</v>
      </c>
      <c r="Y140" s="5">
        <v>87.3</v>
      </c>
      <c r="Z140" s="5">
        <v>87.1</v>
      </c>
      <c r="AA140" s="5">
        <v>67.8</v>
      </c>
      <c r="AB140" s="5">
        <v>107.3</v>
      </c>
      <c r="AC140" s="5">
        <v>825</v>
      </c>
      <c r="AD140" s="5">
        <v>16.399999999999999</v>
      </c>
      <c r="AE140" s="7">
        <v>577</v>
      </c>
      <c r="AF140" s="32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7"/>
      <c r="AV140" s="168"/>
      <c r="AW140" s="5"/>
      <c r="AX140" s="5"/>
      <c r="AY140" s="5">
        <v>50</v>
      </c>
      <c r="AZ140" s="7">
        <v>577</v>
      </c>
      <c r="BA140" s="30">
        <f t="shared" si="36"/>
        <v>627</v>
      </c>
      <c r="BB140" s="33">
        <f t="shared" si="37"/>
        <v>627</v>
      </c>
    </row>
    <row r="141" spans="1:54" x14ac:dyDescent="0.3">
      <c r="A141" s="168"/>
      <c r="B141" s="4">
        <v>9.6666666666666696</v>
      </c>
      <c r="C141" s="168"/>
      <c r="D141" s="5">
        <v>49.4</v>
      </c>
      <c r="E141" s="5">
        <v>89</v>
      </c>
      <c r="F141" s="7">
        <v>18.100000000000001</v>
      </c>
      <c r="G141" s="188"/>
      <c r="H141" s="5">
        <v>38</v>
      </c>
      <c r="I141" s="5">
        <v>92.9</v>
      </c>
      <c r="J141" s="5">
        <v>85.7</v>
      </c>
      <c r="K141" s="5">
        <v>85.4</v>
      </c>
      <c r="L141" s="168"/>
      <c r="M141" s="31"/>
      <c r="N141" s="5"/>
      <c r="O141" s="7"/>
      <c r="P141" s="31">
        <v>94</v>
      </c>
      <c r="Q141" s="5">
        <v>19.399999999999999</v>
      </c>
      <c r="R141" s="5">
        <v>49.2</v>
      </c>
      <c r="S141" s="5">
        <v>49.1</v>
      </c>
      <c r="T141" s="5">
        <v>66.8</v>
      </c>
      <c r="U141" s="5">
        <v>66.7</v>
      </c>
      <c r="V141" s="5">
        <v>66.400000000000006</v>
      </c>
      <c r="W141" s="5">
        <v>67.2</v>
      </c>
      <c r="X141" s="5">
        <v>87.3</v>
      </c>
      <c r="Y141" s="5">
        <v>87.4</v>
      </c>
      <c r="Z141" s="5">
        <v>87.2</v>
      </c>
      <c r="AA141" s="5">
        <v>67.8</v>
      </c>
      <c r="AB141" s="5">
        <v>107</v>
      </c>
      <c r="AC141" s="5">
        <v>824</v>
      </c>
      <c r="AD141" s="5">
        <v>16.100000000000001</v>
      </c>
      <c r="AE141" s="7">
        <v>578</v>
      </c>
      <c r="AF141" s="32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7"/>
      <c r="AV141" s="168"/>
      <c r="AW141" s="5"/>
      <c r="AX141" s="5"/>
      <c r="AY141" s="5">
        <v>50</v>
      </c>
      <c r="AZ141" s="7">
        <v>578</v>
      </c>
      <c r="BA141" s="30">
        <f t="shared" si="36"/>
        <v>628</v>
      </c>
      <c r="BB141" s="33">
        <f t="shared" si="37"/>
        <v>628</v>
      </c>
    </row>
    <row r="142" spans="1:54" x14ac:dyDescent="0.3">
      <c r="A142" s="168"/>
      <c r="B142" s="4">
        <v>9.75</v>
      </c>
      <c r="C142" s="168"/>
      <c r="D142" s="5">
        <v>49.4</v>
      </c>
      <c r="E142" s="5">
        <v>90.5</v>
      </c>
      <c r="F142" s="7">
        <v>17.7</v>
      </c>
      <c r="G142" s="188"/>
      <c r="H142" s="5">
        <v>36.700000000000003</v>
      </c>
      <c r="I142" s="5">
        <v>92.7</v>
      </c>
      <c r="J142" s="5">
        <v>85.9</v>
      </c>
      <c r="K142" s="5">
        <v>85.6</v>
      </c>
      <c r="L142" s="168"/>
      <c r="M142" s="31"/>
      <c r="N142" s="5"/>
      <c r="O142" s="7"/>
      <c r="P142" s="31">
        <v>94.4</v>
      </c>
      <c r="Q142" s="5">
        <v>18.8</v>
      </c>
      <c r="R142" s="5">
        <v>49.1</v>
      </c>
      <c r="S142" s="5">
        <v>49.1</v>
      </c>
      <c r="T142" s="5">
        <v>66.3</v>
      </c>
      <c r="U142" s="5">
        <v>66.099999999999994</v>
      </c>
      <c r="V142" s="5">
        <v>65.8</v>
      </c>
      <c r="W142" s="5">
        <v>66.7</v>
      </c>
      <c r="X142" s="5">
        <v>87.5</v>
      </c>
      <c r="Y142" s="5">
        <v>87.6</v>
      </c>
      <c r="Z142" s="5">
        <v>87.4</v>
      </c>
      <c r="AA142" s="5">
        <v>64.2</v>
      </c>
      <c r="AB142" s="5">
        <v>107.2</v>
      </c>
      <c r="AC142" s="5">
        <v>824</v>
      </c>
      <c r="AD142" s="5">
        <v>16.2</v>
      </c>
      <c r="AE142" s="7">
        <v>579</v>
      </c>
      <c r="AF142" s="32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7"/>
      <c r="AV142" s="168"/>
      <c r="AW142" s="5"/>
      <c r="AX142" s="5"/>
      <c r="AY142" s="5">
        <v>50</v>
      </c>
      <c r="AZ142" s="7">
        <v>579</v>
      </c>
      <c r="BA142" s="30">
        <f t="shared" si="36"/>
        <v>629</v>
      </c>
      <c r="BB142" s="33">
        <f t="shared" si="37"/>
        <v>629</v>
      </c>
    </row>
    <row r="143" spans="1:54" x14ac:dyDescent="0.3">
      <c r="A143" s="168"/>
      <c r="B143" s="4">
        <v>9.8333333333333304</v>
      </c>
      <c r="C143" s="168"/>
      <c r="D143" s="5">
        <v>49.4</v>
      </c>
      <c r="E143" s="5">
        <v>88.3</v>
      </c>
      <c r="F143" s="7">
        <v>17.5</v>
      </c>
      <c r="G143" s="188"/>
      <c r="H143" s="5">
        <v>36.4</v>
      </c>
      <c r="I143" s="5">
        <v>92.2</v>
      </c>
      <c r="J143" s="5">
        <v>85.9</v>
      </c>
      <c r="K143" s="5">
        <v>85.6</v>
      </c>
      <c r="L143" s="168"/>
      <c r="M143" s="31"/>
      <c r="N143" s="5"/>
      <c r="O143" s="7"/>
      <c r="P143" s="31">
        <v>94.1</v>
      </c>
      <c r="Q143" s="5">
        <v>18.7</v>
      </c>
      <c r="R143" s="5">
        <v>49.1</v>
      </c>
      <c r="S143" s="5">
        <v>49.1</v>
      </c>
      <c r="T143" s="5">
        <v>66</v>
      </c>
      <c r="U143" s="5">
        <v>65.8</v>
      </c>
      <c r="V143" s="5">
        <v>65.599999999999994</v>
      </c>
      <c r="W143" s="5">
        <v>66.400000000000006</v>
      </c>
      <c r="X143" s="5">
        <v>87.5</v>
      </c>
      <c r="Y143" s="5">
        <v>87.6</v>
      </c>
      <c r="Z143" s="5">
        <v>87.4</v>
      </c>
      <c r="AA143" s="5">
        <v>67</v>
      </c>
      <c r="AB143" s="5">
        <v>107.3</v>
      </c>
      <c r="AC143" s="5">
        <v>822</v>
      </c>
      <c r="AD143" s="5">
        <v>16.399999999999999</v>
      </c>
      <c r="AE143" s="7">
        <v>579</v>
      </c>
      <c r="AF143" s="32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7"/>
      <c r="AV143" s="168"/>
      <c r="AW143" s="5"/>
      <c r="AX143" s="5"/>
      <c r="AY143" s="5">
        <v>50</v>
      </c>
      <c r="AZ143" s="7">
        <v>579</v>
      </c>
      <c r="BA143" s="30">
        <f t="shared" si="36"/>
        <v>629</v>
      </c>
      <c r="BB143" s="33">
        <f t="shared" si="37"/>
        <v>629</v>
      </c>
    </row>
    <row r="144" spans="1:54" x14ac:dyDescent="0.3">
      <c r="A144" s="168"/>
      <c r="B144" s="4">
        <v>9.9166666666666696</v>
      </c>
      <c r="C144" s="168"/>
      <c r="D144" s="5">
        <v>49.4</v>
      </c>
      <c r="E144" s="5">
        <v>91.6</v>
      </c>
      <c r="F144" s="7">
        <v>17.399999999999999</v>
      </c>
      <c r="G144" s="188"/>
      <c r="H144" s="5">
        <v>36.299999999999997</v>
      </c>
      <c r="I144" s="5">
        <v>92.7</v>
      </c>
      <c r="J144" s="5">
        <v>85.9</v>
      </c>
      <c r="K144" s="5">
        <v>85.6</v>
      </c>
      <c r="L144" s="168"/>
      <c r="M144" s="31"/>
      <c r="N144" s="5"/>
      <c r="O144" s="7"/>
      <c r="P144" s="31">
        <v>94.6</v>
      </c>
      <c r="Q144" s="5">
        <v>18.5</v>
      </c>
      <c r="R144" s="5">
        <v>49.2</v>
      </c>
      <c r="S144" s="5">
        <v>49.1</v>
      </c>
      <c r="T144" s="5">
        <v>65.900000000000006</v>
      </c>
      <c r="U144" s="5">
        <v>65.7</v>
      </c>
      <c r="V144" s="5">
        <v>65.5</v>
      </c>
      <c r="W144" s="5">
        <v>66.5</v>
      </c>
      <c r="X144" s="5">
        <v>87.5</v>
      </c>
      <c r="Y144" s="5">
        <v>87.8</v>
      </c>
      <c r="Z144" s="5">
        <v>87.4</v>
      </c>
      <c r="AA144" s="5">
        <v>66.900000000000006</v>
      </c>
      <c r="AB144" s="5">
        <v>107.8</v>
      </c>
      <c r="AC144" s="5">
        <v>823</v>
      </c>
      <c r="AD144" s="5">
        <v>16.100000000000001</v>
      </c>
      <c r="AE144" s="7">
        <v>579</v>
      </c>
      <c r="AF144" s="32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7"/>
      <c r="AV144" s="168"/>
      <c r="AW144" s="5"/>
      <c r="AX144" s="5"/>
      <c r="AY144" s="5">
        <v>50</v>
      </c>
      <c r="AZ144" s="7">
        <v>579</v>
      </c>
      <c r="BA144" s="30">
        <f t="shared" si="36"/>
        <v>629</v>
      </c>
      <c r="BB144" s="33">
        <f t="shared" si="37"/>
        <v>629</v>
      </c>
    </row>
    <row r="145" spans="1:54" x14ac:dyDescent="0.3">
      <c r="A145" s="169"/>
      <c r="B145" s="4">
        <v>10</v>
      </c>
      <c r="C145" s="169"/>
      <c r="D145" s="5">
        <v>49.4</v>
      </c>
      <c r="E145" s="5">
        <v>89.3</v>
      </c>
      <c r="F145" s="7">
        <v>17.3</v>
      </c>
      <c r="G145" s="189"/>
      <c r="H145" s="5">
        <v>36.299999999999997</v>
      </c>
      <c r="I145" s="5">
        <v>93.3</v>
      </c>
      <c r="J145" s="5">
        <v>85.8</v>
      </c>
      <c r="K145" s="5">
        <v>85.6</v>
      </c>
      <c r="L145" s="169"/>
      <c r="M145" s="31"/>
      <c r="N145" s="5"/>
      <c r="O145" s="7"/>
      <c r="P145" s="31">
        <v>93.6</v>
      </c>
      <c r="Q145" s="5">
        <v>18.5</v>
      </c>
      <c r="R145" s="5">
        <v>49.2</v>
      </c>
      <c r="S145" s="45">
        <v>49.1</v>
      </c>
      <c r="T145" s="5">
        <v>65.900000000000006</v>
      </c>
      <c r="U145" s="5">
        <v>65.7</v>
      </c>
      <c r="V145" s="5">
        <v>65.5</v>
      </c>
      <c r="W145" s="5">
        <v>66.3</v>
      </c>
      <c r="X145" s="5">
        <v>87.4</v>
      </c>
      <c r="Y145" s="5">
        <v>87.5</v>
      </c>
      <c r="Z145" s="5">
        <v>87.4</v>
      </c>
      <c r="AA145" s="5">
        <v>66.8</v>
      </c>
      <c r="AB145" s="5">
        <v>107.6</v>
      </c>
      <c r="AC145" s="5">
        <v>825</v>
      </c>
      <c r="AD145" s="5">
        <v>16.3</v>
      </c>
      <c r="AE145" s="7">
        <v>579</v>
      </c>
      <c r="AF145" s="32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7"/>
      <c r="AV145" s="169"/>
      <c r="AW145" s="5"/>
      <c r="AX145" s="5"/>
      <c r="AY145" s="5">
        <v>50</v>
      </c>
      <c r="AZ145" s="7">
        <v>579</v>
      </c>
      <c r="BA145" s="30">
        <f t="shared" si="36"/>
        <v>629</v>
      </c>
      <c r="BB145" s="33">
        <f t="shared" si="37"/>
        <v>629</v>
      </c>
    </row>
    <row r="146" spans="1:54" x14ac:dyDescent="0.3">
      <c r="A146" s="178" t="s">
        <v>81</v>
      </c>
      <c r="B146" s="173"/>
      <c r="C146" s="17" t="e">
        <f>AVERAGE($C$134:$C$145)</f>
        <v>#DIV/0!</v>
      </c>
      <c r="D146" s="17">
        <f>AVERAGE($D$134:$D$145)</f>
        <v>49.48333333333332</v>
      </c>
      <c r="E146" s="17">
        <f>AVERAGE($E$134:$E$145)</f>
        <v>84.36666666666666</v>
      </c>
      <c r="F146" s="34">
        <f>AVERAGE($F$134:$F$145)</f>
        <v>17.975000000000001</v>
      </c>
      <c r="G146" s="16" t="e">
        <f>AVERAGE(G134:G145)</f>
        <v>#DIV/0!</v>
      </c>
      <c r="H146" s="17">
        <f>AVERAGE($H$134:$H$145)</f>
        <v>36.9</v>
      </c>
      <c r="I146" s="17">
        <f>AVERAGE($I$134:$I$145)</f>
        <v>87.516666666666694</v>
      </c>
      <c r="J146" s="17">
        <f>AVERAGE(J134:J145)</f>
        <v>85.933333333333337</v>
      </c>
      <c r="K146" s="35">
        <f>AVERAGE($K$134:$K$145)</f>
        <v>85.691666666666663</v>
      </c>
      <c r="L146" s="36">
        <f t="shared" ref="L146:AD146" si="38">AVERAGE(L134:L145)</f>
        <v>0</v>
      </c>
      <c r="M146" s="35" t="e">
        <f t="shared" si="38"/>
        <v>#DIV/0!</v>
      </c>
      <c r="N146" s="35" t="e">
        <f t="shared" si="38"/>
        <v>#DIV/0!</v>
      </c>
      <c r="O146" s="34" t="e">
        <f t="shared" si="38"/>
        <v>#DIV/0!</v>
      </c>
      <c r="P146" s="37">
        <f t="shared" si="38"/>
        <v>89.424999999999997</v>
      </c>
      <c r="Q146" s="17">
        <f t="shared" si="38"/>
        <v>19.233333333333334</v>
      </c>
      <c r="R146" s="17">
        <f t="shared" si="38"/>
        <v>49.250000000000007</v>
      </c>
      <c r="S146" s="17">
        <f t="shared" si="38"/>
        <v>49.183333333333344</v>
      </c>
      <c r="T146" s="17">
        <f t="shared" si="38"/>
        <v>66.558333333333323</v>
      </c>
      <c r="U146" s="17">
        <f t="shared" si="38"/>
        <v>66.375000000000014</v>
      </c>
      <c r="V146" s="17">
        <f t="shared" si="38"/>
        <v>66.133333333333326</v>
      </c>
      <c r="W146" s="17">
        <f t="shared" si="38"/>
        <v>67.05</v>
      </c>
      <c r="X146" s="17">
        <f t="shared" si="38"/>
        <v>87.541666666666671</v>
      </c>
      <c r="Y146" s="17">
        <f t="shared" si="38"/>
        <v>87.649999999999991</v>
      </c>
      <c r="Z146" s="17">
        <f t="shared" si="38"/>
        <v>87.441666666666663</v>
      </c>
      <c r="AA146" s="17">
        <f t="shared" si="38"/>
        <v>67.266666666666666</v>
      </c>
      <c r="AB146" s="17">
        <f t="shared" si="38"/>
        <v>107.47499999999998</v>
      </c>
      <c r="AC146" s="17">
        <f t="shared" si="38"/>
        <v>823.58333333333337</v>
      </c>
      <c r="AD146" s="17">
        <f t="shared" si="38"/>
        <v>19.408333333333331</v>
      </c>
      <c r="AE146" s="34">
        <f>AVERAGE($AE$134:$AE$145)</f>
        <v>580</v>
      </c>
      <c r="AF146" s="38" t="e">
        <f t="shared" ref="AF146:AT146" si="39">AVERAGE(AF134:AF145)</f>
        <v>#DIV/0!</v>
      </c>
      <c r="AG146" s="17" t="e">
        <f t="shared" si="39"/>
        <v>#DIV/0!</v>
      </c>
      <c r="AH146" s="17" t="e">
        <f t="shared" si="39"/>
        <v>#DIV/0!</v>
      </c>
      <c r="AI146" s="17" t="e">
        <f t="shared" si="39"/>
        <v>#DIV/0!</v>
      </c>
      <c r="AJ146" s="17" t="e">
        <f t="shared" si="39"/>
        <v>#DIV/0!</v>
      </c>
      <c r="AK146" s="17" t="e">
        <f t="shared" si="39"/>
        <v>#DIV/0!</v>
      </c>
      <c r="AL146" s="17" t="e">
        <f t="shared" si="39"/>
        <v>#DIV/0!</v>
      </c>
      <c r="AM146" s="17" t="e">
        <f t="shared" si="39"/>
        <v>#DIV/0!</v>
      </c>
      <c r="AN146" s="17" t="e">
        <f t="shared" si="39"/>
        <v>#DIV/0!</v>
      </c>
      <c r="AO146" s="17" t="e">
        <f t="shared" si="39"/>
        <v>#DIV/0!</v>
      </c>
      <c r="AP146" s="17" t="e">
        <f t="shared" si="39"/>
        <v>#DIV/0!</v>
      </c>
      <c r="AQ146" s="17" t="e">
        <f t="shared" si="39"/>
        <v>#DIV/0!</v>
      </c>
      <c r="AR146" s="17" t="e">
        <f t="shared" si="39"/>
        <v>#DIV/0!</v>
      </c>
      <c r="AS146" s="17" t="e">
        <f t="shared" si="39"/>
        <v>#DIV/0!</v>
      </c>
      <c r="AT146" s="17" t="e">
        <f t="shared" si="39"/>
        <v>#DIV/0!</v>
      </c>
      <c r="AU146" s="34" t="e">
        <f>AVERAGE($AU$134:$AU$145)</f>
        <v>#DIV/0!</v>
      </c>
      <c r="AV146" s="39" t="e">
        <f>AVERAGE(AV134:AV145)</f>
        <v>#DIV/0!</v>
      </c>
      <c r="AW146" s="17" t="e">
        <f>AVERAGE(AW134:AW145)</f>
        <v>#DIV/0!</v>
      </c>
      <c r="AX146" s="17" t="e">
        <f>AVERAGE(AX134:AX145)</f>
        <v>#DIV/0!</v>
      </c>
      <c r="AY146" s="17">
        <f>AVERAGE($AY$134:$AY$145)</f>
        <v>50</v>
      </c>
      <c r="AZ146" s="17">
        <f>AVERAGE(AZ134:AZ145)</f>
        <v>580</v>
      </c>
      <c r="BA146" s="35">
        <f>AVERAGE(BA134:BA145)</f>
        <v>630</v>
      </c>
      <c r="BB146" s="40">
        <f>AVERAGE(BB134:BB145)</f>
        <v>630</v>
      </c>
    </row>
    <row r="147" spans="1:54" x14ac:dyDescent="0.3">
      <c r="A147" s="167">
        <v>45303</v>
      </c>
      <c r="B147" s="4">
        <v>10.0833333333333</v>
      </c>
      <c r="C147" s="181"/>
      <c r="D147" s="5">
        <v>49.4</v>
      </c>
      <c r="E147" s="5">
        <v>91.6</v>
      </c>
      <c r="F147" s="7">
        <v>17</v>
      </c>
      <c r="G147" s="181"/>
      <c r="H147" s="5">
        <v>33.4</v>
      </c>
      <c r="I147" s="5">
        <v>92.5</v>
      </c>
      <c r="J147" s="5">
        <v>85.7</v>
      </c>
      <c r="K147" s="30">
        <v>85.5</v>
      </c>
      <c r="L147" s="174">
        <f>G147-C147</f>
        <v>0</v>
      </c>
      <c r="M147" s="31"/>
      <c r="N147" s="5"/>
      <c r="O147" s="7"/>
      <c r="P147" s="31">
        <v>94.4</v>
      </c>
      <c r="Q147" s="5">
        <v>18</v>
      </c>
      <c r="R147" s="5">
        <v>49.2</v>
      </c>
      <c r="S147" s="5">
        <v>49.1</v>
      </c>
      <c r="T147" s="5">
        <v>64.8</v>
      </c>
      <c r="U147" s="5">
        <v>64.7</v>
      </c>
      <c r="V147" s="5">
        <v>64.400000000000006</v>
      </c>
      <c r="W147" s="5">
        <v>65.3</v>
      </c>
      <c r="X147" s="5">
        <v>87.4</v>
      </c>
      <c r="Y147" s="5">
        <v>87.5</v>
      </c>
      <c r="Z147" s="5">
        <v>87.3</v>
      </c>
      <c r="AA147" s="5">
        <v>65.8</v>
      </c>
      <c r="AB147" s="5">
        <v>108.2</v>
      </c>
      <c r="AC147" s="5">
        <v>823</v>
      </c>
      <c r="AD147" s="5">
        <v>16.3</v>
      </c>
      <c r="AE147" s="7">
        <v>580</v>
      </c>
      <c r="AF147" s="32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7"/>
      <c r="AV147" s="174"/>
      <c r="AW147" s="5"/>
      <c r="AX147" s="5"/>
      <c r="AY147" s="5">
        <v>50</v>
      </c>
      <c r="AZ147" s="7">
        <v>580</v>
      </c>
      <c r="BA147" s="30">
        <f t="shared" si="36"/>
        <v>630</v>
      </c>
      <c r="BB147" s="33">
        <f t="shared" si="37"/>
        <v>630</v>
      </c>
    </row>
    <row r="148" spans="1:54" x14ac:dyDescent="0.3">
      <c r="A148" s="168"/>
      <c r="B148" s="4">
        <v>10.1666666666667</v>
      </c>
      <c r="C148" s="168"/>
      <c r="D148" s="5">
        <v>49.4</v>
      </c>
      <c r="E148" s="5">
        <v>89.4</v>
      </c>
      <c r="F148" s="7">
        <v>16.8</v>
      </c>
      <c r="G148" s="188"/>
      <c r="H148" s="5">
        <v>33</v>
      </c>
      <c r="I148" s="5">
        <v>93.8</v>
      </c>
      <c r="J148" s="5">
        <v>85.7</v>
      </c>
      <c r="K148" s="30">
        <v>85.4</v>
      </c>
      <c r="L148" s="168"/>
      <c r="M148" s="31"/>
      <c r="N148" s="5"/>
      <c r="O148" s="7"/>
      <c r="P148" s="31">
        <v>94.8</v>
      </c>
      <c r="Q148" s="5">
        <v>17.899999999999999</v>
      </c>
      <c r="R148" s="5">
        <v>49.2</v>
      </c>
      <c r="S148" s="5">
        <v>49.1</v>
      </c>
      <c r="T148" s="5">
        <v>64.5</v>
      </c>
      <c r="U148" s="5">
        <v>65.400000000000006</v>
      </c>
      <c r="V148" s="5">
        <v>64.2</v>
      </c>
      <c r="W148" s="5">
        <v>65</v>
      </c>
      <c r="X148" s="5">
        <v>87.3</v>
      </c>
      <c r="Y148" s="5">
        <v>87.4</v>
      </c>
      <c r="Z148" s="5">
        <v>87.2</v>
      </c>
      <c r="AA148" s="5">
        <v>65.5</v>
      </c>
      <c r="AB148" s="5">
        <v>108.6</v>
      </c>
      <c r="AC148" s="5">
        <v>824</v>
      </c>
      <c r="AD148" s="5">
        <v>16.100000000000001</v>
      </c>
      <c r="AE148" s="7">
        <v>580</v>
      </c>
      <c r="AF148" s="32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7"/>
      <c r="AV148" s="168"/>
      <c r="AW148" s="5"/>
      <c r="AX148" s="5"/>
      <c r="AY148" s="5">
        <v>50</v>
      </c>
      <c r="AZ148" s="7">
        <v>580</v>
      </c>
      <c r="BA148" s="30">
        <f t="shared" si="36"/>
        <v>630</v>
      </c>
      <c r="BB148" s="33">
        <f t="shared" si="37"/>
        <v>630</v>
      </c>
    </row>
    <row r="149" spans="1:54" x14ac:dyDescent="0.3">
      <c r="A149" s="168"/>
      <c r="B149" s="4">
        <v>10.25</v>
      </c>
      <c r="C149" s="168"/>
      <c r="D149" s="5">
        <v>49.4</v>
      </c>
      <c r="E149" s="5">
        <v>93.1</v>
      </c>
      <c r="F149" s="7">
        <v>16.600000000000001</v>
      </c>
      <c r="G149" s="188"/>
      <c r="H149" s="5">
        <v>32.200000000000003</v>
      </c>
      <c r="I149" s="5">
        <v>93.8</v>
      </c>
      <c r="J149" s="5">
        <v>85.8</v>
      </c>
      <c r="K149" s="30">
        <v>85.6</v>
      </c>
      <c r="L149" s="168"/>
      <c r="M149" s="31"/>
      <c r="N149" s="5"/>
      <c r="O149" s="7"/>
      <c r="P149" s="31">
        <v>95.3</v>
      </c>
      <c r="Q149" s="5">
        <v>17.7</v>
      </c>
      <c r="R149" s="5">
        <v>49.1</v>
      </c>
      <c r="S149" s="5">
        <v>49.1</v>
      </c>
      <c r="T149" s="5">
        <v>64.3</v>
      </c>
      <c r="U149" s="5">
        <v>64.2</v>
      </c>
      <c r="V149" s="5">
        <v>63.9</v>
      </c>
      <c r="W149" s="5">
        <v>64.7</v>
      </c>
      <c r="X149" s="5">
        <v>87.5</v>
      </c>
      <c r="Y149" s="5">
        <v>87.6</v>
      </c>
      <c r="Z149" s="5">
        <v>87.4</v>
      </c>
      <c r="AA149" s="5">
        <v>65.3</v>
      </c>
      <c r="AB149" s="5">
        <v>109</v>
      </c>
      <c r="AC149" s="5">
        <v>824</v>
      </c>
      <c r="AD149" s="5">
        <v>16.100000000000001</v>
      </c>
      <c r="AE149" s="7">
        <v>579</v>
      </c>
      <c r="AF149" s="32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7"/>
      <c r="AV149" s="168"/>
      <c r="AW149" s="5"/>
      <c r="AX149" s="5"/>
      <c r="AY149" s="5">
        <v>50</v>
      </c>
      <c r="AZ149" s="7">
        <v>579</v>
      </c>
      <c r="BA149" s="30">
        <f t="shared" si="36"/>
        <v>629</v>
      </c>
      <c r="BB149" s="33">
        <f t="shared" si="37"/>
        <v>629</v>
      </c>
    </row>
    <row r="150" spans="1:54" x14ac:dyDescent="0.3">
      <c r="A150" s="168"/>
      <c r="B150" s="4">
        <v>10.3333333333333</v>
      </c>
      <c r="C150" s="168"/>
      <c r="D150" s="5">
        <v>49.4</v>
      </c>
      <c r="E150" s="5">
        <v>89.8</v>
      </c>
      <c r="F150" s="7">
        <v>16.600000000000001</v>
      </c>
      <c r="G150" s="188"/>
      <c r="H150" s="5">
        <v>34.1</v>
      </c>
      <c r="I150" s="5">
        <v>92.4</v>
      </c>
      <c r="J150" s="5">
        <v>86.2</v>
      </c>
      <c r="K150" s="30">
        <v>85.9</v>
      </c>
      <c r="L150" s="168"/>
      <c r="M150" s="31"/>
      <c r="N150" s="5"/>
      <c r="O150" s="7"/>
      <c r="P150" s="31">
        <v>94.6</v>
      </c>
      <c r="Q150" s="5">
        <v>17.899999999999999</v>
      </c>
      <c r="R150" s="5">
        <v>49.1</v>
      </c>
      <c r="S150" s="5">
        <v>49.1</v>
      </c>
      <c r="T150" s="5">
        <v>65.099999999999994</v>
      </c>
      <c r="U150" s="5">
        <v>64.900000000000006</v>
      </c>
      <c r="V150" s="5">
        <v>64.7</v>
      </c>
      <c r="W150" s="5">
        <v>65.5</v>
      </c>
      <c r="X150" s="5">
        <v>87.8</v>
      </c>
      <c r="Y150" s="5">
        <v>87.9</v>
      </c>
      <c r="Z150" s="5">
        <v>87.7</v>
      </c>
      <c r="AA150" s="5">
        <v>66</v>
      </c>
      <c r="AB150" s="5">
        <v>108</v>
      </c>
      <c r="AC150" s="5">
        <v>825</v>
      </c>
      <c r="AD150" s="5">
        <v>16.100000000000001</v>
      </c>
      <c r="AE150" s="7">
        <v>582</v>
      </c>
      <c r="AF150" s="32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7"/>
      <c r="AV150" s="168"/>
      <c r="AW150" s="5"/>
      <c r="AX150" s="5"/>
      <c r="AY150" s="5">
        <v>50</v>
      </c>
      <c r="AZ150" s="7">
        <v>582</v>
      </c>
      <c r="BA150" s="30">
        <f t="shared" si="36"/>
        <v>632</v>
      </c>
      <c r="BB150" s="33">
        <f t="shared" si="37"/>
        <v>632</v>
      </c>
    </row>
    <row r="151" spans="1:54" x14ac:dyDescent="0.3">
      <c r="A151" s="168"/>
      <c r="B151" s="4">
        <v>10.4166666666667</v>
      </c>
      <c r="C151" s="168"/>
      <c r="D151" s="5">
        <v>49.4</v>
      </c>
      <c r="E151" s="5">
        <v>90.1</v>
      </c>
      <c r="F151" s="7">
        <v>17.2</v>
      </c>
      <c r="G151" s="188"/>
      <c r="H151" s="5">
        <v>37.200000000000003</v>
      </c>
      <c r="I151" s="5">
        <v>92.7</v>
      </c>
      <c r="J151" s="5">
        <v>86</v>
      </c>
      <c r="K151" s="30">
        <v>85.8</v>
      </c>
      <c r="L151" s="168"/>
      <c r="M151" s="31"/>
      <c r="N151" s="5"/>
      <c r="O151" s="7"/>
      <c r="P151" s="31">
        <v>93.8</v>
      </c>
      <c r="Q151" s="5">
        <v>18.600000000000001</v>
      </c>
      <c r="R151" s="5">
        <v>49.2</v>
      </c>
      <c r="S151" s="5">
        <v>49.1</v>
      </c>
      <c r="T151" s="5">
        <v>66.099999999999994</v>
      </c>
      <c r="U151" s="5">
        <v>66</v>
      </c>
      <c r="V151" s="5">
        <v>65.8</v>
      </c>
      <c r="W151" s="5">
        <v>66.599999999999994</v>
      </c>
      <c r="X151" s="5">
        <v>87.7</v>
      </c>
      <c r="Y151" s="5">
        <v>87.8</v>
      </c>
      <c r="Z151" s="5">
        <v>87.6</v>
      </c>
      <c r="AA151" s="5">
        <v>67.099999999999994</v>
      </c>
      <c r="AB151" s="5">
        <v>107.2</v>
      </c>
      <c r="AC151" s="5">
        <v>824</v>
      </c>
      <c r="AD151" s="5">
        <v>16.399999999999999</v>
      </c>
      <c r="AE151" s="7">
        <v>579</v>
      </c>
      <c r="AF151" s="32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7"/>
      <c r="AV151" s="168"/>
      <c r="AW151" s="5"/>
      <c r="AX151" s="5"/>
      <c r="AY151" s="5">
        <v>50</v>
      </c>
      <c r="AZ151" s="7">
        <v>579</v>
      </c>
      <c r="BA151" s="30">
        <f t="shared" si="36"/>
        <v>629</v>
      </c>
      <c r="BB151" s="33">
        <f t="shared" si="37"/>
        <v>629</v>
      </c>
    </row>
    <row r="152" spans="1:54" x14ac:dyDescent="0.3">
      <c r="A152" s="168"/>
      <c r="B152" s="4">
        <v>10.5</v>
      </c>
      <c r="C152" s="168"/>
      <c r="D152" s="5">
        <v>49.4</v>
      </c>
      <c r="E152" s="5">
        <v>88.8</v>
      </c>
      <c r="F152" s="7">
        <v>17.5</v>
      </c>
      <c r="G152" s="188"/>
      <c r="H152" s="5">
        <v>37.5</v>
      </c>
      <c r="I152" s="5">
        <v>93.1</v>
      </c>
      <c r="J152" s="5">
        <v>86</v>
      </c>
      <c r="K152" s="30">
        <v>85.8</v>
      </c>
      <c r="L152" s="168"/>
      <c r="M152" s="31"/>
      <c r="N152" s="5"/>
      <c r="O152" s="7"/>
      <c r="P152" s="31">
        <v>94.2</v>
      </c>
      <c r="Q152" s="5">
        <v>18.8</v>
      </c>
      <c r="R152" s="5">
        <v>49.1</v>
      </c>
      <c r="S152" s="5">
        <v>49.1</v>
      </c>
      <c r="T152" s="5">
        <v>66.400000000000006</v>
      </c>
      <c r="U152" s="5">
        <v>66.3</v>
      </c>
      <c r="V152" s="5">
        <v>66.099999999999994</v>
      </c>
      <c r="W152" s="5">
        <v>66.900000000000006</v>
      </c>
      <c r="X152" s="5">
        <v>87.7</v>
      </c>
      <c r="Y152" s="5">
        <v>87.8</v>
      </c>
      <c r="Z152" s="5">
        <v>87.6</v>
      </c>
      <c r="AA152" s="5">
        <v>67.5</v>
      </c>
      <c r="AB152" s="5">
        <v>107.5</v>
      </c>
      <c r="AC152" s="5">
        <v>824</v>
      </c>
      <c r="AD152" s="5">
        <v>16.399999999999999</v>
      </c>
      <c r="AE152" s="7">
        <v>583</v>
      </c>
      <c r="AF152" s="32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7"/>
      <c r="AV152" s="168"/>
      <c r="AW152" s="5"/>
      <c r="AX152" s="5"/>
      <c r="AY152" s="5">
        <v>50</v>
      </c>
      <c r="AZ152" s="7">
        <v>583</v>
      </c>
      <c r="BA152" s="30">
        <f t="shared" si="36"/>
        <v>633</v>
      </c>
      <c r="BB152" s="33">
        <f t="shared" si="37"/>
        <v>633</v>
      </c>
    </row>
    <row r="153" spans="1:54" x14ac:dyDescent="0.3">
      <c r="A153" s="168"/>
      <c r="B153" s="4">
        <v>10.5833333333333</v>
      </c>
      <c r="C153" s="168"/>
      <c r="D153" s="5">
        <v>49.5</v>
      </c>
      <c r="E153" s="5">
        <v>89.7</v>
      </c>
      <c r="F153" s="7">
        <v>17.899999999999999</v>
      </c>
      <c r="G153" s="188"/>
      <c r="H153" s="5">
        <v>38</v>
      </c>
      <c r="I153" s="5">
        <v>93.1</v>
      </c>
      <c r="J153" s="5">
        <v>86.1</v>
      </c>
      <c r="K153" s="30">
        <v>85.9</v>
      </c>
      <c r="L153" s="168"/>
      <c r="M153" s="31"/>
      <c r="N153" s="5"/>
      <c r="O153" s="7"/>
      <c r="P153" s="31">
        <v>94.7</v>
      </c>
      <c r="Q153" s="5">
        <v>19.3</v>
      </c>
      <c r="R153" s="5">
        <v>49.2</v>
      </c>
      <c r="S153" s="5">
        <v>49.1</v>
      </c>
      <c r="T153" s="5">
        <v>66.8</v>
      </c>
      <c r="U153" s="5">
        <v>66.7</v>
      </c>
      <c r="V153" s="5">
        <v>66.5</v>
      </c>
      <c r="W153" s="5">
        <v>67.3</v>
      </c>
      <c r="X153" s="5">
        <v>87.7</v>
      </c>
      <c r="Y153" s="5">
        <v>87.8</v>
      </c>
      <c r="Z153" s="5">
        <v>87.6</v>
      </c>
      <c r="AA153" s="5">
        <v>67.8</v>
      </c>
      <c r="AB153" s="5">
        <v>107.2</v>
      </c>
      <c r="AC153" s="5">
        <v>824</v>
      </c>
      <c r="AD153" s="5">
        <v>16.100000000000001</v>
      </c>
      <c r="AE153" s="7">
        <v>582</v>
      </c>
      <c r="AF153" s="32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7"/>
      <c r="AV153" s="168"/>
      <c r="AW153" s="5"/>
      <c r="AX153" s="5"/>
      <c r="AY153" s="5">
        <v>50</v>
      </c>
      <c r="AZ153" s="7">
        <v>582</v>
      </c>
      <c r="BA153" s="30">
        <f t="shared" si="36"/>
        <v>632</v>
      </c>
      <c r="BB153" s="33">
        <f t="shared" si="37"/>
        <v>632</v>
      </c>
    </row>
    <row r="154" spans="1:54" x14ac:dyDescent="0.3">
      <c r="A154" s="168"/>
      <c r="B154" s="4">
        <v>10.6666666666667</v>
      </c>
      <c r="C154" s="168"/>
      <c r="D154" s="5">
        <v>49.5</v>
      </c>
      <c r="E154" s="5">
        <v>87.4</v>
      </c>
      <c r="F154" s="7">
        <v>17.899999999999999</v>
      </c>
      <c r="G154" s="188"/>
      <c r="H154" s="5">
        <v>38</v>
      </c>
      <c r="I154" s="5">
        <v>91.5</v>
      </c>
      <c r="J154" s="5">
        <v>87.7</v>
      </c>
      <c r="K154" s="30">
        <v>87.4</v>
      </c>
      <c r="L154" s="168"/>
      <c r="M154" s="31"/>
      <c r="N154" s="5"/>
      <c r="O154" s="7"/>
      <c r="P154" s="31">
        <v>92.8</v>
      </c>
      <c r="Q154" s="5">
        <v>19.2</v>
      </c>
      <c r="R154" s="5">
        <v>49.2</v>
      </c>
      <c r="S154" s="5">
        <v>49.1</v>
      </c>
      <c r="T154" s="5">
        <v>68</v>
      </c>
      <c r="U154" s="5">
        <v>67.900000000000006</v>
      </c>
      <c r="V154" s="5">
        <v>67.7</v>
      </c>
      <c r="W154" s="5">
        <v>68.5</v>
      </c>
      <c r="X154" s="5">
        <v>89.3</v>
      </c>
      <c r="Y154" s="5">
        <v>89.4</v>
      </c>
      <c r="Z154" s="5">
        <v>89.2</v>
      </c>
      <c r="AA154" s="5">
        <v>69</v>
      </c>
      <c r="AB154" s="5">
        <v>106.9</v>
      </c>
      <c r="AC154" s="5">
        <v>823</v>
      </c>
      <c r="AD154" s="5">
        <v>16.399999999999999</v>
      </c>
      <c r="AE154" s="7">
        <v>592</v>
      </c>
      <c r="AF154" s="32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7"/>
      <c r="AV154" s="168"/>
      <c r="AW154" s="5"/>
      <c r="AX154" s="5"/>
      <c r="AY154" s="5">
        <v>50</v>
      </c>
      <c r="AZ154" s="7">
        <v>592</v>
      </c>
      <c r="BA154" s="30">
        <f t="shared" si="36"/>
        <v>642</v>
      </c>
      <c r="BB154" s="33">
        <f t="shared" si="37"/>
        <v>642</v>
      </c>
    </row>
    <row r="155" spans="1:54" x14ac:dyDescent="0.3">
      <c r="A155" s="168"/>
      <c r="B155" s="4">
        <v>10.75</v>
      </c>
      <c r="C155" s="168"/>
      <c r="D155" s="5">
        <v>49.4</v>
      </c>
      <c r="E155" s="5">
        <v>88.2</v>
      </c>
      <c r="F155" s="7">
        <v>17.399999999999999</v>
      </c>
      <c r="G155" s="188"/>
      <c r="H155" s="5">
        <v>33.700000000000003</v>
      </c>
      <c r="I155" s="5">
        <v>91.4</v>
      </c>
      <c r="J155" s="5">
        <v>87.6</v>
      </c>
      <c r="K155" s="30">
        <v>87.4</v>
      </c>
      <c r="L155" s="168"/>
      <c r="M155" s="31"/>
      <c r="N155" s="5"/>
      <c r="O155" s="7"/>
      <c r="P155" s="31">
        <v>93.4</v>
      </c>
      <c r="Q155" s="5">
        <v>18.399999999999999</v>
      </c>
      <c r="R155" s="5">
        <v>49.2</v>
      </c>
      <c r="S155" s="5">
        <v>49.1</v>
      </c>
      <c r="T155" s="5">
        <v>66.400000000000006</v>
      </c>
      <c r="U155" s="5">
        <v>66.3</v>
      </c>
      <c r="V155" s="5">
        <v>66</v>
      </c>
      <c r="W155" s="5">
        <v>66.900000000000006</v>
      </c>
      <c r="X155" s="5">
        <v>89.2</v>
      </c>
      <c r="Y155" s="5">
        <v>89.3</v>
      </c>
      <c r="Z155" s="5">
        <v>89.2</v>
      </c>
      <c r="AA155" s="5">
        <v>67.400000000000006</v>
      </c>
      <c r="AB155" s="5">
        <v>107.4</v>
      </c>
      <c r="AC155" s="5">
        <v>824</v>
      </c>
      <c r="AD155" s="5">
        <v>16.399999999999999</v>
      </c>
      <c r="AE155" s="7">
        <v>585</v>
      </c>
      <c r="AF155" s="32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7"/>
      <c r="AV155" s="168"/>
      <c r="AW155" s="5"/>
      <c r="AX155" s="5"/>
      <c r="AY155" s="5">
        <v>50</v>
      </c>
      <c r="AZ155" s="7">
        <v>585</v>
      </c>
      <c r="BA155" s="30">
        <f t="shared" si="36"/>
        <v>635</v>
      </c>
      <c r="BB155" s="33">
        <f t="shared" si="37"/>
        <v>635</v>
      </c>
    </row>
    <row r="156" spans="1:54" x14ac:dyDescent="0.3">
      <c r="A156" s="168"/>
      <c r="B156" s="4">
        <v>10.8333333333333</v>
      </c>
      <c r="C156" s="168"/>
      <c r="D156" s="5">
        <v>49.4</v>
      </c>
      <c r="E156" s="5">
        <v>87.6</v>
      </c>
      <c r="F156" s="7">
        <v>16.899999999999999</v>
      </c>
      <c r="G156" s="188"/>
      <c r="H156" s="5">
        <v>32.299999999999997</v>
      </c>
      <c r="I156" s="5">
        <v>90.7</v>
      </c>
      <c r="J156" s="5">
        <v>87.6</v>
      </c>
      <c r="K156" s="30">
        <v>87.3</v>
      </c>
      <c r="L156" s="168"/>
      <c r="M156" s="31"/>
      <c r="N156" s="5"/>
      <c r="O156" s="7"/>
      <c r="P156" s="31">
        <v>93.5</v>
      </c>
      <c r="Q156" s="5">
        <v>18</v>
      </c>
      <c r="R156" s="5">
        <v>49.2</v>
      </c>
      <c r="S156" s="5">
        <v>49.1</v>
      </c>
      <c r="T156" s="5">
        <v>65.900000000000006</v>
      </c>
      <c r="U156" s="5">
        <v>65.7</v>
      </c>
      <c r="V156" s="5">
        <v>65.400000000000006</v>
      </c>
      <c r="W156" s="5">
        <v>66.3</v>
      </c>
      <c r="X156" s="5">
        <v>89.1</v>
      </c>
      <c r="Y156" s="5">
        <v>89.3</v>
      </c>
      <c r="Z156" s="5">
        <v>89.1</v>
      </c>
      <c r="AA156" s="5">
        <v>66.900000000000006</v>
      </c>
      <c r="AB156" s="5">
        <v>107.3</v>
      </c>
      <c r="AC156" s="5">
        <v>824</v>
      </c>
      <c r="AD156" s="5">
        <v>16.3</v>
      </c>
      <c r="AE156" s="7">
        <v>589</v>
      </c>
      <c r="AF156" s="32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7"/>
      <c r="AV156" s="168"/>
      <c r="AW156" s="5"/>
      <c r="AX156" s="5"/>
      <c r="AY156" s="5">
        <v>50</v>
      </c>
      <c r="AZ156" s="7">
        <v>589</v>
      </c>
      <c r="BA156" s="30">
        <f t="shared" si="36"/>
        <v>639</v>
      </c>
      <c r="BB156" s="33">
        <f t="shared" si="37"/>
        <v>639</v>
      </c>
    </row>
    <row r="157" spans="1:54" x14ac:dyDescent="0.3">
      <c r="A157" s="168"/>
      <c r="B157" s="4">
        <v>10.9166666666667</v>
      </c>
      <c r="C157" s="168"/>
      <c r="D157" s="5">
        <v>49.4</v>
      </c>
      <c r="E157" s="5">
        <v>91.3</v>
      </c>
      <c r="F157" s="7">
        <v>16.600000000000001</v>
      </c>
      <c r="G157" s="188"/>
      <c r="H157" s="5">
        <v>31.6</v>
      </c>
      <c r="I157" s="5">
        <v>91.5</v>
      </c>
      <c r="J157" s="5">
        <v>87.4</v>
      </c>
      <c r="K157" s="30">
        <v>87.1</v>
      </c>
      <c r="L157" s="168"/>
      <c r="M157" s="31"/>
      <c r="N157" s="5"/>
      <c r="O157" s="7"/>
      <c r="P157" s="31">
        <v>93.6</v>
      </c>
      <c r="Q157" s="5">
        <v>17.600000000000001</v>
      </c>
      <c r="R157" s="5">
        <v>49.1</v>
      </c>
      <c r="S157" s="5">
        <v>49.1</v>
      </c>
      <c r="T157" s="5">
        <v>65.400000000000006</v>
      </c>
      <c r="U157" s="5">
        <v>65.2</v>
      </c>
      <c r="V157" s="5">
        <v>65</v>
      </c>
      <c r="W157" s="5">
        <v>65.8</v>
      </c>
      <c r="X157" s="5">
        <v>88.9</v>
      </c>
      <c r="Y157" s="5">
        <v>89.1</v>
      </c>
      <c r="Z157" s="5">
        <v>88.8</v>
      </c>
      <c r="AA157" s="5">
        <v>66.3</v>
      </c>
      <c r="AB157" s="5">
        <v>107.9</v>
      </c>
      <c r="AC157" s="5">
        <v>824</v>
      </c>
      <c r="AD157" s="5">
        <v>16.3</v>
      </c>
      <c r="AE157" s="7">
        <v>587</v>
      </c>
      <c r="AF157" s="32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7"/>
      <c r="AV157" s="168"/>
      <c r="AW157" s="5"/>
      <c r="AX157" s="5"/>
      <c r="AY157" s="5">
        <v>50</v>
      </c>
      <c r="AZ157" s="7">
        <v>587</v>
      </c>
      <c r="BA157" s="30">
        <f t="shared" si="36"/>
        <v>637</v>
      </c>
      <c r="BB157" s="33">
        <f t="shared" si="37"/>
        <v>637</v>
      </c>
    </row>
    <row r="158" spans="1:54" x14ac:dyDescent="0.3">
      <c r="A158" s="169"/>
      <c r="B158" s="4">
        <v>11</v>
      </c>
      <c r="C158" s="169"/>
      <c r="D158" s="5">
        <v>49.4</v>
      </c>
      <c r="E158" s="5">
        <v>91.4</v>
      </c>
      <c r="F158" s="7">
        <v>16.399999999999999</v>
      </c>
      <c r="G158" s="189"/>
      <c r="H158" s="5">
        <v>31.2</v>
      </c>
      <c r="I158" s="5">
        <v>92.5</v>
      </c>
      <c r="J158" s="5">
        <v>87.2</v>
      </c>
      <c r="K158" s="47">
        <v>87</v>
      </c>
      <c r="L158" s="169"/>
      <c r="M158" s="31"/>
      <c r="N158" s="5"/>
      <c r="O158" s="7"/>
      <c r="P158" s="31">
        <v>93.5</v>
      </c>
      <c r="Q158" s="5">
        <v>17.5</v>
      </c>
      <c r="R158" s="5">
        <v>49.1</v>
      </c>
      <c r="S158" s="5">
        <v>49.1</v>
      </c>
      <c r="T158" s="5">
        <v>65</v>
      </c>
      <c r="U158" s="5">
        <v>64.8</v>
      </c>
      <c r="V158" s="5">
        <v>64.599999999999994</v>
      </c>
      <c r="W158" s="5">
        <v>65.400000000000006</v>
      </c>
      <c r="X158" s="5">
        <v>88.8</v>
      </c>
      <c r="Y158" s="5">
        <v>88.9</v>
      </c>
      <c r="Z158" s="5">
        <v>88.7</v>
      </c>
      <c r="AA158" s="5">
        <v>65.900000000000006</v>
      </c>
      <c r="AB158" s="5">
        <v>107.8</v>
      </c>
      <c r="AC158" s="5">
        <v>825</v>
      </c>
      <c r="AD158" s="5">
        <v>16.3</v>
      </c>
      <c r="AE158" s="7">
        <v>586</v>
      </c>
      <c r="AF158" s="32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7"/>
      <c r="AV158" s="169"/>
      <c r="AW158" s="5"/>
      <c r="AX158" s="5"/>
      <c r="AY158" s="5">
        <v>50</v>
      </c>
      <c r="AZ158" s="7">
        <v>586</v>
      </c>
      <c r="BA158" s="30">
        <f t="shared" si="36"/>
        <v>636</v>
      </c>
      <c r="BB158" s="33">
        <f t="shared" si="37"/>
        <v>636</v>
      </c>
    </row>
    <row r="159" spans="1:54" x14ac:dyDescent="0.3">
      <c r="A159" s="178" t="s">
        <v>81</v>
      </c>
      <c r="B159" s="173"/>
      <c r="C159" s="17" t="e">
        <f>AVERAGE($C$147)</f>
        <v>#DIV/0!</v>
      </c>
      <c r="D159" s="17">
        <f>AVERAGE($D$147:$D$158)</f>
        <v>49.416666666666657</v>
      </c>
      <c r="E159" s="17">
        <f>AVERAGE($E$147:$E$158)</f>
        <v>89.866666666666674</v>
      </c>
      <c r="F159" s="34">
        <f>AVERAGE(F147:F158)</f>
        <v>17.066666666666666</v>
      </c>
      <c r="G159" s="16" t="e">
        <f>AVERAGE(G147:G158)</f>
        <v>#DIV/0!</v>
      </c>
      <c r="H159" s="17">
        <f>AVERAGE($H$147:$H$158)</f>
        <v>34.35</v>
      </c>
      <c r="I159" s="17">
        <f>AVERAGE($I$147:$I$158)</f>
        <v>92.416666666666671</v>
      </c>
      <c r="J159" s="17">
        <f>AVERAGE(J147:J158)</f>
        <v>86.583333333333329</v>
      </c>
      <c r="K159" s="35">
        <f>AVERAGE($K$147:$K$158)</f>
        <v>86.341666666666654</v>
      </c>
      <c r="L159" s="36">
        <f t="shared" ref="L159:U159" si="40">AVERAGE(L147:L158)</f>
        <v>0</v>
      </c>
      <c r="M159" s="35" t="e">
        <f t="shared" si="40"/>
        <v>#DIV/0!</v>
      </c>
      <c r="N159" s="35" t="e">
        <f t="shared" si="40"/>
        <v>#DIV/0!</v>
      </c>
      <c r="O159" s="34" t="e">
        <f t="shared" si="40"/>
        <v>#DIV/0!</v>
      </c>
      <c r="P159" s="37">
        <f t="shared" si="40"/>
        <v>94.05</v>
      </c>
      <c r="Q159" s="17">
        <f t="shared" si="40"/>
        <v>18.241666666666664</v>
      </c>
      <c r="R159" s="17">
        <f t="shared" si="40"/>
        <v>49.158333333333331</v>
      </c>
      <c r="S159" s="17">
        <f t="shared" si="40"/>
        <v>49.100000000000016</v>
      </c>
      <c r="T159" s="17">
        <f t="shared" si="40"/>
        <v>65.724999999999994</v>
      </c>
      <c r="U159" s="17">
        <f t="shared" si="40"/>
        <v>65.674999999999997</v>
      </c>
      <c r="V159" s="17">
        <f>AVERAGE(V150:V158)</f>
        <v>65.75555555555556</v>
      </c>
      <c r="W159" s="17">
        <f>AVERAGE(W150:W158)</f>
        <v>66.577777777777783</v>
      </c>
      <c r="X159" s="17">
        <f t="shared" ref="X159:AD159" si="41">AVERAGE(X147:X158)</f>
        <v>88.2</v>
      </c>
      <c r="Y159" s="17">
        <f t="shared" si="41"/>
        <v>88.316666666666663</v>
      </c>
      <c r="Z159" s="17">
        <f t="shared" si="41"/>
        <v>88.116666666666674</v>
      </c>
      <c r="AA159" s="17">
        <f t="shared" si="41"/>
        <v>66.708333333333329</v>
      </c>
      <c r="AB159" s="17">
        <f t="shared" si="41"/>
        <v>107.75</v>
      </c>
      <c r="AC159" s="17">
        <f t="shared" si="41"/>
        <v>824</v>
      </c>
      <c r="AD159" s="17">
        <f t="shared" si="41"/>
        <v>16.266666666666669</v>
      </c>
      <c r="AE159" s="34">
        <f>AVERAGE($AE$147:$AE$158)</f>
        <v>583.66666666666663</v>
      </c>
      <c r="AF159" s="38" t="e">
        <f t="shared" ref="AF159:AT159" si="42">AVERAGE(AF147:AF158)</f>
        <v>#DIV/0!</v>
      </c>
      <c r="AG159" s="17" t="e">
        <f t="shared" si="42"/>
        <v>#DIV/0!</v>
      </c>
      <c r="AH159" s="17" t="e">
        <f t="shared" si="42"/>
        <v>#DIV/0!</v>
      </c>
      <c r="AI159" s="17" t="e">
        <f t="shared" si="42"/>
        <v>#DIV/0!</v>
      </c>
      <c r="AJ159" s="17" t="e">
        <f t="shared" si="42"/>
        <v>#DIV/0!</v>
      </c>
      <c r="AK159" s="17" t="e">
        <f t="shared" si="42"/>
        <v>#DIV/0!</v>
      </c>
      <c r="AL159" s="17" t="e">
        <f t="shared" si="42"/>
        <v>#DIV/0!</v>
      </c>
      <c r="AM159" s="17" t="e">
        <f t="shared" si="42"/>
        <v>#DIV/0!</v>
      </c>
      <c r="AN159" s="17" t="e">
        <f t="shared" si="42"/>
        <v>#DIV/0!</v>
      </c>
      <c r="AO159" s="17" t="e">
        <f t="shared" si="42"/>
        <v>#DIV/0!</v>
      </c>
      <c r="AP159" s="17" t="e">
        <f t="shared" si="42"/>
        <v>#DIV/0!</v>
      </c>
      <c r="AQ159" s="17" t="e">
        <f t="shared" si="42"/>
        <v>#DIV/0!</v>
      </c>
      <c r="AR159" s="17" t="e">
        <f t="shared" si="42"/>
        <v>#DIV/0!</v>
      </c>
      <c r="AS159" s="17" t="e">
        <f t="shared" si="42"/>
        <v>#DIV/0!</v>
      </c>
      <c r="AT159" s="17" t="e">
        <f t="shared" si="42"/>
        <v>#DIV/0!</v>
      </c>
      <c r="AU159" s="34" t="e">
        <f>AVERAGE($AU$147:$AU$158)</f>
        <v>#DIV/0!</v>
      </c>
      <c r="AV159" s="39" t="e">
        <f>AVERAGE(AV147:AV158)</f>
        <v>#DIV/0!</v>
      </c>
      <c r="AW159" s="17" t="e">
        <f>AVERAGE(AW147:AW158)</f>
        <v>#DIV/0!</v>
      </c>
      <c r="AX159" s="17" t="e">
        <f>AVERAGE(AX147:AX158)</f>
        <v>#DIV/0!</v>
      </c>
      <c r="AY159" s="17">
        <f>AVERAGE($AY$147:$AY$158)</f>
        <v>50</v>
      </c>
      <c r="AZ159" s="17">
        <f>AVERAGE(AZ147:AZ158)</f>
        <v>583.66666666666663</v>
      </c>
      <c r="BA159" s="35">
        <f>AVERAGE(BA147:BA158)</f>
        <v>633.66666666666663</v>
      </c>
      <c r="BB159" s="40">
        <f>AVERAGE(BB147:BB158)</f>
        <v>633.66666666666663</v>
      </c>
    </row>
    <row r="160" spans="1:54" x14ac:dyDescent="0.3">
      <c r="A160" s="167">
        <v>45304</v>
      </c>
      <c r="B160" s="4">
        <v>11.0833333333333</v>
      </c>
      <c r="C160" s="181"/>
      <c r="D160" s="5">
        <v>49.5</v>
      </c>
      <c r="E160" s="5">
        <v>91.8</v>
      </c>
      <c r="F160" s="7">
        <v>16.3</v>
      </c>
      <c r="G160" s="181"/>
      <c r="H160" s="5">
        <v>31.2</v>
      </c>
      <c r="I160" s="5">
        <v>92.2</v>
      </c>
      <c r="J160" s="5">
        <v>87.1</v>
      </c>
      <c r="K160" s="30">
        <v>86.8</v>
      </c>
      <c r="L160" s="174">
        <f>G160-C160</f>
        <v>0</v>
      </c>
      <c r="M160" s="31"/>
      <c r="N160" s="5"/>
      <c r="O160" s="7"/>
      <c r="P160" s="31">
        <v>95.5</v>
      </c>
      <c r="Q160" s="5">
        <v>17.399999999999999</v>
      </c>
      <c r="R160" s="5">
        <v>49.2</v>
      </c>
      <c r="S160" s="5">
        <v>49.1</v>
      </c>
      <c r="T160" s="5">
        <v>64.7</v>
      </c>
      <c r="U160" s="5">
        <v>64.5</v>
      </c>
      <c r="V160" s="5">
        <v>64.3</v>
      </c>
      <c r="W160" s="5">
        <v>65.099999999999994</v>
      </c>
      <c r="X160" s="5">
        <v>88.7</v>
      </c>
      <c r="Y160" s="5">
        <v>88.8</v>
      </c>
      <c r="Z160" s="5">
        <v>88.6</v>
      </c>
      <c r="AA160" s="5">
        <v>65.599999999999994</v>
      </c>
      <c r="AB160" s="5">
        <v>108.6</v>
      </c>
      <c r="AC160" s="5">
        <v>824</v>
      </c>
      <c r="AD160" s="5">
        <v>16.100000000000001</v>
      </c>
      <c r="AE160" s="7">
        <v>585</v>
      </c>
      <c r="AF160" s="32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7"/>
      <c r="AV160" s="174"/>
      <c r="AW160" s="5"/>
      <c r="AX160" s="5"/>
      <c r="AY160" s="5">
        <v>50</v>
      </c>
      <c r="AZ160" s="7">
        <v>585</v>
      </c>
      <c r="BA160" s="30">
        <f t="shared" si="36"/>
        <v>635</v>
      </c>
      <c r="BB160" s="33">
        <f t="shared" ref="BB160:BB171" si="43">AE160+AU160+AY160</f>
        <v>635</v>
      </c>
    </row>
    <row r="161" spans="1:54" x14ac:dyDescent="0.3">
      <c r="A161" s="168"/>
      <c r="B161" s="4">
        <v>11.1666666666667</v>
      </c>
      <c r="C161" s="168"/>
      <c r="D161" s="5">
        <v>49.4</v>
      </c>
      <c r="E161" s="5">
        <v>88.8</v>
      </c>
      <c r="F161" s="7">
        <v>16.2</v>
      </c>
      <c r="G161" s="188"/>
      <c r="H161" s="5">
        <v>31.4</v>
      </c>
      <c r="I161" s="5">
        <v>92.7</v>
      </c>
      <c r="J161" s="5">
        <v>87</v>
      </c>
      <c r="K161" s="30">
        <v>86.7</v>
      </c>
      <c r="L161" s="168"/>
      <c r="M161" s="31"/>
      <c r="N161" s="5"/>
      <c r="O161" s="7"/>
      <c r="P161" s="31">
        <v>94</v>
      </c>
      <c r="Q161" s="5">
        <v>17.2</v>
      </c>
      <c r="R161" s="5">
        <v>49.1</v>
      </c>
      <c r="S161" s="5">
        <v>49.1</v>
      </c>
      <c r="T161" s="5">
        <v>64.599999999999994</v>
      </c>
      <c r="U161" s="5">
        <v>64.5</v>
      </c>
      <c r="V161" s="5">
        <v>64.3</v>
      </c>
      <c r="W161" s="5">
        <v>65</v>
      </c>
      <c r="X161" s="5">
        <v>88.6</v>
      </c>
      <c r="Y161" s="5">
        <v>88.7</v>
      </c>
      <c r="Z161" s="5">
        <v>88.5</v>
      </c>
      <c r="AA161" s="5">
        <v>65.599999999999994</v>
      </c>
      <c r="AB161" s="5">
        <v>108.2</v>
      </c>
      <c r="AC161" s="5">
        <v>823</v>
      </c>
      <c r="AD161" s="45">
        <v>16.2</v>
      </c>
      <c r="AE161" s="7">
        <v>586</v>
      </c>
      <c r="AF161" s="32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7"/>
      <c r="AV161" s="168"/>
      <c r="AW161" s="5"/>
      <c r="AX161" s="5"/>
      <c r="AY161" s="5">
        <v>50</v>
      </c>
      <c r="AZ161" s="7">
        <v>586</v>
      </c>
      <c r="BA161" s="30">
        <f t="shared" si="36"/>
        <v>636</v>
      </c>
      <c r="BB161" s="33">
        <f t="shared" si="43"/>
        <v>636</v>
      </c>
    </row>
    <row r="162" spans="1:54" x14ac:dyDescent="0.3">
      <c r="A162" s="168"/>
      <c r="B162" s="4">
        <v>11.25</v>
      </c>
      <c r="C162" s="168"/>
      <c r="D162" s="5">
        <v>49.4</v>
      </c>
      <c r="E162" s="5">
        <v>89.9</v>
      </c>
      <c r="F162" s="7">
        <v>16.2</v>
      </c>
      <c r="G162" s="188"/>
      <c r="H162" s="5">
        <v>31.6</v>
      </c>
      <c r="I162" s="5">
        <v>91.8</v>
      </c>
      <c r="J162" s="5">
        <v>86.9</v>
      </c>
      <c r="K162" s="30">
        <v>86.6</v>
      </c>
      <c r="L162" s="168"/>
      <c r="M162" s="31"/>
      <c r="N162" s="5"/>
      <c r="O162" s="7"/>
      <c r="P162" s="31">
        <v>94.4</v>
      </c>
      <c r="Q162" s="5">
        <v>17.2</v>
      </c>
      <c r="R162" s="5">
        <v>49.1</v>
      </c>
      <c r="S162" s="5">
        <v>49.1</v>
      </c>
      <c r="T162" s="5">
        <v>64.599999999999994</v>
      </c>
      <c r="U162" s="5">
        <v>64.5</v>
      </c>
      <c r="V162" s="5">
        <v>64.3</v>
      </c>
      <c r="W162" s="5">
        <v>65.099999999999994</v>
      </c>
      <c r="X162" s="5">
        <v>88.5</v>
      </c>
      <c r="Y162" s="5">
        <v>88.6</v>
      </c>
      <c r="Z162" s="5">
        <v>88.3</v>
      </c>
      <c r="AA162" s="5">
        <v>65.599999999999994</v>
      </c>
      <c r="AB162" s="5">
        <v>107.9</v>
      </c>
      <c r="AC162" s="5">
        <v>824</v>
      </c>
      <c r="AD162" s="5">
        <v>16.3</v>
      </c>
      <c r="AE162" s="7">
        <v>585</v>
      </c>
      <c r="AF162" s="32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7"/>
      <c r="AV162" s="168"/>
      <c r="AW162" s="5"/>
      <c r="AX162" s="5"/>
      <c r="AY162" s="5">
        <v>50</v>
      </c>
      <c r="AZ162" s="7">
        <v>585</v>
      </c>
      <c r="BA162" s="30">
        <f t="shared" si="36"/>
        <v>635</v>
      </c>
      <c r="BB162" s="33">
        <f t="shared" si="43"/>
        <v>635</v>
      </c>
    </row>
    <row r="163" spans="1:54" x14ac:dyDescent="0.3">
      <c r="A163" s="168"/>
      <c r="B163" s="4">
        <v>11.3333333333333</v>
      </c>
      <c r="C163" s="168"/>
      <c r="D163" s="5">
        <v>49.4</v>
      </c>
      <c r="E163" s="5">
        <v>90</v>
      </c>
      <c r="F163" s="7">
        <v>16.399999999999999</v>
      </c>
      <c r="G163" s="188"/>
      <c r="H163" s="5">
        <v>33.6</v>
      </c>
      <c r="I163" s="5">
        <v>92.2</v>
      </c>
      <c r="J163" s="5">
        <v>87</v>
      </c>
      <c r="K163" s="30">
        <v>86.7</v>
      </c>
      <c r="L163" s="168"/>
      <c r="M163" s="31"/>
      <c r="N163" s="5"/>
      <c r="O163" s="7"/>
      <c r="P163" s="31">
        <v>93.7</v>
      </c>
      <c r="Q163" s="5">
        <v>17.5</v>
      </c>
      <c r="R163" s="5">
        <v>49.1</v>
      </c>
      <c r="S163" s="5">
        <v>49.1</v>
      </c>
      <c r="T163" s="5">
        <v>65.2</v>
      </c>
      <c r="U163" s="5">
        <v>65.099999999999994</v>
      </c>
      <c r="V163" s="5">
        <v>64.900000000000006</v>
      </c>
      <c r="W163" s="5">
        <v>65.599999999999994</v>
      </c>
      <c r="X163" s="5">
        <v>88.6</v>
      </c>
      <c r="Y163" s="5">
        <v>88.7</v>
      </c>
      <c r="Z163" s="5">
        <v>88.5</v>
      </c>
      <c r="AA163" s="5">
        <v>66.2</v>
      </c>
      <c r="AB163" s="5">
        <v>107.8</v>
      </c>
      <c r="AC163" s="5">
        <v>823</v>
      </c>
      <c r="AD163" s="5">
        <v>16.399999999999999</v>
      </c>
      <c r="AE163" s="7">
        <v>586</v>
      </c>
      <c r="AF163" s="32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7"/>
      <c r="AV163" s="168"/>
      <c r="AW163" s="5"/>
      <c r="AX163" s="5"/>
      <c r="AY163" s="5">
        <v>50</v>
      </c>
      <c r="AZ163" s="7">
        <v>586</v>
      </c>
      <c r="BA163" s="30">
        <f t="shared" si="36"/>
        <v>636</v>
      </c>
      <c r="BB163" s="33">
        <f t="shared" si="43"/>
        <v>636</v>
      </c>
    </row>
    <row r="164" spans="1:54" x14ac:dyDescent="0.3">
      <c r="A164" s="168"/>
      <c r="B164" s="4">
        <v>11.4166666666667</v>
      </c>
      <c r="C164" s="168"/>
      <c r="D164" s="5">
        <v>49.5</v>
      </c>
      <c r="E164" s="5">
        <v>91.5</v>
      </c>
      <c r="F164" s="7">
        <v>16.899999999999999</v>
      </c>
      <c r="G164" s="188"/>
      <c r="H164" s="5">
        <v>37.1</v>
      </c>
      <c r="I164" s="5">
        <v>92.8</v>
      </c>
      <c r="J164" s="5">
        <v>86.6</v>
      </c>
      <c r="K164" s="30">
        <v>86.4</v>
      </c>
      <c r="L164" s="168"/>
      <c r="M164" s="31"/>
      <c r="N164" s="5"/>
      <c r="O164" s="7"/>
      <c r="P164" s="31">
        <v>94.6</v>
      </c>
      <c r="Q164" s="5">
        <v>18.2</v>
      </c>
      <c r="R164" s="5">
        <v>49.3</v>
      </c>
      <c r="S164" s="5">
        <v>49.2</v>
      </c>
      <c r="T164" s="5">
        <v>65.900000000000006</v>
      </c>
      <c r="U164" s="5">
        <v>65.8</v>
      </c>
      <c r="V164" s="5">
        <v>65.599999999999994</v>
      </c>
      <c r="W164" s="5">
        <v>66.400000000000006</v>
      </c>
      <c r="X164" s="5">
        <v>88.3</v>
      </c>
      <c r="Y164" s="5">
        <v>88.3</v>
      </c>
      <c r="Z164" s="5">
        <v>88.1</v>
      </c>
      <c r="AA164" s="5">
        <v>66.900000000000006</v>
      </c>
      <c r="AB164" s="5">
        <v>108.2</v>
      </c>
      <c r="AC164" s="5">
        <v>826</v>
      </c>
      <c r="AD164" s="5">
        <v>16.399999999999999</v>
      </c>
      <c r="AE164" s="7">
        <v>581</v>
      </c>
      <c r="AF164" s="32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7"/>
      <c r="AV164" s="168"/>
      <c r="AW164" s="5"/>
      <c r="AX164" s="5"/>
      <c r="AY164" s="5">
        <v>50</v>
      </c>
      <c r="AZ164" s="7">
        <v>581</v>
      </c>
      <c r="BA164" s="30">
        <f t="shared" si="36"/>
        <v>631</v>
      </c>
      <c r="BB164" s="33">
        <f t="shared" si="43"/>
        <v>631</v>
      </c>
    </row>
    <row r="165" spans="1:54" x14ac:dyDescent="0.3">
      <c r="A165" s="168"/>
      <c r="B165" s="4">
        <v>11.5</v>
      </c>
      <c r="C165" s="168"/>
      <c r="D165" s="5">
        <v>49.5</v>
      </c>
      <c r="E165" s="5">
        <v>90.2</v>
      </c>
      <c r="F165" s="7">
        <v>17.5</v>
      </c>
      <c r="G165" s="188"/>
      <c r="H165" s="5">
        <v>37.799999999999997</v>
      </c>
      <c r="I165" s="5">
        <v>92.3</v>
      </c>
      <c r="J165" s="5">
        <v>86.4</v>
      </c>
      <c r="K165" s="30">
        <v>86.1</v>
      </c>
      <c r="L165" s="168"/>
      <c r="M165" s="31"/>
      <c r="N165" s="5"/>
      <c r="O165" s="7"/>
      <c r="P165" s="31">
        <v>93.9</v>
      </c>
      <c r="Q165" s="5">
        <v>18.8</v>
      </c>
      <c r="R165" s="5">
        <v>49.2</v>
      </c>
      <c r="S165" s="5">
        <v>49.1</v>
      </c>
      <c r="T165" s="5">
        <v>66.599999999999994</v>
      </c>
      <c r="U165" s="5">
        <v>66.5</v>
      </c>
      <c r="V165" s="5">
        <v>66.3</v>
      </c>
      <c r="W165" s="5">
        <v>67.099999999999994</v>
      </c>
      <c r="X165" s="5">
        <v>88</v>
      </c>
      <c r="Y165" s="5">
        <v>88.1</v>
      </c>
      <c r="Z165" s="5">
        <v>87.8</v>
      </c>
      <c r="AA165" s="5">
        <v>67.599999999999994</v>
      </c>
      <c r="AB165" s="5">
        <v>107.5</v>
      </c>
      <c r="AC165" s="5">
        <v>824</v>
      </c>
      <c r="AD165" s="5">
        <v>16.399999999999999</v>
      </c>
      <c r="AE165" s="7">
        <v>583</v>
      </c>
      <c r="AF165" s="32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7"/>
      <c r="AV165" s="168"/>
      <c r="AW165" s="5"/>
      <c r="AX165" s="5"/>
      <c r="AY165" s="5">
        <v>50</v>
      </c>
      <c r="AZ165" s="7">
        <v>583</v>
      </c>
      <c r="BA165" s="30">
        <f t="shared" si="36"/>
        <v>633</v>
      </c>
      <c r="BB165" s="33">
        <f t="shared" si="43"/>
        <v>633</v>
      </c>
    </row>
    <row r="166" spans="1:54" x14ac:dyDescent="0.3">
      <c r="A166" s="168"/>
      <c r="B166" s="4">
        <v>11.5833333333333</v>
      </c>
      <c r="C166" s="168"/>
      <c r="D166" s="5">
        <v>49.4</v>
      </c>
      <c r="E166" s="5">
        <v>88.7</v>
      </c>
      <c r="F166" s="7">
        <v>17.7</v>
      </c>
      <c r="G166" s="188"/>
      <c r="H166" s="5">
        <v>38.4</v>
      </c>
      <c r="I166" s="5">
        <v>92.9</v>
      </c>
      <c r="J166" s="5">
        <v>86.2</v>
      </c>
      <c r="K166" s="30">
        <v>86</v>
      </c>
      <c r="L166" s="168"/>
      <c r="M166" s="31"/>
      <c r="N166" s="5"/>
      <c r="O166" s="7"/>
      <c r="P166" s="31">
        <v>93.9</v>
      </c>
      <c r="Q166" s="5">
        <v>19.100000000000001</v>
      </c>
      <c r="R166" s="5">
        <v>49.2</v>
      </c>
      <c r="S166" s="5">
        <v>49.1</v>
      </c>
      <c r="T166" s="5">
        <v>67</v>
      </c>
      <c r="U166" s="5">
        <v>67</v>
      </c>
      <c r="V166" s="5">
        <v>66.7</v>
      </c>
      <c r="W166" s="5">
        <v>67.5</v>
      </c>
      <c r="X166" s="5">
        <v>87.8</v>
      </c>
      <c r="Y166" s="5">
        <v>87.9</v>
      </c>
      <c r="Z166" s="5">
        <v>87.8</v>
      </c>
      <c r="AA166" s="5">
        <v>68.099999999999994</v>
      </c>
      <c r="AB166" s="5">
        <v>106.8</v>
      </c>
      <c r="AC166" s="5">
        <v>824</v>
      </c>
      <c r="AD166" s="5">
        <v>16.2</v>
      </c>
      <c r="AE166" s="7">
        <v>583</v>
      </c>
      <c r="AF166" s="32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7"/>
      <c r="AV166" s="168"/>
      <c r="AW166" s="5"/>
      <c r="AX166" s="5"/>
      <c r="AY166" s="5">
        <v>50</v>
      </c>
      <c r="AZ166" s="7">
        <v>583</v>
      </c>
      <c r="BA166" s="30">
        <f t="shared" si="36"/>
        <v>633</v>
      </c>
      <c r="BB166" s="33">
        <f t="shared" si="43"/>
        <v>633</v>
      </c>
    </row>
    <row r="167" spans="1:54" x14ac:dyDescent="0.3">
      <c r="A167" s="168"/>
      <c r="B167" s="4">
        <v>11.6666666666667</v>
      </c>
      <c r="C167" s="168"/>
      <c r="D167" s="5">
        <v>49.4</v>
      </c>
      <c r="E167" s="5">
        <v>90.9</v>
      </c>
      <c r="F167" s="7">
        <v>17.899999999999999</v>
      </c>
      <c r="G167" s="188"/>
      <c r="H167" s="5">
        <v>38.1</v>
      </c>
      <c r="I167" s="5">
        <v>93.1</v>
      </c>
      <c r="J167" s="5">
        <v>85.7</v>
      </c>
      <c r="K167" s="30">
        <v>85.4</v>
      </c>
      <c r="L167" s="168"/>
      <c r="M167" s="31"/>
      <c r="N167" s="5"/>
      <c r="O167" s="7"/>
      <c r="P167" s="31">
        <v>94.5</v>
      </c>
      <c r="Q167" s="5">
        <v>19.2</v>
      </c>
      <c r="R167" s="5">
        <v>49.2</v>
      </c>
      <c r="S167" s="45">
        <v>49.1</v>
      </c>
      <c r="T167" s="45">
        <v>66.3</v>
      </c>
      <c r="U167" s="5">
        <v>66.400000000000006</v>
      </c>
      <c r="V167" s="5">
        <v>66.2</v>
      </c>
      <c r="W167" s="5">
        <v>67</v>
      </c>
      <c r="X167" s="5">
        <v>87.3</v>
      </c>
      <c r="Y167" s="5">
        <v>87.4</v>
      </c>
      <c r="Z167" s="5">
        <v>87.2</v>
      </c>
      <c r="AA167" s="5">
        <v>67.5</v>
      </c>
      <c r="AB167" s="5">
        <v>107.5</v>
      </c>
      <c r="AC167" s="5">
        <v>825</v>
      </c>
      <c r="AD167" s="5">
        <v>16.2</v>
      </c>
      <c r="AE167" s="7">
        <v>578</v>
      </c>
      <c r="AF167" s="32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7"/>
      <c r="AV167" s="168"/>
      <c r="AW167" s="5"/>
      <c r="AX167" s="5"/>
      <c r="AY167" s="5">
        <v>50</v>
      </c>
      <c r="AZ167" s="7">
        <v>578</v>
      </c>
      <c r="BA167" s="30">
        <f t="shared" si="36"/>
        <v>628</v>
      </c>
      <c r="BB167" s="33">
        <f t="shared" si="43"/>
        <v>628</v>
      </c>
    </row>
    <row r="168" spans="1:54" x14ac:dyDescent="0.3">
      <c r="A168" s="168"/>
      <c r="B168" s="4">
        <v>11.75</v>
      </c>
      <c r="C168" s="168"/>
      <c r="D168" s="5">
        <v>49.5</v>
      </c>
      <c r="E168" s="5">
        <v>91.2</v>
      </c>
      <c r="F168" s="7">
        <v>17.399999999999999</v>
      </c>
      <c r="G168" s="188"/>
      <c r="H168" s="5">
        <v>34.9</v>
      </c>
      <c r="I168" s="5">
        <v>92.7</v>
      </c>
      <c r="J168" s="5">
        <v>85.8</v>
      </c>
      <c r="K168" s="30">
        <v>85.6</v>
      </c>
      <c r="L168" s="168"/>
      <c r="M168" s="31"/>
      <c r="N168" s="5"/>
      <c r="O168" s="7"/>
      <c r="P168" s="31">
        <v>94.9</v>
      </c>
      <c r="Q168" s="5">
        <v>18.5</v>
      </c>
      <c r="R168" s="5">
        <v>49.2</v>
      </c>
      <c r="S168" s="5">
        <v>49.1</v>
      </c>
      <c r="T168" s="5">
        <v>65.2</v>
      </c>
      <c r="U168" s="5">
        <v>65.099999999999994</v>
      </c>
      <c r="V168" s="5">
        <v>64.8</v>
      </c>
      <c r="W168" s="5">
        <v>65.7</v>
      </c>
      <c r="X168" s="5">
        <v>87.5</v>
      </c>
      <c r="Y168" s="5">
        <v>87.6</v>
      </c>
      <c r="Z168" s="5">
        <v>87.4</v>
      </c>
      <c r="AA168" s="5">
        <v>66.3</v>
      </c>
      <c r="AB168" s="5">
        <v>108.3</v>
      </c>
      <c r="AC168" s="5">
        <v>823</v>
      </c>
      <c r="AD168" s="5">
        <v>16.399999999999999</v>
      </c>
      <c r="AE168" s="7">
        <v>577</v>
      </c>
      <c r="AF168" s="32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7"/>
      <c r="AV168" s="168"/>
      <c r="AW168" s="5"/>
      <c r="AX168" s="5"/>
      <c r="AY168" s="5">
        <v>50</v>
      </c>
      <c r="AZ168" s="7">
        <v>577</v>
      </c>
      <c r="BA168" s="30">
        <f t="shared" si="36"/>
        <v>627</v>
      </c>
      <c r="BB168" s="33">
        <f t="shared" si="43"/>
        <v>627</v>
      </c>
    </row>
    <row r="169" spans="1:54" x14ac:dyDescent="0.3">
      <c r="A169" s="168"/>
      <c r="B169" s="4">
        <v>11.8333333333333</v>
      </c>
      <c r="C169" s="168"/>
      <c r="D169" s="5">
        <v>49.4</v>
      </c>
      <c r="E169" s="5">
        <v>91.9</v>
      </c>
      <c r="F169" s="7">
        <v>16.899999999999999</v>
      </c>
      <c r="G169" s="188"/>
      <c r="H169" s="5">
        <v>33.299999999999997</v>
      </c>
      <c r="I169" s="5">
        <v>92.6</v>
      </c>
      <c r="J169" s="5">
        <v>85.7</v>
      </c>
      <c r="K169" s="30">
        <v>85.4</v>
      </c>
      <c r="L169" s="168"/>
      <c r="M169" s="31"/>
      <c r="N169" s="5"/>
      <c r="O169" s="7"/>
      <c r="P169" s="31">
        <v>94.2</v>
      </c>
      <c r="Q169" s="5">
        <v>18.100000000000001</v>
      </c>
      <c r="R169" s="5">
        <v>49.2</v>
      </c>
      <c r="S169" s="5">
        <v>49.1</v>
      </c>
      <c r="T169" s="5">
        <v>64.7</v>
      </c>
      <c r="U169" s="5">
        <v>64.5</v>
      </c>
      <c r="V169" s="5">
        <v>64.3</v>
      </c>
      <c r="W169" s="5">
        <v>65.099999999999994</v>
      </c>
      <c r="X169" s="5">
        <v>87.4</v>
      </c>
      <c r="Y169" s="5">
        <v>87.4</v>
      </c>
      <c r="Z169" s="5">
        <v>87.3</v>
      </c>
      <c r="AA169" s="5">
        <v>65.599999999999994</v>
      </c>
      <c r="AB169" s="5">
        <v>108.3</v>
      </c>
      <c r="AC169" s="5">
        <v>873</v>
      </c>
      <c r="AD169" s="5">
        <v>16.399999999999999</v>
      </c>
      <c r="AE169" s="7">
        <v>578</v>
      </c>
      <c r="AF169" s="32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7"/>
      <c r="AV169" s="168"/>
      <c r="AW169" s="5"/>
      <c r="AX169" s="5"/>
      <c r="AY169" s="5">
        <v>50</v>
      </c>
      <c r="AZ169" s="7">
        <v>578</v>
      </c>
      <c r="BA169" s="30">
        <f t="shared" si="36"/>
        <v>628</v>
      </c>
      <c r="BB169" s="33">
        <f t="shared" si="43"/>
        <v>628</v>
      </c>
    </row>
    <row r="170" spans="1:54" x14ac:dyDescent="0.3">
      <c r="A170" s="168"/>
      <c r="B170" s="4">
        <v>11.9166666666667</v>
      </c>
      <c r="C170" s="168"/>
      <c r="D170" s="5">
        <v>49.5</v>
      </c>
      <c r="E170" s="5">
        <v>91.8</v>
      </c>
      <c r="F170" s="7">
        <v>16.600000000000001</v>
      </c>
      <c r="G170" s="188"/>
      <c r="H170" s="5">
        <v>32</v>
      </c>
      <c r="I170" s="5">
        <v>92.6</v>
      </c>
      <c r="J170" s="5">
        <v>85.5</v>
      </c>
      <c r="K170" s="30">
        <v>85.3</v>
      </c>
      <c r="L170" s="168"/>
      <c r="M170" s="31"/>
      <c r="N170" s="5"/>
      <c r="O170" s="7"/>
      <c r="P170" s="31">
        <v>95.5</v>
      </c>
      <c r="Q170" s="5">
        <v>17.600000000000001</v>
      </c>
      <c r="R170" s="5">
        <v>49.1</v>
      </c>
      <c r="S170" s="5">
        <v>49.1</v>
      </c>
      <c r="T170" s="5">
        <v>64</v>
      </c>
      <c r="U170" s="5">
        <v>63.9</v>
      </c>
      <c r="V170" s="5">
        <v>63.7</v>
      </c>
      <c r="W170" s="5">
        <v>64.5</v>
      </c>
      <c r="X170" s="5">
        <v>87.1</v>
      </c>
      <c r="Y170" s="5">
        <v>87.3</v>
      </c>
      <c r="Z170" s="5">
        <v>87.1</v>
      </c>
      <c r="AA170" s="5">
        <v>65</v>
      </c>
      <c r="AB170" s="5">
        <v>109</v>
      </c>
      <c r="AC170" s="5">
        <v>823</v>
      </c>
      <c r="AD170" s="5">
        <v>16.3</v>
      </c>
      <c r="AE170" s="7">
        <v>577</v>
      </c>
      <c r="AF170" s="32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7"/>
      <c r="AV170" s="168"/>
      <c r="AW170" s="5"/>
      <c r="AX170" s="5"/>
      <c r="AY170" s="5">
        <v>50</v>
      </c>
      <c r="AZ170" s="7">
        <v>577</v>
      </c>
      <c r="BA170" s="30">
        <f t="shared" si="36"/>
        <v>627</v>
      </c>
      <c r="BB170" s="33">
        <f t="shared" si="43"/>
        <v>627</v>
      </c>
    </row>
    <row r="171" spans="1:54" x14ac:dyDescent="0.3">
      <c r="A171" s="169"/>
      <c r="B171" s="4">
        <v>12</v>
      </c>
      <c r="C171" s="169"/>
      <c r="D171" s="5">
        <v>49.4</v>
      </c>
      <c r="E171" s="5">
        <v>91.3</v>
      </c>
      <c r="F171" s="7">
        <v>16.600000000000001</v>
      </c>
      <c r="G171" s="189"/>
      <c r="H171" s="5">
        <v>35</v>
      </c>
      <c r="I171" s="5">
        <v>93.5</v>
      </c>
      <c r="J171" s="5">
        <v>85.4</v>
      </c>
      <c r="K171" s="6">
        <v>85.4</v>
      </c>
      <c r="L171" s="169"/>
      <c r="M171" s="31"/>
      <c r="N171" s="5"/>
      <c r="O171" s="7"/>
      <c r="P171" s="31">
        <v>95.5</v>
      </c>
      <c r="Q171" s="5">
        <v>17.8</v>
      </c>
      <c r="R171" s="5">
        <v>49.1</v>
      </c>
      <c r="S171" s="5">
        <v>49.1</v>
      </c>
      <c r="T171" s="5">
        <v>64.599999999999994</v>
      </c>
      <c r="U171" s="5">
        <v>64.400000000000006</v>
      </c>
      <c r="V171" s="5">
        <v>64.2</v>
      </c>
      <c r="W171" s="5">
        <v>65</v>
      </c>
      <c r="X171" s="5">
        <v>87.1</v>
      </c>
      <c r="Y171" s="5">
        <v>87.1</v>
      </c>
      <c r="Z171" s="5">
        <v>87</v>
      </c>
      <c r="AA171" s="5">
        <v>65.5</v>
      </c>
      <c r="AB171" s="5">
        <v>108.2</v>
      </c>
      <c r="AC171" s="5">
        <v>825</v>
      </c>
      <c r="AD171" s="5">
        <v>16.100000000000001</v>
      </c>
      <c r="AE171" s="7">
        <v>575</v>
      </c>
      <c r="AF171" s="32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7"/>
      <c r="AV171" s="169"/>
      <c r="AW171" s="5"/>
      <c r="AX171" s="6"/>
      <c r="AY171" s="5">
        <v>50</v>
      </c>
      <c r="AZ171" s="7">
        <v>575</v>
      </c>
      <c r="BA171" s="30">
        <f t="shared" si="36"/>
        <v>625</v>
      </c>
      <c r="BB171" s="33">
        <f t="shared" si="43"/>
        <v>625</v>
      </c>
    </row>
    <row r="172" spans="1:54" x14ac:dyDescent="0.3">
      <c r="A172" s="178" t="s">
        <v>81</v>
      </c>
      <c r="B172" s="173"/>
      <c r="C172" s="17" t="e">
        <f>AVERAGE($C$160:$C$171)</f>
        <v>#DIV/0!</v>
      </c>
      <c r="D172" s="17">
        <f>AVERAGE($D$160:$D$171)</f>
        <v>49.441666666666663</v>
      </c>
      <c r="E172" s="17">
        <f>AVERAGE($E$160:$E$171)</f>
        <v>90.666666666666671</v>
      </c>
      <c r="F172" s="34">
        <f>AVERAGE($F$160:$F$171)</f>
        <v>16.883333333333333</v>
      </c>
      <c r="G172" s="16" t="e">
        <f>AVERAGE(G160:G171)</f>
        <v>#DIV/0!</v>
      </c>
      <c r="H172" s="17">
        <f>AVERAGE($H$160:$H$171)</f>
        <v>34.533333333333331</v>
      </c>
      <c r="I172" s="17">
        <f>AVERAGE($I$160:$I$171)</f>
        <v>92.616666666666674</v>
      </c>
      <c r="J172" s="17">
        <f>AVERAGE(J160:J171)</f>
        <v>86.27500000000002</v>
      </c>
      <c r="K172" s="35">
        <f>AVERAGE($K$160:$K$171)</f>
        <v>86.033333333333346</v>
      </c>
      <c r="L172" s="36">
        <f t="shared" ref="L172:AD172" si="44">AVERAGE(L160:L171)</f>
        <v>0</v>
      </c>
      <c r="M172" s="35" t="e">
        <f t="shared" si="44"/>
        <v>#DIV/0!</v>
      </c>
      <c r="N172" s="35" t="e">
        <f t="shared" si="44"/>
        <v>#DIV/0!</v>
      </c>
      <c r="O172" s="34" t="e">
        <f t="shared" si="44"/>
        <v>#DIV/0!</v>
      </c>
      <c r="P172" s="37">
        <f t="shared" si="44"/>
        <v>94.55</v>
      </c>
      <c r="Q172" s="17">
        <f t="shared" si="44"/>
        <v>18.05</v>
      </c>
      <c r="R172" s="17">
        <f t="shared" si="44"/>
        <v>49.166666666666664</v>
      </c>
      <c r="S172" s="17">
        <f t="shared" si="44"/>
        <v>49.108333333333348</v>
      </c>
      <c r="T172" s="17">
        <f t="shared" si="44"/>
        <v>65.283333333333346</v>
      </c>
      <c r="U172" s="17">
        <f t="shared" si="44"/>
        <v>65.183333333333337</v>
      </c>
      <c r="V172" s="17">
        <f t="shared" si="44"/>
        <v>64.966666666666669</v>
      </c>
      <c r="W172" s="17">
        <f t="shared" si="44"/>
        <v>65.75833333333334</v>
      </c>
      <c r="X172" s="17">
        <f t="shared" si="44"/>
        <v>87.908333333333317</v>
      </c>
      <c r="Y172" s="17">
        <f t="shared" si="44"/>
        <v>87.99166666666666</v>
      </c>
      <c r="Z172" s="17">
        <f t="shared" si="44"/>
        <v>87.8</v>
      </c>
      <c r="AA172" s="17">
        <f t="shared" si="44"/>
        <v>66.291666666666671</v>
      </c>
      <c r="AB172" s="17">
        <f t="shared" si="44"/>
        <v>108.02499999999999</v>
      </c>
      <c r="AC172" s="17">
        <f t="shared" si="44"/>
        <v>828.08333333333337</v>
      </c>
      <c r="AD172" s="17">
        <f t="shared" si="44"/>
        <v>16.283333333333335</v>
      </c>
      <c r="AE172" s="34">
        <f>AVERAGE($AE$160:$AE$171)</f>
        <v>581.16666666666663</v>
      </c>
      <c r="AF172" s="38" t="e">
        <f t="shared" ref="AF172:AT172" si="45">AVERAGE(AF160:AF171)</f>
        <v>#DIV/0!</v>
      </c>
      <c r="AG172" s="17" t="e">
        <f t="shared" si="45"/>
        <v>#DIV/0!</v>
      </c>
      <c r="AH172" s="17" t="e">
        <f t="shared" si="45"/>
        <v>#DIV/0!</v>
      </c>
      <c r="AI172" s="17" t="e">
        <f t="shared" si="45"/>
        <v>#DIV/0!</v>
      </c>
      <c r="AJ172" s="17" t="e">
        <f t="shared" si="45"/>
        <v>#DIV/0!</v>
      </c>
      <c r="AK172" s="17" t="e">
        <f t="shared" si="45"/>
        <v>#DIV/0!</v>
      </c>
      <c r="AL172" s="17" t="e">
        <f t="shared" si="45"/>
        <v>#DIV/0!</v>
      </c>
      <c r="AM172" s="17" t="e">
        <f t="shared" si="45"/>
        <v>#DIV/0!</v>
      </c>
      <c r="AN172" s="17" t="e">
        <f t="shared" si="45"/>
        <v>#DIV/0!</v>
      </c>
      <c r="AO172" s="17" t="e">
        <f t="shared" si="45"/>
        <v>#DIV/0!</v>
      </c>
      <c r="AP172" s="17" t="e">
        <f t="shared" si="45"/>
        <v>#DIV/0!</v>
      </c>
      <c r="AQ172" s="17" t="e">
        <f t="shared" si="45"/>
        <v>#DIV/0!</v>
      </c>
      <c r="AR172" s="17" t="e">
        <f t="shared" si="45"/>
        <v>#DIV/0!</v>
      </c>
      <c r="AS172" s="17" t="e">
        <f t="shared" si="45"/>
        <v>#DIV/0!</v>
      </c>
      <c r="AT172" s="17" t="e">
        <f t="shared" si="45"/>
        <v>#DIV/0!</v>
      </c>
      <c r="AU172" s="34" t="e">
        <f>AVERAGE($AU$160:$AU$171)</f>
        <v>#DIV/0!</v>
      </c>
      <c r="AV172" s="39" t="e">
        <f>AVERAGE(AV160:AV171)</f>
        <v>#DIV/0!</v>
      </c>
      <c r="AW172" s="17" t="e">
        <f>AVERAGE(AW160:AW171)</f>
        <v>#DIV/0!</v>
      </c>
      <c r="AX172" s="17" t="e">
        <f>AVERAGE(AX160:AX171)</f>
        <v>#DIV/0!</v>
      </c>
      <c r="AY172" s="17">
        <f>AVERAGE($AY$160:$AY$171)</f>
        <v>50</v>
      </c>
      <c r="AZ172" s="17">
        <f>AVERAGE(AZ160:AZ171)</f>
        <v>581.16666666666663</v>
      </c>
      <c r="BA172" s="35">
        <f>AVERAGE(BA160:BA171)</f>
        <v>631.16666666666663</v>
      </c>
      <c r="BB172" s="40">
        <f>AVERAGE(BB160:BB171)</f>
        <v>631.16666666666663</v>
      </c>
    </row>
    <row r="173" spans="1:54" x14ac:dyDescent="0.3">
      <c r="A173" s="167">
        <v>45305</v>
      </c>
      <c r="B173" s="4">
        <v>12.0833333333333</v>
      </c>
      <c r="C173" s="181"/>
      <c r="D173" s="5">
        <v>49.4</v>
      </c>
      <c r="E173" s="5">
        <v>89.9</v>
      </c>
      <c r="F173" s="7">
        <v>16.8</v>
      </c>
      <c r="G173" s="181"/>
      <c r="H173" s="5">
        <v>35.5</v>
      </c>
      <c r="I173" s="5">
        <v>93.7</v>
      </c>
      <c r="J173" s="5">
        <v>85.4</v>
      </c>
      <c r="K173" s="30">
        <v>85.2</v>
      </c>
      <c r="L173" s="174">
        <f>G173-C173</f>
        <v>0</v>
      </c>
      <c r="M173" s="31"/>
      <c r="N173" s="5"/>
      <c r="O173" s="7"/>
      <c r="P173" s="31">
        <v>94.2</v>
      </c>
      <c r="Q173" s="5">
        <v>18</v>
      </c>
      <c r="R173" s="5">
        <v>49.1</v>
      </c>
      <c r="S173" s="5">
        <v>49.1</v>
      </c>
      <c r="T173" s="5">
        <v>64.900000000000006</v>
      </c>
      <c r="U173" s="5">
        <v>64.8</v>
      </c>
      <c r="V173" s="5">
        <v>64.599999999999994</v>
      </c>
      <c r="W173" s="5">
        <v>65.400000000000006</v>
      </c>
      <c r="X173" s="5">
        <v>87</v>
      </c>
      <c r="Y173" s="5">
        <v>87.1</v>
      </c>
      <c r="Z173" s="5">
        <v>87</v>
      </c>
      <c r="AA173" s="5">
        <v>65.900000000000006</v>
      </c>
      <c r="AB173" s="5">
        <v>107.8</v>
      </c>
      <c r="AC173" s="5">
        <v>825</v>
      </c>
      <c r="AD173" s="5">
        <v>16.399999999999999</v>
      </c>
      <c r="AE173" s="7">
        <v>575</v>
      </c>
      <c r="AF173" s="32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7"/>
      <c r="AV173" s="174"/>
      <c r="AW173" s="5"/>
      <c r="AX173" s="5"/>
      <c r="AY173" s="5">
        <v>50</v>
      </c>
      <c r="AZ173" s="7">
        <v>575</v>
      </c>
      <c r="BA173" s="30">
        <f t="shared" ref="BA173:BA184" si="46">AY173+AZ173</f>
        <v>625</v>
      </c>
      <c r="BB173" s="33">
        <f t="shared" ref="BB173:BB184" si="47">AE173+AU173+AY173</f>
        <v>625</v>
      </c>
    </row>
    <row r="174" spans="1:54" x14ac:dyDescent="0.3">
      <c r="A174" s="168"/>
      <c r="B174" s="4">
        <v>12.1666666666667</v>
      </c>
      <c r="C174" s="168"/>
      <c r="D174" s="5">
        <v>49.5</v>
      </c>
      <c r="E174" s="5">
        <v>91.7</v>
      </c>
      <c r="F174" s="7">
        <v>16.7</v>
      </c>
      <c r="G174" s="188"/>
      <c r="H174" s="5">
        <v>32</v>
      </c>
      <c r="I174" s="5">
        <v>92.9</v>
      </c>
      <c r="J174" s="5">
        <v>85.5</v>
      </c>
      <c r="K174" s="30">
        <v>85.3</v>
      </c>
      <c r="L174" s="168"/>
      <c r="M174" s="31"/>
      <c r="N174" s="5"/>
      <c r="O174" s="7"/>
      <c r="P174" s="31">
        <v>94.7</v>
      </c>
      <c r="Q174" s="5">
        <v>17.7</v>
      </c>
      <c r="R174" s="5">
        <v>49.1</v>
      </c>
      <c r="S174" s="5">
        <v>49.1</v>
      </c>
      <c r="T174" s="5">
        <v>64.099999999999994</v>
      </c>
      <c r="U174" s="5">
        <v>64.099999999999994</v>
      </c>
      <c r="V174" s="5">
        <v>63.8</v>
      </c>
      <c r="W174" s="5">
        <v>64.599999999999994</v>
      </c>
      <c r="X174" s="5">
        <v>87.2</v>
      </c>
      <c r="Y174" s="5">
        <v>87.3</v>
      </c>
      <c r="Z174" s="5">
        <v>87.1</v>
      </c>
      <c r="AA174" s="5">
        <v>65.2</v>
      </c>
      <c r="AB174" s="5">
        <v>108.5</v>
      </c>
      <c r="AC174" s="5">
        <v>824</v>
      </c>
      <c r="AD174" s="5">
        <v>16.399999999999999</v>
      </c>
      <c r="AE174" s="7">
        <v>578</v>
      </c>
      <c r="AF174" s="32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7"/>
      <c r="AV174" s="168"/>
      <c r="AW174" s="5"/>
      <c r="AX174" s="5"/>
      <c r="AY174" s="5">
        <v>50</v>
      </c>
      <c r="AZ174" s="7">
        <v>578</v>
      </c>
      <c r="BA174" s="30">
        <f t="shared" si="46"/>
        <v>628</v>
      </c>
      <c r="BB174" s="33">
        <f t="shared" si="47"/>
        <v>628</v>
      </c>
    </row>
    <row r="175" spans="1:54" x14ac:dyDescent="0.3">
      <c r="A175" s="168"/>
      <c r="B175" s="4">
        <v>12.25</v>
      </c>
      <c r="C175" s="168"/>
      <c r="D175" s="5">
        <v>49.4</v>
      </c>
      <c r="E175" s="47">
        <v>93.8</v>
      </c>
      <c r="F175" s="7">
        <v>16.399999999999999</v>
      </c>
      <c r="G175" s="188"/>
      <c r="H175" s="5">
        <v>31.5</v>
      </c>
      <c r="I175" s="5">
        <v>92.8</v>
      </c>
      <c r="J175" s="5">
        <v>85.6</v>
      </c>
      <c r="K175" s="30">
        <v>85.4</v>
      </c>
      <c r="L175" s="168"/>
      <c r="M175" s="31"/>
      <c r="N175" s="5"/>
      <c r="O175" s="7"/>
      <c r="P175" s="31">
        <v>95.1</v>
      </c>
      <c r="Q175" s="5">
        <v>17.5</v>
      </c>
      <c r="R175" s="5">
        <v>49.2</v>
      </c>
      <c r="S175" s="5">
        <v>49.1</v>
      </c>
      <c r="T175" s="5">
        <v>63.9</v>
      </c>
      <c r="U175" s="5">
        <v>63.7</v>
      </c>
      <c r="V175" s="5">
        <v>63.5</v>
      </c>
      <c r="W175" s="5">
        <v>64.3</v>
      </c>
      <c r="X175" s="5">
        <v>87.2</v>
      </c>
      <c r="Y175" s="5">
        <v>87.3</v>
      </c>
      <c r="Z175" s="5">
        <v>87.2</v>
      </c>
      <c r="AA175" s="5">
        <v>64.8</v>
      </c>
      <c r="AB175" s="5">
        <v>108.5</v>
      </c>
      <c r="AC175" s="5">
        <v>823</v>
      </c>
      <c r="AD175" s="5">
        <v>16.100000000000001</v>
      </c>
      <c r="AE175" s="7">
        <v>578</v>
      </c>
      <c r="AF175" s="32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7"/>
      <c r="AV175" s="168"/>
      <c r="AW175" s="5"/>
      <c r="AX175" s="5"/>
      <c r="AY175" s="5">
        <v>50</v>
      </c>
      <c r="AZ175" s="7">
        <v>578</v>
      </c>
      <c r="BA175" s="30">
        <f t="shared" si="46"/>
        <v>628</v>
      </c>
      <c r="BB175" s="33">
        <f t="shared" si="47"/>
        <v>628</v>
      </c>
    </row>
    <row r="176" spans="1:54" x14ac:dyDescent="0.3">
      <c r="A176" s="168"/>
      <c r="B176" s="4">
        <v>12.3333333333333</v>
      </c>
      <c r="C176" s="168"/>
      <c r="D176" s="5">
        <v>49.4</v>
      </c>
      <c r="E176" s="5">
        <v>92.3</v>
      </c>
      <c r="F176" s="7">
        <v>16.3</v>
      </c>
      <c r="G176" s="188"/>
      <c r="H176" s="5">
        <v>33.200000000000003</v>
      </c>
      <c r="I176" s="5">
        <v>92.4</v>
      </c>
      <c r="J176" s="5">
        <v>85.9</v>
      </c>
      <c r="K176" s="30">
        <v>85.7</v>
      </c>
      <c r="L176" s="168"/>
      <c r="M176" s="31"/>
      <c r="N176" s="5"/>
      <c r="O176" s="7"/>
      <c r="P176" s="31">
        <v>94.2</v>
      </c>
      <c r="Q176" s="5">
        <v>17.399999999999999</v>
      </c>
      <c r="R176" s="5">
        <v>49.1</v>
      </c>
      <c r="S176" s="5">
        <v>49.1</v>
      </c>
      <c r="T176" s="5">
        <v>64.400000000000006</v>
      </c>
      <c r="U176" s="5">
        <v>64.2</v>
      </c>
      <c r="V176" s="5">
        <v>64</v>
      </c>
      <c r="W176" s="5">
        <v>64.8</v>
      </c>
      <c r="X176" s="5">
        <v>87.5</v>
      </c>
      <c r="Y176" s="5">
        <v>87.6</v>
      </c>
      <c r="Z176" s="5">
        <v>87.4</v>
      </c>
      <c r="AA176" s="5">
        <v>65.400000000000006</v>
      </c>
      <c r="AB176" s="5">
        <v>108</v>
      </c>
      <c r="AC176" s="5">
        <v>823</v>
      </c>
      <c r="AD176" s="5">
        <v>16.399999999999999</v>
      </c>
      <c r="AE176" s="7">
        <v>581</v>
      </c>
      <c r="AF176" s="32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7"/>
      <c r="AV176" s="168"/>
      <c r="AW176" s="5"/>
      <c r="AX176" s="5"/>
      <c r="AY176" s="5">
        <v>50</v>
      </c>
      <c r="AZ176" s="7">
        <v>581</v>
      </c>
      <c r="BA176" s="30">
        <f t="shared" si="46"/>
        <v>631</v>
      </c>
      <c r="BB176" s="33">
        <f t="shared" si="47"/>
        <v>631</v>
      </c>
    </row>
    <row r="177" spans="1:54" x14ac:dyDescent="0.3">
      <c r="A177" s="168"/>
      <c r="B177" s="4">
        <v>12.4166666666667</v>
      </c>
      <c r="C177" s="168"/>
      <c r="D177" s="5">
        <v>49.5</v>
      </c>
      <c r="E177" s="5">
        <v>91.7</v>
      </c>
      <c r="F177" s="7">
        <v>16.8</v>
      </c>
      <c r="G177" s="188"/>
      <c r="H177" s="5">
        <v>37.4</v>
      </c>
      <c r="I177" s="5">
        <v>92.9</v>
      </c>
      <c r="J177" s="5">
        <v>86.2</v>
      </c>
      <c r="K177" s="30">
        <v>86</v>
      </c>
      <c r="L177" s="168"/>
      <c r="M177" s="31"/>
      <c r="N177" s="5"/>
      <c r="O177" s="7"/>
      <c r="P177" s="31">
        <v>94.6</v>
      </c>
      <c r="Q177" s="5">
        <v>18.2</v>
      </c>
      <c r="R177" s="5">
        <v>49.2</v>
      </c>
      <c r="S177" s="5">
        <v>49.1</v>
      </c>
      <c r="T177" s="5">
        <v>65.8</v>
      </c>
      <c r="U177" s="5">
        <v>65.7</v>
      </c>
      <c r="V177" s="5">
        <v>65.5</v>
      </c>
      <c r="W177" s="5">
        <v>66.3</v>
      </c>
      <c r="X177" s="5">
        <v>87.8</v>
      </c>
      <c r="Y177" s="5">
        <v>87.9</v>
      </c>
      <c r="Z177" s="5">
        <v>87.8</v>
      </c>
      <c r="AA177" s="5">
        <v>66.900000000000006</v>
      </c>
      <c r="AB177" s="5">
        <v>107.2</v>
      </c>
      <c r="AC177" s="5">
        <v>825</v>
      </c>
      <c r="AD177" s="5">
        <v>16.399999999999999</v>
      </c>
      <c r="AE177" s="7">
        <v>582</v>
      </c>
      <c r="AF177" s="32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7"/>
      <c r="AV177" s="168"/>
      <c r="AW177" s="5"/>
      <c r="AX177" s="5"/>
      <c r="AY177" s="5">
        <v>50</v>
      </c>
      <c r="AZ177" s="7">
        <v>582</v>
      </c>
      <c r="BA177" s="30">
        <f t="shared" si="46"/>
        <v>632</v>
      </c>
      <c r="BB177" s="33">
        <f t="shared" si="47"/>
        <v>632</v>
      </c>
    </row>
    <row r="178" spans="1:54" x14ac:dyDescent="0.3">
      <c r="A178" s="168"/>
      <c r="B178" s="4">
        <v>12.5</v>
      </c>
      <c r="C178" s="168"/>
      <c r="D178" s="5">
        <v>49.4</v>
      </c>
      <c r="E178" s="5">
        <v>90.6</v>
      </c>
      <c r="F178" s="7">
        <v>17.3</v>
      </c>
      <c r="G178" s="188"/>
      <c r="H178" s="5">
        <v>38.200000000000003</v>
      </c>
      <c r="I178" s="5">
        <v>93</v>
      </c>
      <c r="J178" s="5">
        <v>86.6</v>
      </c>
      <c r="K178" s="30">
        <v>86.4</v>
      </c>
      <c r="L178" s="168"/>
      <c r="M178" s="31"/>
      <c r="N178" s="5"/>
      <c r="O178" s="7"/>
      <c r="P178" s="31">
        <v>93.6</v>
      </c>
      <c r="Q178" s="5">
        <v>18.8</v>
      </c>
      <c r="R178" s="5">
        <v>49.2</v>
      </c>
      <c r="S178" s="5">
        <v>49.1</v>
      </c>
      <c r="T178" s="5">
        <v>67</v>
      </c>
      <c r="U178" s="5">
        <v>66.8</v>
      </c>
      <c r="V178" s="5">
        <v>66.599999999999994</v>
      </c>
      <c r="W178" s="5">
        <v>67.400000000000006</v>
      </c>
      <c r="X178" s="5">
        <v>88.2</v>
      </c>
      <c r="Y178" s="5">
        <v>88.3</v>
      </c>
      <c r="Z178" s="5">
        <v>88.1</v>
      </c>
      <c r="AA178" s="5">
        <v>68</v>
      </c>
      <c r="AB178" s="5">
        <v>108.2</v>
      </c>
      <c r="AC178" s="5">
        <v>826</v>
      </c>
      <c r="AD178" s="5">
        <v>16.3</v>
      </c>
      <c r="AE178" s="7">
        <v>584</v>
      </c>
      <c r="AF178" s="32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7"/>
      <c r="AV178" s="168"/>
      <c r="AW178" s="5"/>
      <c r="AX178" s="5"/>
      <c r="AY178" s="5">
        <v>50</v>
      </c>
      <c r="AZ178" s="7">
        <v>584</v>
      </c>
      <c r="BA178" s="30">
        <f t="shared" si="46"/>
        <v>634</v>
      </c>
      <c r="BB178" s="33">
        <f t="shared" si="47"/>
        <v>634</v>
      </c>
    </row>
    <row r="179" spans="1:54" x14ac:dyDescent="0.3">
      <c r="A179" s="168"/>
      <c r="B179" s="4">
        <v>12.5833333333333</v>
      </c>
      <c r="C179" s="168"/>
      <c r="D179" s="5">
        <v>49.5</v>
      </c>
      <c r="E179" s="5">
        <v>88.2</v>
      </c>
      <c r="F179" s="7">
        <v>17.7</v>
      </c>
      <c r="G179" s="188"/>
      <c r="H179" s="5">
        <v>38.299999999999997</v>
      </c>
      <c r="I179" s="5">
        <v>92.1</v>
      </c>
      <c r="J179" s="5">
        <v>86.9</v>
      </c>
      <c r="K179" s="30">
        <v>86.6</v>
      </c>
      <c r="L179" s="168"/>
      <c r="M179" s="31"/>
      <c r="N179" s="5"/>
      <c r="O179" s="7"/>
      <c r="P179" s="31">
        <v>93</v>
      </c>
      <c r="Q179" s="5">
        <v>19</v>
      </c>
      <c r="R179" s="5">
        <v>49.3</v>
      </c>
      <c r="S179" s="5">
        <v>49.2</v>
      </c>
      <c r="T179" s="5">
        <v>67.3</v>
      </c>
      <c r="U179" s="5">
        <v>67.2</v>
      </c>
      <c r="V179" s="5">
        <v>66.900000000000006</v>
      </c>
      <c r="W179" s="5">
        <v>67.8</v>
      </c>
      <c r="X179" s="5">
        <v>88.4</v>
      </c>
      <c r="Y179" s="5">
        <v>88.5</v>
      </c>
      <c r="Z179" s="5">
        <v>88.4</v>
      </c>
      <c r="AA179" s="5">
        <v>68.400000000000006</v>
      </c>
      <c r="AB179" s="5">
        <v>107.2</v>
      </c>
      <c r="AC179" s="5">
        <v>826</v>
      </c>
      <c r="AD179" s="5">
        <v>16.3</v>
      </c>
      <c r="AE179" s="7">
        <v>584</v>
      </c>
      <c r="AF179" s="32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7"/>
      <c r="AV179" s="168"/>
      <c r="AW179" s="5"/>
      <c r="AX179" s="5"/>
      <c r="AY179" s="5">
        <v>50</v>
      </c>
      <c r="AZ179" s="7">
        <v>584</v>
      </c>
      <c r="BA179" s="30">
        <f t="shared" si="46"/>
        <v>634</v>
      </c>
      <c r="BB179" s="33">
        <f t="shared" si="47"/>
        <v>634</v>
      </c>
    </row>
    <row r="180" spans="1:54" x14ac:dyDescent="0.3">
      <c r="A180" s="168"/>
      <c r="B180" s="4">
        <v>12.6666666666667</v>
      </c>
      <c r="C180" s="168"/>
      <c r="D180" s="5">
        <v>49.4</v>
      </c>
      <c r="E180" s="5">
        <v>90.7</v>
      </c>
      <c r="F180" s="7">
        <v>17.600000000000001</v>
      </c>
      <c r="G180" s="188"/>
      <c r="H180" s="5">
        <v>38.1</v>
      </c>
      <c r="I180" s="5">
        <v>91.9</v>
      </c>
      <c r="J180" s="5">
        <v>86.9</v>
      </c>
      <c r="K180" s="30">
        <v>86.6</v>
      </c>
      <c r="L180" s="168"/>
      <c r="M180" s="31"/>
      <c r="N180" s="5"/>
      <c r="O180" s="7"/>
      <c r="P180" s="31">
        <v>93.7</v>
      </c>
      <c r="Q180" s="5">
        <v>18.899999999999999</v>
      </c>
      <c r="R180" s="5">
        <v>49.2</v>
      </c>
      <c r="S180" s="5">
        <v>49.1</v>
      </c>
      <c r="T180" s="5">
        <v>67.3</v>
      </c>
      <c r="U180" s="5">
        <v>67.2</v>
      </c>
      <c r="V180" s="5">
        <v>66.900000000000006</v>
      </c>
      <c r="W180" s="5">
        <v>67.8</v>
      </c>
      <c r="X180" s="5">
        <v>88.5</v>
      </c>
      <c r="Y180" s="5">
        <v>88.6</v>
      </c>
      <c r="Z180" s="5">
        <v>88.4</v>
      </c>
      <c r="AA180" s="5">
        <v>68.3</v>
      </c>
      <c r="AB180" s="5">
        <v>106.9</v>
      </c>
      <c r="AC180" s="5">
        <v>823</v>
      </c>
      <c r="AD180" s="5">
        <v>16.5</v>
      </c>
      <c r="AE180" s="7">
        <v>588</v>
      </c>
      <c r="AF180" s="32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7"/>
      <c r="AV180" s="168"/>
      <c r="AW180" s="5"/>
      <c r="AX180" s="5"/>
      <c r="AY180" s="5">
        <v>50</v>
      </c>
      <c r="AZ180" s="7">
        <v>588</v>
      </c>
      <c r="BA180" s="30">
        <f t="shared" si="46"/>
        <v>638</v>
      </c>
      <c r="BB180" s="33">
        <f t="shared" si="47"/>
        <v>638</v>
      </c>
    </row>
    <row r="181" spans="1:54" x14ac:dyDescent="0.3">
      <c r="A181" s="168"/>
      <c r="B181" s="4">
        <v>12.75</v>
      </c>
      <c r="C181" s="168"/>
      <c r="D181" s="5">
        <v>49.4</v>
      </c>
      <c r="E181" s="5">
        <v>87.3</v>
      </c>
      <c r="F181" s="7">
        <v>17.5</v>
      </c>
      <c r="G181" s="188"/>
      <c r="H181" s="5">
        <v>36.9</v>
      </c>
      <c r="I181" s="5">
        <v>91.3</v>
      </c>
      <c r="J181" s="5">
        <v>86.9</v>
      </c>
      <c r="K181" s="30">
        <v>86.6</v>
      </c>
      <c r="L181" s="168"/>
      <c r="M181" s="31"/>
      <c r="N181" s="5"/>
      <c r="O181" s="7"/>
      <c r="P181" s="31">
        <v>93.5</v>
      </c>
      <c r="Q181" s="5">
        <v>18.7</v>
      </c>
      <c r="R181" s="5">
        <v>49.2</v>
      </c>
      <c r="S181" s="5">
        <v>49.1</v>
      </c>
      <c r="T181" s="5">
        <v>66.900000000000006</v>
      </c>
      <c r="U181" s="5">
        <v>66.8</v>
      </c>
      <c r="V181" s="5">
        <v>66.8</v>
      </c>
      <c r="W181" s="5">
        <v>67.400000000000006</v>
      </c>
      <c r="X181" s="5">
        <v>88.5</v>
      </c>
      <c r="Y181" s="5">
        <v>88.6</v>
      </c>
      <c r="Z181" s="5">
        <v>88.4</v>
      </c>
      <c r="AA181" s="5">
        <v>68</v>
      </c>
      <c r="AB181" s="5">
        <v>106.5</v>
      </c>
      <c r="AC181" s="5">
        <v>824</v>
      </c>
      <c r="AD181" s="5">
        <v>16.2</v>
      </c>
      <c r="AE181" s="7">
        <v>585</v>
      </c>
      <c r="AF181" s="32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7"/>
      <c r="AV181" s="168"/>
      <c r="AW181" s="5"/>
      <c r="AX181" s="5"/>
      <c r="AY181" s="5">
        <v>50</v>
      </c>
      <c r="AZ181" s="7">
        <v>585</v>
      </c>
      <c r="BA181" s="30">
        <f t="shared" si="46"/>
        <v>635</v>
      </c>
      <c r="BB181" s="33">
        <f t="shared" si="47"/>
        <v>635</v>
      </c>
    </row>
    <row r="182" spans="1:54" x14ac:dyDescent="0.3">
      <c r="A182" s="168"/>
      <c r="B182" s="4">
        <v>12.8333333333333</v>
      </c>
      <c r="C182" s="168"/>
      <c r="D182" s="5">
        <v>49.4</v>
      </c>
      <c r="E182" s="5">
        <v>91.2</v>
      </c>
      <c r="F182" s="7">
        <v>17.399999999999999</v>
      </c>
      <c r="G182" s="188"/>
      <c r="H182" s="5">
        <v>36.700000000000003</v>
      </c>
      <c r="I182" s="5">
        <v>92.8</v>
      </c>
      <c r="J182" s="5">
        <v>86.6</v>
      </c>
      <c r="K182" s="30">
        <v>86.3</v>
      </c>
      <c r="L182" s="168"/>
      <c r="M182" s="31"/>
      <c r="N182" s="5"/>
      <c r="O182" s="7"/>
      <c r="P182" s="31">
        <v>93.5</v>
      </c>
      <c r="Q182" s="5">
        <v>18.600000000000001</v>
      </c>
      <c r="R182" s="5">
        <v>49.2</v>
      </c>
      <c r="S182" s="5">
        <v>49.1</v>
      </c>
      <c r="T182" s="5">
        <v>66.400000000000006</v>
      </c>
      <c r="U182" s="5">
        <v>66.3</v>
      </c>
      <c r="V182" s="5">
        <v>66</v>
      </c>
      <c r="W182" s="5">
        <v>66.900000000000006</v>
      </c>
      <c r="X182" s="5">
        <v>88.2</v>
      </c>
      <c r="Y182" s="5">
        <v>88.3</v>
      </c>
      <c r="Z182" s="5">
        <v>88.1</v>
      </c>
      <c r="AA182" s="5">
        <v>67.400000000000006</v>
      </c>
      <c r="AB182" s="5">
        <v>106.6</v>
      </c>
      <c r="AC182" s="5">
        <v>825</v>
      </c>
      <c r="AD182" s="5">
        <v>16.399999999999999</v>
      </c>
      <c r="AE182" s="7">
        <v>589</v>
      </c>
      <c r="AF182" s="32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7"/>
      <c r="AV182" s="168"/>
      <c r="AW182" s="5"/>
      <c r="AX182" s="5"/>
      <c r="AY182" s="5">
        <v>50</v>
      </c>
      <c r="AZ182" s="7">
        <v>589</v>
      </c>
      <c r="BA182" s="30">
        <f t="shared" si="46"/>
        <v>639</v>
      </c>
      <c r="BB182" s="33">
        <f t="shared" si="47"/>
        <v>639</v>
      </c>
    </row>
    <row r="183" spans="1:54" x14ac:dyDescent="0.3">
      <c r="A183" s="168"/>
      <c r="B183" s="4">
        <v>12.9166666666667</v>
      </c>
      <c r="C183" s="168"/>
      <c r="D183" s="5">
        <v>49.4</v>
      </c>
      <c r="E183" s="5">
        <v>89.8</v>
      </c>
      <c r="F183" s="7">
        <v>17.2</v>
      </c>
      <c r="G183" s="188"/>
      <c r="H183" s="5">
        <v>36.299999999999997</v>
      </c>
      <c r="I183" s="5">
        <v>92.4</v>
      </c>
      <c r="J183" s="5">
        <v>86.3</v>
      </c>
      <c r="K183" s="30">
        <v>86</v>
      </c>
      <c r="L183" s="168"/>
      <c r="M183" s="31"/>
      <c r="N183" s="5"/>
      <c r="O183" s="7"/>
      <c r="P183" s="31">
        <v>93.8</v>
      </c>
      <c r="Q183" s="5">
        <v>18.399999999999999</v>
      </c>
      <c r="R183" s="5">
        <v>49.2</v>
      </c>
      <c r="S183" s="5">
        <v>49.1</v>
      </c>
      <c r="T183" s="5">
        <v>65.900000000000006</v>
      </c>
      <c r="U183" s="5">
        <v>65.8</v>
      </c>
      <c r="V183" s="5">
        <v>65.599999999999994</v>
      </c>
      <c r="W183" s="5">
        <v>66.5</v>
      </c>
      <c r="X183" s="5">
        <v>87.9</v>
      </c>
      <c r="Y183" s="5">
        <v>88</v>
      </c>
      <c r="Z183" s="5">
        <v>87.8</v>
      </c>
      <c r="AA183" s="5">
        <v>67</v>
      </c>
      <c r="AB183" s="5">
        <v>108</v>
      </c>
      <c r="AC183" s="5">
        <v>825</v>
      </c>
      <c r="AD183" s="5">
        <v>16.399999999999999</v>
      </c>
      <c r="AE183" s="7">
        <v>585</v>
      </c>
      <c r="AF183" s="32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7"/>
      <c r="AV183" s="168"/>
      <c r="AW183" s="5"/>
      <c r="AX183" s="5"/>
      <c r="AY183" s="5">
        <v>50</v>
      </c>
      <c r="AZ183" s="7">
        <v>585</v>
      </c>
      <c r="BA183" s="30">
        <f t="shared" si="46"/>
        <v>635</v>
      </c>
      <c r="BB183" s="33">
        <f t="shared" si="47"/>
        <v>635</v>
      </c>
    </row>
    <row r="184" spans="1:54" x14ac:dyDescent="0.3">
      <c r="A184" s="169"/>
      <c r="B184" s="4">
        <v>13</v>
      </c>
      <c r="C184" s="169"/>
      <c r="D184" s="5">
        <v>49.4</v>
      </c>
      <c r="E184" s="5">
        <v>89.9</v>
      </c>
      <c r="F184" s="7">
        <v>17.100000000000001</v>
      </c>
      <c r="G184" s="189"/>
      <c r="H184" s="5">
        <v>36.200000000000003</v>
      </c>
      <c r="I184" s="5">
        <v>92.8</v>
      </c>
      <c r="J184" s="5">
        <v>86.3</v>
      </c>
      <c r="K184" s="6">
        <v>86</v>
      </c>
      <c r="L184" s="169"/>
      <c r="M184" s="31"/>
      <c r="N184" s="5"/>
      <c r="O184" s="7"/>
      <c r="P184" s="31">
        <v>94.5</v>
      </c>
      <c r="Q184" s="5">
        <v>18.399999999999999</v>
      </c>
      <c r="R184" s="5">
        <v>49.1</v>
      </c>
      <c r="S184" s="5">
        <v>49</v>
      </c>
      <c r="T184" s="5">
        <v>66</v>
      </c>
      <c r="U184" s="5">
        <v>65.900000000000006</v>
      </c>
      <c r="V184" s="5">
        <v>65.7</v>
      </c>
      <c r="W184" s="5">
        <v>66.5</v>
      </c>
      <c r="X184" s="5">
        <v>87.9</v>
      </c>
      <c r="Y184" s="5">
        <v>88</v>
      </c>
      <c r="Z184" s="5">
        <v>87.8</v>
      </c>
      <c r="AA184" s="5">
        <v>67.099999999999994</v>
      </c>
      <c r="AB184" s="5">
        <v>107.4</v>
      </c>
      <c r="AC184" s="5">
        <v>824</v>
      </c>
      <c r="AD184" s="5">
        <v>16</v>
      </c>
      <c r="AE184" s="7">
        <v>583</v>
      </c>
      <c r="AF184" s="32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7"/>
      <c r="AV184" s="169"/>
      <c r="AW184" s="5"/>
      <c r="AX184" s="5"/>
      <c r="AY184" s="5">
        <v>50</v>
      </c>
      <c r="AZ184" s="7">
        <v>583</v>
      </c>
      <c r="BA184" s="30">
        <f t="shared" si="46"/>
        <v>633</v>
      </c>
      <c r="BB184" s="33">
        <f t="shared" si="47"/>
        <v>633</v>
      </c>
    </row>
    <row r="185" spans="1:54" x14ac:dyDescent="0.3">
      <c r="A185" s="178" t="s">
        <v>81</v>
      </c>
      <c r="B185" s="173"/>
      <c r="C185" s="17" t="e">
        <f>AVERAGE($C$173:$C$184)</f>
        <v>#DIV/0!</v>
      </c>
      <c r="D185" s="17">
        <f>AVERAGE($D$173:$D$184)</f>
        <v>49.42499999999999</v>
      </c>
      <c r="E185" s="17">
        <f>AVERAGE($E$173:$E$184)</f>
        <v>90.591666666666683</v>
      </c>
      <c r="F185" s="34">
        <f>AVERAGE($F$173:$F$184)</f>
        <v>17.066666666666666</v>
      </c>
      <c r="G185" s="16" t="e">
        <f>AVERAGE(G173:G184)</f>
        <v>#DIV/0!</v>
      </c>
      <c r="H185" s="17">
        <f>AVERAGE($H$173:$H$184)</f>
        <v>35.858333333333334</v>
      </c>
      <c r="I185" s="17">
        <f>AVERAGE($I$173:$I$184)</f>
        <v>92.583333333333329</v>
      </c>
      <c r="J185" s="17">
        <f>AVERAGE(J173:J184)</f>
        <v>86.258333333333326</v>
      </c>
      <c r="K185" s="35">
        <f>AVERAGE($K$173:$K$184)</f>
        <v>86.008333333333326</v>
      </c>
      <c r="L185" s="36">
        <f t="shared" ref="L185:AD185" si="48">AVERAGE(L173:L184)</f>
        <v>0</v>
      </c>
      <c r="M185" s="35" t="e">
        <f t="shared" si="48"/>
        <v>#DIV/0!</v>
      </c>
      <c r="N185" s="35" t="e">
        <f t="shared" si="48"/>
        <v>#DIV/0!</v>
      </c>
      <c r="O185" s="34" t="e">
        <f t="shared" si="48"/>
        <v>#DIV/0!</v>
      </c>
      <c r="P185" s="37">
        <f t="shared" si="48"/>
        <v>94.033333333333346</v>
      </c>
      <c r="Q185" s="17">
        <f t="shared" si="48"/>
        <v>18.3</v>
      </c>
      <c r="R185" s="17">
        <f t="shared" si="48"/>
        <v>49.175000000000004</v>
      </c>
      <c r="S185" s="17">
        <v>49.1</v>
      </c>
      <c r="T185" s="17">
        <f t="shared" si="48"/>
        <v>65.825000000000003</v>
      </c>
      <c r="U185" s="17">
        <f t="shared" si="48"/>
        <v>65.708333333333314</v>
      </c>
      <c r="V185" s="17">
        <f t="shared" si="48"/>
        <v>65.49166666666666</v>
      </c>
      <c r="W185" s="17">
        <f t="shared" si="48"/>
        <v>66.308333333333337</v>
      </c>
      <c r="X185" s="17">
        <f t="shared" si="48"/>
        <v>87.858333333333334</v>
      </c>
      <c r="Y185" s="17">
        <f t="shared" si="48"/>
        <v>87.958333333333329</v>
      </c>
      <c r="Z185" s="17">
        <f t="shared" si="48"/>
        <v>87.791666666666671</v>
      </c>
      <c r="AA185" s="17">
        <f t="shared" si="48"/>
        <v>66.86666666666666</v>
      </c>
      <c r="AB185" s="17">
        <f t="shared" si="48"/>
        <v>107.56666666666668</v>
      </c>
      <c r="AC185" s="17">
        <f t="shared" si="48"/>
        <v>824.41666666666663</v>
      </c>
      <c r="AD185" s="17">
        <f t="shared" si="48"/>
        <v>16.316666666666666</v>
      </c>
      <c r="AE185" s="34">
        <f>AVERAGE($AE$173:$AE$184)</f>
        <v>582.66666666666663</v>
      </c>
      <c r="AF185" s="38" t="e">
        <f t="shared" ref="AF185:AT185" si="49">AVERAGE(AF173:AF184)</f>
        <v>#DIV/0!</v>
      </c>
      <c r="AG185" s="17" t="e">
        <f t="shared" si="49"/>
        <v>#DIV/0!</v>
      </c>
      <c r="AH185" s="17" t="e">
        <f t="shared" si="49"/>
        <v>#DIV/0!</v>
      </c>
      <c r="AI185" s="17" t="e">
        <f t="shared" si="49"/>
        <v>#DIV/0!</v>
      </c>
      <c r="AJ185" s="17" t="e">
        <f t="shared" si="49"/>
        <v>#DIV/0!</v>
      </c>
      <c r="AK185" s="17" t="e">
        <f t="shared" si="49"/>
        <v>#DIV/0!</v>
      </c>
      <c r="AL185" s="17" t="e">
        <f t="shared" si="49"/>
        <v>#DIV/0!</v>
      </c>
      <c r="AM185" s="17" t="e">
        <f t="shared" si="49"/>
        <v>#DIV/0!</v>
      </c>
      <c r="AN185" s="17" t="e">
        <f t="shared" si="49"/>
        <v>#DIV/0!</v>
      </c>
      <c r="AO185" s="17" t="e">
        <f t="shared" si="49"/>
        <v>#DIV/0!</v>
      </c>
      <c r="AP185" s="17" t="e">
        <f t="shared" si="49"/>
        <v>#DIV/0!</v>
      </c>
      <c r="AQ185" s="17" t="e">
        <f t="shared" si="49"/>
        <v>#DIV/0!</v>
      </c>
      <c r="AR185" s="17" t="e">
        <f t="shared" si="49"/>
        <v>#DIV/0!</v>
      </c>
      <c r="AS185" s="17" t="e">
        <f t="shared" si="49"/>
        <v>#DIV/0!</v>
      </c>
      <c r="AT185" s="17" t="e">
        <f t="shared" si="49"/>
        <v>#DIV/0!</v>
      </c>
      <c r="AU185" s="34" t="e">
        <f>AVERAGE($AU$173:$AU$184)</f>
        <v>#DIV/0!</v>
      </c>
      <c r="AV185" s="39" t="e">
        <f>AVERAGE(AV173:AV184)</f>
        <v>#DIV/0!</v>
      </c>
      <c r="AW185" s="17" t="e">
        <f>AVERAGE(AW173:AW184)</f>
        <v>#DIV/0!</v>
      </c>
      <c r="AX185" s="17" t="e">
        <f>AVERAGE(AX173:AX184)</f>
        <v>#DIV/0!</v>
      </c>
      <c r="AY185" s="17">
        <f>AVERAGE($AY$173:$AY$184)</f>
        <v>50</v>
      </c>
      <c r="AZ185" s="17">
        <f>AVERAGE(AZ174:AZ184)</f>
        <v>583.36363636363637</v>
      </c>
      <c r="BA185" s="35">
        <f>AVERAGE(BA173:BA184)</f>
        <v>632.66666666666663</v>
      </c>
      <c r="BB185" s="40">
        <f>AVERAGE(BB173:BB184)</f>
        <v>632.66666666666663</v>
      </c>
    </row>
    <row r="186" spans="1:54" x14ac:dyDescent="0.3">
      <c r="A186" s="167">
        <v>45306</v>
      </c>
      <c r="B186" s="4">
        <v>13.0833333333333</v>
      </c>
      <c r="C186" s="181"/>
      <c r="D186" s="5">
        <v>49.4</v>
      </c>
      <c r="E186" s="5">
        <v>91.5</v>
      </c>
      <c r="F186" s="7">
        <v>17.100000000000001</v>
      </c>
      <c r="G186" s="181"/>
      <c r="H186" s="5">
        <v>36.200000000000003</v>
      </c>
      <c r="I186" s="5">
        <v>92.2</v>
      </c>
      <c r="J186" s="5">
        <v>86.3</v>
      </c>
      <c r="K186" s="30">
        <v>86.1</v>
      </c>
      <c r="L186" s="174">
        <f>G186-C186</f>
        <v>0</v>
      </c>
      <c r="M186" s="31"/>
      <c r="N186" s="5"/>
      <c r="O186" s="7"/>
      <c r="P186" s="31">
        <v>94.5</v>
      </c>
      <c r="Q186" s="5">
        <v>18.3</v>
      </c>
      <c r="R186" s="5">
        <v>49.2</v>
      </c>
      <c r="S186" s="5">
        <v>49.1</v>
      </c>
      <c r="T186" s="5">
        <v>66.2</v>
      </c>
      <c r="U186" s="5">
        <v>66.099999999999994</v>
      </c>
      <c r="V186" s="5">
        <v>65.900000000000006</v>
      </c>
      <c r="W186" s="5">
        <v>66.7</v>
      </c>
      <c r="X186" s="5">
        <v>88.4</v>
      </c>
      <c r="Y186" s="5">
        <v>88.5</v>
      </c>
      <c r="Z186" s="5">
        <v>88.3</v>
      </c>
      <c r="AA186" s="5">
        <v>67.2</v>
      </c>
      <c r="AB186" s="5">
        <v>107.3</v>
      </c>
      <c r="AC186" s="5">
        <v>823</v>
      </c>
      <c r="AD186" s="5">
        <v>16</v>
      </c>
      <c r="AE186" s="7">
        <v>587</v>
      </c>
      <c r="AF186" s="32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7"/>
      <c r="AV186" s="174"/>
      <c r="AW186" s="5"/>
      <c r="AX186" s="5"/>
      <c r="AY186" s="5">
        <v>50</v>
      </c>
      <c r="AZ186" s="7">
        <v>587</v>
      </c>
      <c r="BA186" s="30">
        <f>AY186+AZ186</f>
        <v>637</v>
      </c>
      <c r="BB186" s="33">
        <f>AE186+AU186+AY186</f>
        <v>637</v>
      </c>
    </row>
    <row r="187" spans="1:54" x14ac:dyDescent="0.3">
      <c r="A187" s="168"/>
      <c r="B187" s="4">
        <v>13.1666666666667</v>
      </c>
      <c r="C187" s="168"/>
      <c r="D187" s="5">
        <v>49.4</v>
      </c>
      <c r="E187" s="5">
        <v>89.7</v>
      </c>
      <c r="F187" s="7">
        <v>17.100000000000001</v>
      </c>
      <c r="G187" s="188"/>
      <c r="H187" s="5">
        <v>36</v>
      </c>
      <c r="I187" s="5">
        <v>93</v>
      </c>
      <c r="J187" s="5">
        <v>86.9</v>
      </c>
      <c r="K187" s="30">
        <v>86.6</v>
      </c>
      <c r="L187" s="168"/>
      <c r="M187" s="31"/>
      <c r="N187" s="5"/>
      <c r="O187" s="7"/>
      <c r="P187" s="31">
        <v>93.5</v>
      </c>
      <c r="Q187" s="5">
        <v>18.399999999999999</v>
      </c>
      <c r="R187" s="5">
        <v>49.2</v>
      </c>
      <c r="S187" s="5">
        <v>49.1</v>
      </c>
      <c r="T187" s="5">
        <v>66</v>
      </c>
      <c r="U187" s="5">
        <v>65.8</v>
      </c>
      <c r="V187" s="5">
        <v>65.599999999999994</v>
      </c>
      <c r="W187" s="5">
        <v>66.5</v>
      </c>
      <c r="X187" s="5">
        <v>88.1</v>
      </c>
      <c r="Y187" s="5">
        <v>88.1</v>
      </c>
      <c r="Z187" s="5">
        <v>88</v>
      </c>
      <c r="AA187" s="5">
        <v>67</v>
      </c>
      <c r="AB187" s="5">
        <v>107.5</v>
      </c>
      <c r="AC187" s="5">
        <v>824</v>
      </c>
      <c r="AD187" s="5">
        <v>16.3</v>
      </c>
      <c r="AE187" s="7">
        <v>584</v>
      </c>
      <c r="AF187" s="32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7"/>
      <c r="AV187" s="168"/>
      <c r="AW187" s="5"/>
      <c r="AX187" s="5"/>
      <c r="AY187" s="5">
        <v>50</v>
      </c>
      <c r="AZ187" s="7">
        <v>584</v>
      </c>
      <c r="BA187" s="30">
        <f t="shared" ref="BA187:BA197" si="50">AY187+AZ187</f>
        <v>634</v>
      </c>
      <c r="BB187" s="33">
        <f t="shared" ref="BB187:BB197" si="51">AE187+AU187+AY187</f>
        <v>634</v>
      </c>
    </row>
    <row r="188" spans="1:54" x14ac:dyDescent="0.3">
      <c r="A188" s="168"/>
      <c r="B188" s="4">
        <v>13.25</v>
      </c>
      <c r="C188" s="168"/>
      <c r="D188" s="5">
        <v>49.4</v>
      </c>
      <c r="E188" s="5">
        <v>90.9</v>
      </c>
      <c r="F188" s="7">
        <v>16.899999999999999</v>
      </c>
      <c r="G188" s="188"/>
      <c r="H188" s="5">
        <v>33.799999999999997</v>
      </c>
      <c r="I188" s="5">
        <v>86.5</v>
      </c>
      <c r="J188" s="5">
        <v>86.5</v>
      </c>
      <c r="K188" s="30">
        <v>86.2</v>
      </c>
      <c r="L188" s="168"/>
      <c r="M188" s="31"/>
      <c r="N188" s="5"/>
      <c r="O188" s="7"/>
      <c r="P188" s="31">
        <v>93.9</v>
      </c>
      <c r="Q188" s="5">
        <v>18.100000000000001</v>
      </c>
      <c r="R188" s="5">
        <v>49.2</v>
      </c>
      <c r="S188" s="5">
        <v>49.1</v>
      </c>
      <c r="T188" s="5">
        <v>65.400000000000006</v>
      </c>
      <c r="U188" s="5">
        <v>65.2</v>
      </c>
      <c r="V188" s="5">
        <v>65</v>
      </c>
      <c r="W188" s="5">
        <v>65.900000000000006</v>
      </c>
      <c r="X188" s="5">
        <v>88.1</v>
      </c>
      <c r="Y188" s="5">
        <v>88.2</v>
      </c>
      <c r="Z188" s="5">
        <v>88.1</v>
      </c>
      <c r="AA188" s="5">
        <v>66.400000000000006</v>
      </c>
      <c r="AB188" s="5">
        <v>108.4</v>
      </c>
      <c r="AC188" s="5">
        <v>825</v>
      </c>
      <c r="AD188" s="5">
        <v>16.3</v>
      </c>
      <c r="AE188" s="7">
        <v>583</v>
      </c>
      <c r="AF188" s="32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7"/>
      <c r="AV188" s="168"/>
      <c r="AW188" s="5"/>
      <c r="AX188" s="5"/>
      <c r="AY188" s="5">
        <v>50</v>
      </c>
      <c r="AZ188" s="7">
        <v>583</v>
      </c>
      <c r="BA188" s="30">
        <f t="shared" si="50"/>
        <v>633</v>
      </c>
      <c r="BB188" s="33">
        <f t="shared" si="51"/>
        <v>633</v>
      </c>
    </row>
    <row r="189" spans="1:54" x14ac:dyDescent="0.3">
      <c r="A189" s="168"/>
      <c r="B189" s="4">
        <v>13.3333333333333</v>
      </c>
      <c r="C189" s="168"/>
      <c r="D189" s="5">
        <v>49.4</v>
      </c>
      <c r="E189" s="5">
        <v>89.1</v>
      </c>
      <c r="F189" s="7">
        <v>16.8</v>
      </c>
      <c r="G189" s="188"/>
      <c r="H189" s="5">
        <v>34.5</v>
      </c>
      <c r="I189" s="5">
        <v>92.5</v>
      </c>
      <c r="J189" s="5">
        <v>86.6</v>
      </c>
      <c r="K189" s="30">
        <v>89.4</v>
      </c>
      <c r="L189" s="168"/>
      <c r="M189" s="31"/>
      <c r="N189" s="5"/>
      <c r="O189" s="7"/>
      <c r="P189" s="31">
        <v>94</v>
      </c>
      <c r="Q189" s="5">
        <v>18.2</v>
      </c>
      <c r="R189" s="5">
        <v>49.1</v>
      </c>
      <c r="S189" s="5">
        <v>49.1</v>
      </c>
      <c r="T189" s="5">
        <v>65.7</v>
      </c>
      <c r="U189" s="5">
        <v>65.5</v>
      </c>
      <c r="V189" s="5">
        <v>65.3</v>
      </c>
      <c r="W189" s="5">
        <v>66.2</v>
      </c>
      <c r="X189" s="5">
        <v>88.2</v>
      </c>
      <c r="Y189" s="5">
        <v>88.3</v>
      </c>
      <c r="Z189" s="5">
        <v>88.1</v>
      </c>
      <c r="AA189" s="5">
        <v>66.7</v>
      </c>
      <c r="AB189" s="5">
        <v>107.5</v>
      </c>
      <c r="AC189" s="5">
        <v>824</v>
      </c>
      <c r="AD189" s="5">
        <v>16.3</v>
      </c>
      <c r="AE189" s="7">
        <v>584</v>
      </c>
      <c r="AF189" s="32"/>
      <c r="AG189" s="5"/>
      <c r="AH189" s="5"/>
      <c r="AI189" s="5"/>
      <c r="AJ189" s="5"/>
      <c r="AK189" s="5"/>
      <c r="AL189" s="6"/>
      <c r="AM189" s="5"/>
      <c r="AN189" s="5"/>
      <c r="AO189" s="5"/>
      <c r="AP189" s="5"/>
      <c r="AQ189" s="5"/>
      <c r="AR189" s="5"/>
      <c r="AS189" s="5"/>
      <c r="AT189" s="5"/>
      <c r="AU189" s="7"/>
      <c r="AV189" s="168"/>
      <c r="AW189" s="5"/>
      <c r="AX189" s="5"/>
      <c r="AY189" s="5">
        <v>50</v>
      </c>
      <c r="AZ189" s="7">
        <v>584</v>
      </c>
      <c r="BA189" s="30">
        <f t="shared" si="50"/>
        <v>634</v>
      </c>
      <c r="BB189" s="33">
        <f t="shared" si="51"/>
        <v>634</v>
      </c>
    </row>
    <row r="190" spans="1:54" x14ac:dyDescent="0.3">
      <c r="A190" s="168"/>
      <c r="B190" s="4">
        <v>13.4166666666667</v>
      </c>
      <c r="C190" s="168"/>
      <c r="D190" s="5">
        <v>49.5</v>
      </c>
      <c r="E190" s="5">
        <v>91.2</v>
      </c>
      <c r="F190" s="7">
        <v>17.5</v>
      </c>
      <c r="G190" s="188"/>
      <c r="H190" s="5">
        <v>37.1</v>
      </c>
      <c r="I190" s="5">
        <v>91.7</v>
      </c>
      <c r="J190" s="5">
        <v>87.1</v>
      </c>
      <c r="K190" s="30">
        <v>86.8</v>
      </c>
      <c r="L190" s="168"/>
      <c r="M190" s="31"/>
      <c r="N190" s="5"/>
      <c r="O190" s="7"/>
      <c r="P190" s="31">
        <v>93.7</v>
      </c>
      <c r="Q190" s="5">
        <v>18.8</v>
      </c>
      <c r="R190" s="5">
        <v>49.2</v>
      </c>
      <c r="S190" s="5">
        <v>49.1</v>
      </c>
      <c r="T190" s="5">
        <v>67.3</v>
      </c>
      <c r="U190" s="5">
        <v>67.099999999999994</v>
      </c>
      <c r="V190" s="5">
        <v>66.8</v>
      </c>
      <c r="W190" s="5">
        <v>67.7</v>
      </c>
      <c r="X190" s="5">
        <v>88.7</v>
      </c>
      <c r="Y190" s="5">
        <v>88.8</v>
      </c>
      <c r="Z190" s="5">
        <v>88.6</v>
      </c>
      <c r="AA190" s="5">
        <v>68.3</v>
      </c>
      <c r="AB190" s="5">
        <v>107.4</v>
      </c>
      <c r="AC190" s="5">
        <v>823</v>
      </c>
      <c r="AD190" s="5">
        <v>16</v>
      </c>
      <c r="AE190" s="7">
        <v>587</v>
      </c>
      <c r="AF190" s="32"/>
      <c r="AG190" s="5"/>
      <c r="AH190" s="5"/>
      <c r="AI190" s="5"/>
      <c r="AJ190" s="5"/>
      <c r="AK190" s="5"/>
      <c r="AL190" s="6"/>
      <c r="AM190" s="5"/>
      <c r="AN190" s="5"/>
      <c r="AO190" s="5"/>
      <c r="AP190" s="5"/>
      <c r="AQ190" s="5"/>
      <c r="AR190" s="5"/>
      <c r="AS190" s="5"/>
      <c r="AT190" s="5"/>
      <c r="AU190" s="7"/>
      <c r="AV190" s="168"/>
      <c r="AW190" s="5"/>
      <c r="AX190" s="5"/>
      <c r="AY190" s="5">
        <v>50</v>
      </c>
      <c r="AZ190" s="7">
        <v>587</v>
      </c>
      <c r="BA190" s="30">
        <f t="shared" si="50"/>
        <v>637</v>
      </c>
      <c r="BB190" s="33">
        <f t="shared" si="51"/>
        <v>637</v>
      </c>
    </row>
    <row r="191" spans="1:54" x14ac:dyDescent="0.3">
      <c r="A191" s="168"/>
      <c r="B191" s="4">
        <v>13.5</v>
      </c>
      <c r="C191" s="168"/>
      <c r="D191" s="5">
        <v>49.5</v>
      </c>
      <c r="E191" s="5">
        <v>91.5</v>
      </c>
      <c r="F191" s="7">
        <v>17.8</v>
      </c>
      <c r="G191" s="188"/>
      <c r="H191" s="5">
        <v>37.6</v>
      </c>
      <c r="I191" s="5">
        <v>92</v>
      </c>
      <c r="J191" s="5">
        <v>87.4</v>
      </c>
      <c r="K191" s="30">
        <v>87.1</v>
      </c>
      <c r="L191" s="168"/>
      <c r="M191" s="31"/>
      <c r="N191" s="5"/>
      <c r="O191" s="7"/>
      <c r="P191" s="31">
        <v>94.7</v>
      </c>
      <c r="Q191" s="5">
        <v>19.100000000000001</v>
      </c>
      <c r="R191" s="5">
        <v>49.2</v>
      </c>
      <c r="S191" s="5">
        <v>49.1</v>
      </c>
      <c r="T191" s="5">
        <v>67.8</v>
      </c>
      <c r="U191" s="5">
        <v>67.599999999999994</v>
      </c>
      <c r="V191" s="5">
        <v>67.400000000000006</v>
      </c>
      <c r="W191" s="5">
        <v>68.2</v>
      </c>
      <c r="X191" s="5">
        <v>89</v>
      </c>
      <c r="Y191" s="5">
        <v>89.1</v>
      </c>
      <c r="Z191" s="5">
        <v>88.9</v>
      </c>
      <c r="AA191" s="5">
        <v>68.8</v>
      </c>
      <c r="AB191" s="5">
        <v>106.8</v>
      </c>
      <c r="AC191" s="5">
        <v>824</v>
      </c>
      <c r="AD191" s="5">
        <v>16</v>
      </c>
      <c r="AE191" s="7">
        <v>590</v>
      </c>
      <c r="AF191" s="32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7"/>
      <c r="AV191" s="168"/>
      <c r="AW191" s="5"/>
      <c r="AX191" s="5"/>
      <c r="AY191" s="5">
        <v>50</v>
      </c>
      <c r="AZ191" s="7">
        <v>590</v>
      </c>
      <c r="BA191" s="30">
        <f t="shared" si="50"/>
        <v>640</v>
      </c>
      <c r="BB191" s="33">
        <f t="shared" si="51"/>
        <v>640</v>
      </c>
    </row>
    <row r="192" spans="1:54" x14ac:dyDescent="0.3">
      <c r="A192" s="168"/>
      <c r="B192" s="4">
        <v>13.5833333333333</v>
      </c>
      <c r="C192" s="168"/>
      <c r="D192" s="5">
        <v>49.5</v>
      </c>
      <c r="E192" s="5">
        <v>88</v>
      </c>
      <c r="F192" s="7">
        <v>18</v>
      </c>
      <c r="G192" s="188"/>
      <c r="H192" s="5">
        <v>38.1</v>
      </c>
      <c r="I192" s="5">
        <v>91.5</v>
      </c>
      <c r="J192" s="5">
        <v>87.4</v>
      </c>
      <c r="K192" s="30">
        <v>87.2</v>
      </c>
      <c r="L192" s="168"/>
      <c r="M192" s="31"/>
      <c r="N192" s="5"/>
      <c r="O192" s="7"/>
      <c r="P192" s="31">
        <v>93.7</v>
      </c>
      <c r="Q192" s="5">
        <v>19.399999999999999</v>
      </c>
      <c r="R192" s="5">
        <v>49.2</v>
      </c>
      <c r="S192" s="5">
        <v>49.1</v>
      </c>
      <c r="T192" s="5">
        <v>68.099999999999994</v>
      </c>
      <c r="U192" s="5">
        <v>67.900000000000006</v>
      </c>
      <c r="V192" s="5">
        <v>67.7</v>
      </c>
      <c r="W192" s="5">
        <v>68.5</v>
      </c>
      <c r="X192" s="5">
        <v>89</v>
      </c>
      <c r="Y192" s="5">
        <v>89.1</v>
      </c>
      <c r="Z192" s="5">
        <v>88.9</v>
      </c>
      <c r="AA192" s="5">
        <v>69.099999999999994</v>
      </c>
      <c r="AB192" s="5">
        <v>106.8</v>
      </c>
      <c r="AC192" s="5">
        <v>825</v>
      </c>
      <c r="AD192" s="5">
        <v>16</v>
      </c>
      <c r="AE192" s="7">
        <v>589</v>
      </c>
      <c r="AF192" s="32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7"/>
      <c r="AV192" s="168"/>
      <c r="AW192" s="5"/>
      <c r="AX192" s="5"/>
      <c r="AY192" s="5">
        <v>50</v>
      </c>
      <c r="AZ192" s="7">
        <v>589</v>
      </c>
      <c r="BA192" s="30">
        <f t="shared" si="50"/>
        <v>639</v>
      </c>
      <c r="BB192" s="33">
        <f t="shared" si="51"/>
        <v>639</v>
      </c>
    </row>
    <row r="193" spans="1:54" x14ac:dyDescent="0.3">
      <c r="A193" s="168"/>
      <c r="B193" s="4">
        <v>13.6666666666667</v>
      </c>
      <c r="C193" s="168"/>
      <c r="D193" s="5">
        <v>49.4</v>
      </c>
      <c r="E193" s="5">
        <v>87.9</v>
      </c>
      <c r="F193" s="7">
        <v>18.100000000000001</v>
      </c>
      <c r="G193" s="188"/>
      <c r="H193" s="5">
        <v>37.700000000000003</v>
      </c>
      <c r="I193" s="5">
        <v>91.3</v>
      </c>
      <c r="J193" s="5">
        <v>87.1</v>
      </c>
      <c r="K193" s="30">
        <v>86.9</v>
      </c>
      <c r="L193" s="168"/>
      <c r="M193" s="31"/>
      <c r="N193" s="5"/>
      <c r="O193" s="7"/>
      <c r="P193" s="31">
        <v>93.5</v>
      </c>
      <c r="Q193" s="5">
        <v>19.5</v>
      </c>
      <c r="R193" s="5">
        <v>49.2</v>
      </c>
      <c r="S193" s="5">
        <v>49.1</v>
      </c>
      <c r="T193" s="5">
        <v>67.7</v>
      </c>
      <c r="U193" s="5">
        <v>67.599999999999994</v>
      </c>
      <c r="V193" s="5">
        <v>67.400000000000006</v>
      </c>
      <c r="W193" s="5">
        <v>68.3</v>
      </c>
      <c r="X193" s="5">
        <v>88.7</v>
      </c>
      <c r="Y193" s="5">
        <v>88.8</v>
      </c>
      <c r="Z193" s="5">
        <v>88.6</v>
      </c>
      <c r="AA193" s="5">
        <v>68.8</v>
      </c>
      <c r="AB193" s="5">
        <v>106.5</v>
      </c>
      <c r="AC193" s="5">
        <v>823</v>
      </c>
      <c r="AD193" s="5">
        <v>16.3</v>
      </c>
      <c r="AE193" s="7">
        <v>585</v>
      </c>
      <c r="AF193" s="32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7"/>
      <c r="AV193" s="168"/>
      <c r="AW193" s="5"/>
      <c r="AX193" s="5"/>
      <c r="AY193" s="5">
        <v>50</v>
      </c>
      <c r="AZ193" s="7">
        <v>585</v>
      </c>
      <c r="BA193" s="30">
        <f t="shared" si="50"/>
        <v>635</v>
      </c>
      <c r="BB193" s="33">
        <f t="shared" si="51"/>
        <v>635</v>
      </c>
    </row>
    <row r="194" spans="1:54" x14ac:dyDescent="0.3">
      <c r="A194" s="168"/>
      <c r="B194" s="4">
        <v>13.75</v>
      </c>
      <c r="C194" s="168"/>
      <c r="D194" s="5">
        <v>49.4</v>
      </c>
      <c r="E194" s="5">
        <v>87.8</v>
      </c>
      <c r="F194" s="7">
        <v>17.8</v>
      </c>
      <c r="G194" s="188"/>
      <c r="H194" s="5">
        <v>36.700000000000003</v>
      </c>
      <c r="I194" s="5">
        <v>92.5</v>
      </c>
      <c r="J194" s="5">
        <v>87</v>
      </c>
      <c r="K194" s="30">
        <v>86.7</v>
      </c>
      <c r="L194" s="168"/>
      <c r="M194" s="31"/>
      <c r="N194" s="5"/>
      <c r="O194" s="7"/>
      <c r="P194" s="31">
        <v>92.8</v>
      </c>
      <c r="Q194" s="45">
        <v>19.100000000000001</v>
      </c>
      <c r="R194" s="45">
        <v>49.2</v>
      </c>
      <c r="S194" s="5">
        <v>49.1</v>
      </c>
      <c r="T194" s="5">
        <v>67.099999999999994</v>
      </c>
      <c r="U194" s="5">
        <v>67</v>
      </c>
      <c r="V194" s="5">
        <v>66.599999999999994</v>
      </c>
      <c r="W194" s="5">
        <v>67.599999999999994</v>
      </c>
      <c r="X194" s="5">
        <v>88.6</v>
      </c>
      <c r="Y194" s="5">
        <v>88.7</v>
      </c>
      <c r="Z194" s="5">
        <v>88.5</v>
      </c>
      <c r="AA194" s="5">
        <v>68.099999999999994</v>
      </c>
      <c r="AB194" s="5">
        <v>106.7</v>
      </c>
      <c r="AC194" s="5">
        <v>824</v>
      </c>
      <c r="AD194" s="5">
        <v>16.3</v>
      </c>
      <c r="AE194" s="7">
        <v>585</v>
      </c>
      <c r="AF194" s="32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7"/>
      <c r="AV194" s="168"/>
      <c r="AW194" s="5"/>
      <c r="AX194" s="5"/>
      <c r="AY194" s="5">
        <v>50</v>
      </c>
      <c r="AZ194" s="7">
        <v>585</v>
      </c>
      <c r="BA194" s="30">
        <f t="shared" si="50"/>
        <v>635</v>
      </c>
      <c r="BB194" s="33">
        <f t="shared" si="51"/>
        <v>635</v>
      </c>
    </row>
    <row r="195" spans="1:54" x14ac:dyDescent="0.3">
      <c r="A195" s="168"/>
      <c r="B195" s="4">
        <v>13.8333333333333</v>
      </c>
      <c r="C195" s="168"/>
      <c r="D195" s="5">
        <v>49.4</v>
      </c>
      <c r="E195" s="5">
        <v>90.4</v>
      </c>
      <c r="F195" s="7">
        <v>17.600000000000001</v>
      </c>
      <c r="G195" s="188"/>
      <c r="H195" s="5">
        <v>36.4</v>
      </c>
      <c r="I195" s="5">
        <v>91.4</v>
      </c>
      <c r="J195" s="5">
        <v>87.2</v>
      </c>
      <c r="K195" s="30">
        <v>86.9</v>
      </c>
      <c r="L195" s="168"/>
      <c r="M195" s="31"/>
      <c r="N195" s="5"/>
      <c r="O195" s="7"/>
      <c r="P195" s="31">
        <v>93.6</v>
      </c>
      <c r="Q195" s="5">
        <v>18.8</v>
      </c>
      <c r="R195" s="5">
        <v>49.2</v>
      </c>
      <c r="S195" s="5">
        <v>49.1</v>
      </c>
      <c r="T195" s="5">
        <v>67</v>
      </c>
      <c r="U195" s="5">
        <v>66.900000000000006</v>
      </c>
      <c r="V195" s="5">
        <v>66.599999999999994</v>
      </c>
      <c r="W195" s="5">
        <v>67.5</v>
      </c>
      <c r="X195" s="5">
        <v>88.7</v>
      </c>
      <c r="Y195" s="5">
        <v>88.8</v>
      </c>
      <c r="Z195" s="5">
        <v>88.6</v>
      </c>
      <c r="AA195" s="5">
        <v>68</v>
      </c>
      <c r="AB195" s="5">
        <v>107.2</v>
      </c>
      <c r="AC195" s="5">
        <v>825</v>
      </c>
      <c r="AD195" s="5">
        <v>16.3</v>
      </c>
      <c r="AE195" s="7">
        <v>586</v>
      </c>
      <c r="AF195" s="32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7"/>
      <c r="AV195" s="168"/>
      <c r="AW195" s="5"/>
      <c r="AX195" s="5"/>
      <c r="AY195" s="5">
        <v>50</v>
      </c>
      <c r="AZ195" s="7">
        <v>586</v>
      </c>
      <c r="BA195" s="30">
        <f t="shared" si="50"/>
        <v>636</v>
      </c>
      <c r="BB195" s="33">
        <f t="shared" si="51"/>
        <v>636</v>
      </c>
    </row>
    <row r="196" spans="1:54" x14ac:dyDescent="0.3">
      <c r="A196" s="168"/>
      <c r="B196" s="4">
        <v>13.9166666666667</v>
      </c>
      <c r="C196" s="168"/>
      <c r="D196" s="6">
        <v>49.5</v>
      </c>
      <c r="E196" s="5">
        <v>90.5</v>
      </c>
      <c r="F196" s="7">
        <v>17.399999999999999</v>
      </c>
      <c r="G196" s="188"/>
      <c r="H196" s="5">
        <v>36</v>
      </c>
      <c r="I196" s="5">
        <v>92.1</v>
      </c>
      <c r="J196" s="5">
        <v>86.4</v>
      </c>
      <c r="K196" s="30">
        <v>86.1</v>
      </c>
      <c r="L196" s="168"/>
      <c r="M196" s="31"/>
      <c r="N196" s="5"/>
      <c r="O196" s="7"/>
      <c r="P196" s="31">
        <v>95.3</v>
      </c>
      <c r="Q196" s="5">
        <v>18.600000000000001</v>
      </c>
      <c r="R196" s="5">
        <v>49.2</v>
      </c>
      <c r="S196" s="5">
        <v>49.1</v>
      </c>
      <c r="T196" s="5">
        <v>66</v>
      </c>
      <c r="U196" s="5">
        <v>65.900000000000006</v>
      </c>
      <c r="V196" s="5">
        <v>65.7</v>
      </c>
      <c r="W196" s="5">
        <v>66.599999999999994</v>
      </c>
      <c r="X196" s="5">
        <v>88</v>
      </c>
      <c r="Y196" s="5">
        <v>88.1</v>
      </c>
      <c r="Z196" s="5">
        <v>87.9</v>
      </c>
      <c r="AA196" s="5">
        <v>67.099999999999994</v>
      </c>
      <c r="AB196" s="5">
        <v>107.8</v>
      </c>
      <c r="AC196" s="5">
        <v>825</v>
      </c>
      <c r="AD196" s="5">
        <v>16</v>
      </c>
      <c r="AE196" s="7">
        <v>581</v>
      </c>
      <c r="AF196" s="32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7"/>
      <c r="AV196" s="168"/>
      <c r="AW196" s="5"/>
      <c r="AX196" s="5"/>
      <c r="AY196" s="5">
        <v>50</v>
      </c>
      <c r="AZ196" s="7">
        <v>581</v>
      </c>
      <c r="BA196" s="30">
        <f t="shared" si="50"/>
        <v>631</v>
      </c>
      <c r="BB196" s="33">
        <f t="shared" si="51"/>
        <v>631</v>
      </c>
    </row>
    <row r="197" spans="1:54" x14ac:dyDescent="0.3">
      <c r="A197" s="169"/>
      <c r="B197" s="4">
        <v>14</v>
      </c>
      <c r="C197" s="169"/>
      <c r="D197" s="5">
        <v>49.4</v>
      </c>
      <c r="E197" s="5">
        <v>86.6</v>
      </c>
      <c r="F197" s="7">
        <v>17.3</v>
      </c>
      <c r="G197" s="189"/>
      <c r="H197" s="5">
        <v>35.6</v>
      </c>
      <c r="I197" s="6">
        <v>92.1</v>
      </c>
      <c r="J197" s="6">
        <v>86.2</v>
      </c>
      <c r="K197" s="6">
        <v>85.9</v>
      </c>
      <c r="L197" s="169"/>
      <c r="M197" s="31"/>
      <c r="N197" s="5"/>
      <c r="O197" s="7"/>
      <c r="P197" s="31">
        <v>94</v>
      </c>
      <c r="Q197" s="5">
        <v>18.399999999999999</v>
      </c>
      <c r="R197" s="5">
        <v>49.2</v>
      </c>
      <c r="S197" s="5">
        <v>49.1</v>
      </c>
      <c r="T197" s="5">
        <v>65.8</v>
      </c>
      <c r="U197" s="5">
        <v>65.7</v>
      </c>
      <c r="V197" s="5">
        <v>65.5</v>
      </c>
      <c r="W197" s="5">
        <v>66.3</v>
      </c>
      <c r="X197" s="5">
        <v>87.8</v>
      </c>
      <c r="Y197" s="5">
        <v>87.9</v>
      </c>
      <c r="Z197" s="5">
        <v>87.8</v>
      </c>
      <c r="AA197" s="5">
        <v>66.900000000000006</v>
      </c>
      <c r="AB197" s="5">
        <v>107.7</v>
      </c>
      <c r="AC197" s="5">
        <v>824</v>
      </c>
      <c r="AD197" s="5">
        <v>16.100000000000001</v>
      </c>
      <c r="AE197" s="7">
        <v>580</v>
      </c>
      <c r="AF197" s="32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7"/>
      <c r="AV197" s="169"/>
      <c r="AW197" s="5"/>
      <c r="AX197" s="5"/>
      <c r="AY197" s="5">
        <v>50</v>
      </c>
      <c r="AZ197" s="7">
        <v>580</v>
      </c>
      <c r="BA197" s="30">
        <f t="shared" si="50"/>
        <v>630</v>
      </c>
      <c r="BB197" s="33">
        <f t="shared" si="51"/>
        <v>630</v>
      </c>
    </row>
    <row r="198" spans="1:54" x14ac:dyDescent="0.3">
      <c r="A198" s="178" t="s">
        <v>81</v>
      </c>
      <c r="B198" s="173"/>
      <c r="C198" s="17" t="e">
        <f>AVERAGE($C$186:$C$197)</f>
        <v>#DIV/0!</v>
      </c>
      <c r="D198" s="17">
        <f>AVERAGE($D$186:$D$197)</f>
        <v>49.43333333333333</v>
      </c>
      <c r="E198" s="17">
        <f>AVERAGE($E$186:$E$197)</f>
        <v>89.591666666666654</v>
      </c>
      <c r="F198" s="34">
        <f>AVERAGE($F$186:$F$197)</f>
        <v>17.450000000000003</v>
      </c>
      <c r="G198" s="16" t="e">
        <f>AVERAGE(G186:G197)</f>
        <v>#DIV/0!</v>
      </c>
      <c r="H198" s="17">
        <f>AVERAGE($H$186:$H$197)</f>
        <v>36.30833333333333</v>
      </c>
      <c r="I198" s="17">
        <f>AVERAGE($I$186:$I$197)</f>
        <v>91.566666666666663</v>
      </c>
      <c r="J198" s="17">
        <f>AVERAGE(J186:J197)</f>
        <v>86.841666666666654</v>
      </c>
      <c r="K198" s="35">
        <f>AVERAGE($K$186:$K$197)</f>
        <v>86.825000000000003</v>
      </c>
      <c r="L198" s="36">
        <f t="shared" ref="L198:AD198" si="52">AVERAGE(L186:L197)</f>
        <v>0</v>
      </c>
      <c r="M198" s="35" t="e">
        <f t="shared" si="52"/>
        <v>#DIV/0!</v>
      </c>
      <c r="N198" s="35" t="e">
        <f t="shared" si="52"/>
        <v>#DIV/0!</v>
      </c>
      <c r="O198" s="34" t="e">
        <f t="shared" si="52"/>
        <v>#DIV/0!</v>
      </c>
      <c r="P198" s="37">
        <f t="shared" si="52"/>
        <v>93.933333333333337</v>
      </c>
      <c r="Q198" s="17">
        <f t="shared" si="52"/>
        <v>18.725000000000001</v>
      </c>
      <c r="R198" s="17">
        <f t="shared" si="52"/>
        <v>49.19166666666667</v>
      </c>
      <c r="S198" s="17">
        <f t="shared" si="52"/>
        <v>49.100000000000016</v>
      </c>
      <c r="T198" s="17">
        <f t="shared" si="52"/>
        <v>66.674999999999997</v>
      </c>
      <c r="U198" s="17">
        <f t="shared" si="52"/>
        <v>66.524999999999991</v>
      </c>
      <c r="V198" s="17">
        <f t="shared" si="52"/>
        <v>66.291666666666671</v>
      </c>
      <c r="W198" s="17">
        <f t="shared" si="52"/>
        <v>67.166666666666671</v>
      </c>
      <c r="X198" s="17">
        <f t="shared" si="52"/>
        <v>88.441666666666677</v>
      </c>
      <c r="Y198" s="17">
        <f t="shared" si="52"/>
        <v>88.533333333333346</v>
      </c>
      <c r="Z198" s="17">
        <f t="shared" si="52"/>
        <v>88.358333333333334</v>
      </c>
      <c r="AA198" s="17">
        <f t="shared" si="52"/>
        <v>67.7</v>
      </c>
      <c r="AB198" s="17">
        <f t="shared" si="52"/>
        <v>107.3</v>
      </c>
      <c r="AC198" s="17">
        <f t="shared" si="52"/>
        <v>824.08333333333337</v>
      </c>
      <c r="AD198" s="17">
        <f t="shared" si="52"/>
        <v>16.158333333333335</v>
      </c>
      <c r="AE198" s="34">
        <f>AVERAGE($AE$186:$AE$197)</f>
        <v>585.08333333333337</v>
      </c>
      <c r="AF198" s="38" t="e">
        <f t="shared" ref="AF198:AT198" si="53">AVERAGE(AF186:AF197)</f>
        <v>#DIV/0!</v>
      </c>
      <c r="AG198" s="17" t="e">
        <f t="shared" si="53"/>
        <v>#DIV/0!</v>
      </c>
      <c r="AH198" s="17" t="e">
        <f t="shared" si="53"/>
        <v>#DIV/0!</v>
      </c>
      <c r="AI198" s="17" t="e">
        <f t="shared" si="53"/>
        <v>#DIV/0!</v>
      </c>
      <c r="AJ198" s="17" t="e">
        <f t="shared" si="53"/>
        <v>#DIV/0!</v>
      </c>
      <c r="AK198" s="17" t="e">
        <f t="shared" si="53"/>
        <v>#DIV/0!</v>
      </c>
      <c r="AL198" s="17" t="e">
        <f t="shared" si="53"/>
        <v>#DIV/0!</v>
      </c>
      <c r="AM198" s="17" t="e">
        <f t="shared" si="53"/>
        <v>#DIV/0!</v>
      </c>
      <c r="AN198" s="17" t="e">
        <f t="shared" si="53"/>
        <v>#DIV/0!</v>
      </c>
      <c r="AO198" s="17" t="e">
        <f t="shared" si="53"/>
        <v>#DIV/0!</v>
      </c>
      <c r="AP198" s="17" t="e">
        <f t="shared" si="53"/>
        <v>#DIV/0!</v>
      </c>
      <c r="AQ198" s="17" t="e">
        <f t="shared" si="53"/>
        <v>#DIV/0!</v>
      </c>
      <c r="AR198" s="17" t="e">
        <f t="shared" si="53"/>
        <v>#DIV/0!</v>
      </c>
      <c r="AS198" s="17" t="e">
        <f t="shared" si="53"/>
        <v>#DIV/0!</v>
      </c>
      <c r="AT198" s="17" t="e">
        <f t="shared" si="53"/>
        <v>#DIV/0!</v>
      </c>
      <c r="AU198" s="34" t="e">
        <f>AVERAGE($AU$186:$AU$197)</f>
        <v>#DIV/0!</v>
      </c>
      <c r="AV198" s="39" t="e">
        <f>AVERAGE(AV186:AV197)</f>
        <v>#DIV/0!</v>
      </c>
      <c r="AW198" s="17" t="e">
        <f>AVERAGE(AW186:AW197)</f>
        <v>#DIV/0!</v>
      </c>
      <c r="AX198" s="17" t="e">
        <f>AVERAGE(AX186:AX197)</f>
        <v>#DIV/0!</v>
      </c>
      <c r="AY198" s="17">
        <f>AVERAGE($AY$186:$AY$197)</f>
        <v>50</v>
      </c>
      <c r="AZ198" s="17">
        <f>AVERAGE(AZ186:AZ197)</f>
        <v>585.08333333333337</v>
      </c>
      <c r="BA198" s="35">
        <f>AVERAGE(BA186:BA197)</f>
        <v>635.08333333333337</v>
      </c>
      <c r="BB198" s="40">
        <f>AVERAGE(BB186:BB197)</f>
        <v>635.08333333333337</v>
      </c>
    </row>
    <row r="199" spans="1:54" x14ac:dyDescent="0.3">
      <c r="A199" s="167">
        <v>45307</v>
      </c>
      <c r="B199" s="4">
        <v>14.0833333333333</v>
      </c>
      <c r="C199" s="181"/>
      <c r="D199" s="5">
        <v>49.4</v>
      </c>
      <c r="E199" s="5">
        <v>90.7</v>
      </c>
      <c r="F199" s="7">
        <v>17.2</v>
      </c>
      <c r="G199" s="181"/>
      <c r="H199" s="5">
        <v>33.700000000000003</v>
      </c>
      <c r="I199" s="5">
        <v>92.4</v>
      </c>
      <c r="J199" s="5">
        <v>86.3</v>
      </c>
      <c r="K199" s="30">
        <v>86.1</v>
      </c>
      <c r="L199" s="174">
        <f>G199-C199</f>
        <v>0</v>
      </c>
      <c r="M199" s="31"/>
      <c r="N199" s="5"/>
      <c r="O199" s="7"/>
      <c r="P199" s="31">
        <v>94.3</v>
      </c>
      <c r="Q199" s="5">
        <v>18.3</v>
      </c>
      <c r="R199" s="5">
        <v>49.2</v>
      </c>
      <c r="S199" s="5">
        <v>49.1</v>
      </c>
      <c r="T199" s="5">
        <v>65.3</v>
      </c>
      <c r="U199" s="5">
        <v>65.3</v>
      </c>
      <c r="V199" s="5">
        <v>65.099999999999994</v>
      </c>
      <c r="W199" s="5">
        <v>65.900000000000006</v>
      </c>
      <c r="X199" s="5">
        <v>88</v>
      </c>
      <c r="Y199" s="5">
        <v>88.1</v>
      </c>
      <c r="Z199" s="5">
        <v>87.9</v>
      </c>
      <c r="AA199" s="5">
        <v>66.400000000000006</v>
      </c>
      <c r="AB199" s="5">
        <v>107.8</v>
      </c>
      <c r="AC199" s="5">
        <v>824</v>
      </c>
      <c r="AD199" s="5">
        <v>16.3</v>
      </c>
      <c r="AE199" s="7">
        <v>580</v>
      </c>
      <c r="AF199" s="32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7"/>
      <c r="AV199" s="174"/>
      <c r="AW199" s="5"/>
      <c r="AX199" s="5"/>
      <c r="AY199" s="5">
        <v>50</v>
      </c>
      <c r="AZ199" s="7">
        <v>580</v>
      </c>
      <c r="BA199" s="30">
        <f>AY199+AZ199</f>
        <v>630</v>
      </c>
      <c r="BB199" s="33">
        <f>AE199+AU199+AY199</f>
        <v>630</v>
      </c>
    </row>
    <row r="200" spans="1:54" x14ac:dyDescent="0.3">
      <c r="A200" s="168"/>
      <c r="B200" s="4">
        <v>14.1666666666667</v>
      </c>
      <c r="C200" s="168"/>
      <c r="D200" s="5">
        <v>49.4</v>
      </c>
      <c r="E200" s="5">
        <v>89.5</v>
      </c>
      <c r="F200" s="7">
        <v>16.8</v>
      </c>
      <c r="G200" s="188"/>
      <c r="H200" s="5">
        <v>32.6</v>
      </c>
      <c r="I200" s="5">
        <v>91.2</v>
      </c>
      <c r="J200" s="5">
        <v>86.5</v>
      </c>
      <c r="K200" s="30">
        <v>86.2</v>
      </c>
      <c r="L200" s="168"/>
      <c r="M200" s="31"/>
      <c r="N200" s="5"/>
      <c r="O200" s="7"/>
      <c r="P200" s="31">
        <v>93.9</v>
      </c>
      <c r="Q200" s="5">
        <v>18</v>
      </c>
      <c r="R200" s="5">
        <v>49.2</v>
      </c>
      <c r="S200" s="5">
        <v>49.1</v>
      </c>
      <c r="T200" s="5">
        <v>65.099999999999994</v>
      </c>
      <c r="U200" s="5">
        <v>65</v>
      </c>
      <c r="V200" s="5">
        <v>64.8</v>
      </c>
      <c r="W200" s="5">
        <v>65.599999999999994</v>
      </c>
      <c r="X200" s="5">
        <v>88.1</v>
      </c>
      <c r="Y200" s="5">
        <v>88.2</v>
      </c>
      <c r="Z200" s="5">
        <v>88</v>
      </c>
      <c r="AA200" s="5">
        <v>66.2</v>
      </c>
      <c r="AB200" s="5">
        <v>108.1</v>
      </c>
      <c r="AC200" s="5">
        <v>824</v>
      </c>
      <c r="AD200" s="5">
        <v>16.3</v>
      </c>
      <c r="AE200" s="7">
        <v>582</v>
      </c>
      <c r="AF200" s="32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7"/>
      <c r="AV200" s="168"/>
      <c r="AW200" s="5"/>
      <c r="AX200" s="5"/>
      <c r="AY200" s="5">
        <v>50</v>
      </c>
      <c r="AZ200" s="7">
        <v>582</v>
      </c>
      <c r="BA200" s="30">
        <f t="shared" ref="BA200:BA210" si="54">AY200+AZ200</f>
        <v>632</v>
      </c>
      <c r="BB200" s="33">
        <f t="shared" ref="BB200:BB210" si="55">AE200+AU200+AY200</f>
        <v>632</v>
      </c>
    </row>
    <row r="201" spans="1:54" x14ac:dyDescent="0.3">
      <c r="A201" s="168"/>
      <c r="B201" s="4">
        <v>14.25</v>
      </c>
      <c r="C201" s="168"/>
      <c r="D201" s="5">
        <v>49.4</v>
      </c>
      <c r="E201" s="5">
        <v>89.6</v>
      </c>
      <c r="F201" s="7">
        <v>16.7</v>
      </c>
      <c r="G201" s="188"/>
      <c r="H201" s="5">
        <v>32.4</v>
      </c>
      <c r="I201" s="5">
        <v>92.8</v>
      </c>
      <c r="J201" s="5">
        <v>86.6</v>
      </c>
      <c r="K201" s="30">
        <v>86.3</v>
      </c>
      <c r="L201" s="168"/>
      <c r="M201" s="31"/>
      <c r="N201" s="5"/>
      <c r="O201" s="7"/>
      <c r="P201" s="31">
        <v>94.2</v>
      </c>
      <c r="Q201" s="5">
        <v>17.8</v>
      </c>
      <c r="R201" s="5">
        <v>49.2</v>
      </c>
      <c r="S201" s="5">
        <v>49.1</v>
      </c>
      <c r="T201" s="5">
        <v>64.900000000000006</v>
      </c>
      <c r="U201" s="5">
        <v>64.8</v>
      </c>
      <c r="V201" s="5">
        <v>63.6</v>
      </c>
      <c r="W201" s="5">
        <v>65.400000000000006</v>
      </c>
      <c r="X201" s="5">
        <v>88.2</v>
      </c>
      <c r="Y201" s="5">
        <v>88.3</v>
      </c>
      <c r="Z201" s="5">
        <v>88.1</v>
      </c>
      <c r="AA201" s="5">
        <v>65.900000000000006</v>
      </c>
      <c r="AB201" s="5">
        <v>107.6</v>
      </c>
      <c r="AC201" s="5">
        <v>824</v>
      </c>
      <c r="AD201" s="5">
        <v>16.3</v>
      </c>
      <c r="AE201" s="7">
        <v>584</v>
      </c>
      <c r="AF201" s="32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7"/>
      <c r="AV201" s="168"/>
      <c r="AW201" s="5"/>
      <c r="AX201" s="5"/>
      <c r="AY201" s="5">
        <v>50</v>
      </c>
      <c r="AZ201" s="7">
        <v>584</v>
      </c>
      <c r="BA201" s="30">
        <f t="shared" si="54"/>
        <v>634</v>
      </c>
      <c r="BB201" s="33">
        <f t="shared" si="55"/>
        <v>634</v>
      </c>
    </row>
    <row r="202" spans="1:54" x14ac:dyDescent="0.3">
      <c r="A202" s="168"/>
      <c r="B202" s="4">
        <v>14.3333333333333</v>
      </c>
      <c r="C202" s="168"/>
      <c r="D202" s="5">
        <v>49.4</v>
      </c>
      <c r="E202" s="5">
        <v>91.2</v>
      </c>
      <c r="F202" s="7">
        <v>16.8</v>
      </c>
      <c r="G202" s="188"/>
      <c r="H202" s="5">
        <v>33.9</v>
      </c>
      <c r="I202" s="5">
        <v>92.4</v>
      </c>
      <c r="J202" s="5">
        <v>86.6</v>
      </c>
      <c r="K202" s="30">
        <v>86.3</v>
      </c>
      <c r="L202" s="168"/>
      <c r="M202" s="31"/>
      <c r="N202" s="5"/>
      <c r="O202" s="7"/>
      <c r="P202" s="31">
        <v>94.3</v>
      </c>
      <c r="Q202" s="5">
        <v>17.899999999999999</v>
      </c>
      <c r="R202" s="5">
        <v>49.2</v>
      </c>
      <c r="S202" s="5">
        <v>49.1</v>
      </c>
      <c r="T202" s="5">
        <v>65.400000000000006</v>
      </c>
      <c r="U202" s="5">
        <v>65.400000000000006</v>
      </c>
      <c r="V202" s="5">
        <v>65.900000000000006</v>
      </c>
      <c r="W202" s="5">
        <v>66</v>
      </c>
      <c r="X202" s="5">
        <v>88.2</v>
      </c>
      <c r="Y202" s="5">
        <v>88.3</v>
      </c>
      <c r="Z202" s="5">
        <v>88.1</v>
      </c>
      <c r="AA202" s="5">
        <v>66.5</v>
      </c>
      <c r="AB202" s="5">
        <v>107.3</v>
      </c>
      <c r="AC202" s="5">
        <v>825</v>
      </c>
      <c r="AD202" s="5">
        <v>16</v>
      </c>
      <c r="AE202" s="7">
        <v>583</v>
      </c>
      <c r="AF202" s="32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7"/>
      <c r="AV202" s="168"/>
      <c r="AW202" s="5"/>
      <c r="AX202" s="5"/>
      <c r="AY202" s="5">
        <v>50</v>
      </c>
      <c r="AZ202" s="7">
        <v>583</v>
      </c>
      <c r="BA202" s="30">
        <f t="shared" si="54"/>
        <v>633</v>
      </c>
      <c r="BB202" s="33">
        <f t="shared" si="55"/>
        <v>633</v>
      </c>
    </row>
    <row r="203" spans="1:54" x14ac:dyDescent="0.3">
      <c r="A203" s="168"/>
      <c r="B203" s="4">
        <v>14.4166666666667</v>
      </c>
      <c r="C203" s="168"/>
      <c r="D203" s="5">
        <v>49.4</v>
      </c>
      <c r="E203" s="5">
        <v>91.2</v>
      </c>
      <c r="F203" s="7">
        <v>17.2</v>
      </c>
      <c r="G203" s="188"/>
      <c r="H203" s="5">
        <v>36.6</v>
      </c>
      <c r="I203" s="5">
        <v>92.4</v>
      </c>
      <c r="J203" s="5">
        <v>86.5</v>
      </c>
      <c r="K203" s="30">
        <v>86.3</v>
      </c>
      <c r="L203" s="168"/>
      <c r="M203" s="31"/>
      <c r="N203" s="5"/>
      <c r="O203" s="7"/>
      <c r="P203" s="31">
        <v>94.2</v>
      </c>
      <c r="Q203" s="5">
        <v>18.399999999999999</v>
      </c>
      <c r="R203" s="5">
        <v>49.2</v>
      </c>
      <c r="S203" s="5">
        <v>49.1</v>
      </c>
      <c r="T203" s="5">
        <v>66.3</v>
      </c>
      <c r="U203" s="5">
        <v>66.2</v>
      </c>
      <c r="V203" s="5">
        <v>66</v>
      </c>
      <c r="W203" s="5">
        <v>66.8</v>
      </c>
      <c r="X203" s="5">
        <v>88.1</v>
      </c>
      <c r="Y203" s="5">
        <v>88.2</v>
      </c>
      <c r="Z203" s="5">
        <v>88</v>
      </c>
      <c r="AA203" s="5">
        <v>67.3</v>
      </c>
      <c r="AB203" s="5">
        <v>107.3</v>
      </c>
      <c r="AC203" s="5">
        <v>824</v>
      </c>
      <c r="AD203" s="5">
        <v>16.100000000000001</v>
      </c>
      <c r="AE203" s="7">
        <v>583</v>
      </c>
      <c r="AF203" s="32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7"/>
      <c r="AV203" s="168"/>
      <c r="AW203" s="5"/>
      <c r="AX203" s="5"/>
      <c r="AY203" s="5">
        <v>50</v>
      </c>
      <c r="AZ203" s="7">
        <v>583</v>
      </c>
      <c r="BA203" s="30">
        <f t="shared" si="54"/>
        <v>633</v>
      </c>
      <c r="BB203" s="33">
        <f t="shared" si="55"/>
        <v>633</v>
      </c>
    </row>
    <row r="204" spans="1:54" x14ac:dyDescent="0.3">
      <c r="A204" s="168"/>
      <c r="B204" s="4">
        <v>14.5</v>
      </c>
      <c r="C204" s="168"/>
      <c r="D204" s="5">
        <v>49.5</v>
      </c>
      <c r="E204" s="5">
        <v>88.2</v>
      </c>
      <c r="F204" s="7">
        <v>17.600000000000001</v>
      </c>
      <c r="G204" s="188"/>
      <c r="H204" s="5">
        <v>37.6</v>
      </c>
      <c r="I204" s="5">
        <v>93.3</v>
      </c>
      <c r="J204" s="5">
        <v>86.5</v>
      </c>
      <c r="K204" s="30">
        <v>86.3</v>
      </c>
      <c r="L204" s="168"/>
      <c r="M204" s="31"/>
      <c r="N204" s="5"/>
      <c r="O204" s="7"/>
      <c r="P204" s="31">
        <v>94.3</v>
      </c>
      <c r="Q204" s="5">
        <v>19.2</v>
      </c>
      <c r="R204" s="5">
        <v>49.2</v>
      </c>
      <c r="S204" s="5">
        <v>49.2</v>
      </c>
      <c r="T204" s="5">
        <v>66.099999999999994</v>
      </c>
      <c r="U204" s="5">
        <v>66.7</v>
      </c>
      <c r="V204" s="5">
        <v>66.3</v>
      </c>
      <c r="W204" s="5">
        <v>67.400000000000006</v>
      </c>
      <c r="X204" s="5">
        <v>88.1</v>
      </c>
      <c r="Y204" s="5">
        <v>88.2</v>
      </c>
      <c r="Z204" s="5">
        <v>88.1</v>
      </c>
      <c r="AA204" s="5">
        <v>67.900000000000006</v>
      </c>
      <c r="AB204" s="5">
        <v>107.6</v>
      </c>
      <c r="AC204" s="5">
        <v>824</v>
      </c>
      <c r="AD204" s="5">
        <v>16.100000000000001</v>
      </c>
      <c r="AE204" s="7">
        <v>582</v>
      </c>
      <c r="AF204" s="32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7"/>
      <c r="AV204" s="168"/>
      <c r="AW204" s="5"/>
      <c r="AX204" s="5"/>
      <c r="AY204" s="5">
        <v>50</v>
      </c>
      <c r="AZ204" s="7">
        <v>582</v>
      </c>
      <c r="BA204" s="30">
        <f t="shared" si="54"/>
        <v>632</v>
      </c>
      <c r="BB204" s="33">
        <f t="shared" si="55"/>
        <v>632</v>
      </c>
    </row>
    <row r="205" spans="1:54" x14ac:dyDescent="0.3">
      <c r="A205" s="168"/>
      <c r="B205" s="4">
        <v>14.5833333333333</v>
      </c>
      <c r="C205" s="168"/>
      <c r="D205" s="5">
        <v>49.4</v>
      </c>
      <c r="E205" s="5">
        <v>89</v>
      </c>
      <c r="F205" s="7">
        <v>18</v>
      </c>
      <c r="G205" s="188"/>
      <c r="H205" s="5">
        <v>37.799999999999997</v>
      </c>
      <c r="I205" s="5">
        <v>91.3</v>
      </c>
      <c r="J205" s="5">
        <v>88.1</v>
      </c>
      <c r="K205" s="30">
        <v>87.9</v>
      </c>
      <c r="L205" s="168"/>
      <c r="M205" s="31"/>
      <c r="N205" s="5"/>
      <c r="O205" s="7"/>
      <c r="P205" s="31">
        <v>92.3</v>
      </c>
      <c r="Q205" s="5">
        <v>19.5</v>
      </c>
      <c r="R205" s="5">
        <v>49.2</v>
      </c>
      <c r="S205" s="5">
        <v>49.1</v>
      </c>
      <c r="T205" s="5">
        <v>68.400000000000006</v>
      </c>
      <c r="U205" s="5">
        <v>68.5</v>
      </c>
      <c r="V205" s="5">
        <v>68.2</v>
      </c>
      <c r="W205" s="5">
        <v>69.099999999999994</v>
      </c>
      <c r="X205" s="5">
        <v>89.7</v>
      </c>
      <c r="Y205" s="5">
        <v>87.9</v>
      </c>
      <c r="Z205" s="5">
        <v>89.6</v>
      </c>
      <c r="AA205" s="5">
        <v>69.599999999999994</v>
      </c>
      <c r="AB205" s="5">
        <v>106.1</v>
      </c>
      <c r="AC205" s="5">
        <v>823</v>
      </c>
      <c r="AD205" s="5">
        <v>16.3</v>
      </c>
      <c r="AE205" s="7">
        <v>594</v>
      </c>
      <c r="AF205" s="32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7"/>
      <c r="AV205" s="168"/>
      <c r="AW205" s="5"/>
      <c r="AX205" s="5"/>
      <c r="AY205" s="5">
        <v>50</v>
      </c>
      <c r="AZ205" s="7">
        <v>594</v>
      </c>
      <c r="BA205" s="30">
        <f t="shared" si="54"/>
        <v>644</v>
      </c>
      <c r="BB205" s="33">
        <f t="shared" si="55"/>
        <v>644</v>
      </c>
    </row>
    <row r="206" spans="1:54" x14ac:dyDescent="0.3">
      <c r="A206" s="168"/>
      <c r="B206" s="4">
        <v>14.6666666666667</v>
      </c>
      <c r="C206" s="168"/>
      <c r="D206" s="5">
        <v>49.4</v>
      </c>
      <c r="E206" s="5">
        <v>87.4</v>
      </c>
      <c r="F206" s="7">
        <v>18</v>
      </c>
      <c r="G206" s="188"/>
      <c r="H206" s="48">
        <v>37.200000000000003</v>
      </c>
      <c r="I206" s="5">
        <v>90.8</v>
      </c>
      <c r="J206" s="5">
        <v>88.2</v>
      </c>
      <c r="K206" s="30">
        <v>87.9</v>
      </c>
      <c r="L206" s="168"/>
      <c r="M206" s="31"/>
      <c r="N206" s="5"/>
      <c r="O206" s="7"/>
      <c r="P206" s="31">
        <v>92.3</v>
      </c>
      <c r="Q206" s="5">
        <v>19.3</v>
      </c>
      <c r="R206" s="5">
        <v>49.2</v>
      </c>
      <c r="S206" s="5">
        <v>49.1</v>
      </c>
      <c r="T206" s="5">
        <v>68.400000000000006</v>
      </c>
      <c r="U206" s="5">
        <v>68.3</v>
      </c>
      <c r="V206" s="5">
        <v>68.099999999999994</v>
      </c>
      <c r="W206" s="5">
        <v>69</v>
      </c>
      <c r="X206" s="5">
        <v>89.8</v>
      </c>
      <c r="Y206" s="5">
        <v>89.8</v>
      </c>
      <c r="Z206" s="5">
        <v>89.7</v>
      </c>
      <c r="AA206" s="5">
        <v>69.5</v>
      </c>
      <c r="AB206" s="5">
        <v>106.2</v>
      </c>
      <c r="AC206" s="5">
        <v>824</v>
      </c>
      <c r="AD206" s="5">
        <v>16.3</v>
      </c>
      <c r="AE206" s="7">
        <v>594</v>
      </c>
      <c r="AF206" s="32"/>
      <c r="AG206" s="5"/>
      <c r="AH206" s="5"/>
      <c r="AI206" s="5"/>
      <c r="AJ206" s="5"/>
      <c r="AK206" s="5"/>
      <c r="AL206" s="6"/>
      <c r="AM206" s="5"/>
      <c r="AN206" s="5"/>
      <c r="AO206" s="5"/>
      <c r="AP206" s="5"/>
      <c r="AQ206" s="5"/>
      <c r="AR206" s="5"/>
      <c r="AS206" s="5"/>
      <c r="AT206" s="5"/>
      <c r="AU206" s="7"/>
      <c r="AV206" s="168"/>
      <c r="AW206" s="5"/>
      <c r="AX206" s="5"/>
      <c r="AY206" s="5">
        <v>50</v>
      </c>
      <c r="AZ206" s="7">
        <v>594</v>
      </c>
      <c r="BA206" s="30">
        <f t="shared" si="54"/>
        <v>644</v>
      </c>
      <c r="BB206" s="33">
        <f t="shared" si="55"/>
        <v>644</v>
      </c>
    </row>
    <row r="207" spans="1:54" x14ac:dyDescent="0.3">
      <c r="A207" s="168"/>
      <c r="B207" s="4">
        <v>14.75</v>
      </c>
      <c r="C207" s="168"/>
      <c r="D207" s="5">
        <v>49.5</v>
      </c>
      <c r="E207" s="5">
        <v>87.7</v>
      </c>
      <c r="F207" s="7">
        <v>17.899999999999999</v>
      </c>
      <c r="G207" s="188"/>
      <c r="H207" s="5">
        <v>36.700000000000003</v>
      </c>
      <c r="I207" s="5">
        <v>91.6</v>
      </c>
      <c r="J207" s="5">
        <v>87</v>
      </c>
      <c r="K207" s="30">
        <v>86.8</v>
      </c>
      <c r="L207" s="168"/>
      <c r="M207" s="31"/>
      <c r="N207" s="5"/>
      <c r="O207" s="7"/>
      <c r="P207" s="31">
        <v>93.4</v>
      </c>
      <c r="Q207" s="5">
        <v>19.100000000000001</v>
      </c>
      <c r="R207" s="5">
        <v>49.2</v>
      </c>
      <c r="S207" s="5">
        <v>49.1</v>
      </c>
      <c r="T207" s="5">
        <v>67.099999999999994</v>
      </c>
      <c r="U207" s="5">
        <v>66.900000000000006</v>
      </c>
      <c r="V207" s="5">
        <v>66.7</v>
      </c>
      <c r="W207" s="5">
        <v>67.599999999999994</v>
      </c>
      <c r="X207" s="5">
        <v>88.6</v>
      </c>
      <c r="Y207" s="5">
        <v>88.7</v>
      </c>
      <c r="Z207" s="5">
        <v>88.6</v>
      </c>
      <c r="AA207" s="5">
        <v>68.099999999999994</v>
      </c>
      <c r="AB207" s="5">
        <v>107.5</v>
      </c>
      <c r="AC207" s="5">
        <v>825</v>
      </c>
      <c r="AD207" s="5">
        <v>16.3</v>
      </c>
      <c r="AE207" s="7">
        <v>583</v>
      </c>
      <c r="AF207" s="32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7"/>
      <c r="AV207" s="168"/>
      <c r="AW207" s="5"/>
      <c r="AX207" s="5"/>
      <c r="AY207" s="5">
        <v>50</v>
      </c>
      <c r="AZ207" s="7">
        <v>583</v>
      </c>
      <c r="BA207" s="30">
        <f t="shared" si="54"/>
        <v>633</v>
      </c>
      <c r="BB207" s="33">
        <f t="shared" si="55"/>
        <v>633</v>
      </c>
    </row>
    <row r="208" spans="1:54" x14ac:dyDescent="0.3">
      <c r="A208" s="168"/>
      <c r="B208" s="4">
        <v>14.8333333333333</v>
      </c>
      <c r="C208" s="168"/>
      <c r="D208" s="5">
        <v>49.3</v>
      </c>
      <c r="E208" s="5">
        <v>89.7</v>
      </c>
      <c r="F208" s="7">
        <v>17.7</v>
      </c>
      <c r="G208" s="188"/>
      <c r="H208" s="5">
        <v>36.4</v>
      </c>
      <c r="I208" s="5">
        <v>92.5</v>
      </c>
      <c r="J208" s="5">
        <v>86.4</v>
      </c>
      <c r="K208" s="30">
        <v>86.2</v>
      </c>
      <c r="L208" s="168"/>
      <c r="M208" s="31"/>
      <c r="N208" s="5"/>
      <c r="O208" s="7"/>
      <c r="P208" s="31">
        <v>93.8</v>
      </c>
      <c r="Q208" s="5">
        <v>18.899999999999999</v>
      </c>
      <c r="R208" s="5">
        <v>49.1</v>
      </c>
      <c r="S208" s="5">
        <v>49.1</v>
      </c>
      <c r="T208" s="5">
        <v>66.599999999999994</v>
      </c>
      <c r="U208" s="5">
        <v>66.400000000000006</v>
      </c>
      <c r="V208" s="5">
        <v>66.2</v>
      </c>
      <c r="W208" s="5">
        <v>67.099999999999994</v>
      </c>
      <c r="X208" s="5">
        <v>88</v>
      </c>
      <c r="Y208" s="5">
        <v>88.1</v>
      </c>
      <c r="Z208" s="5">
        <v>87.9</v>
      </c>
      <c r="AA208" s="5">
        <v>67.599999999999994</v>
      </c>
      <c r="AB208" s="5">
        <v>107.4</v>
      </c>
      <c r="AC208" s="5">
        <v>823</v>
      </c>
      <c r="AD208" s="5">
        <v>16.3</v>
      </c>
      <c r="AE208" s="7">
        <v>583</v>
      </c>
      <c r="AF208" s="32"/>
      <c r="AG208" s="5"/>
      <c r="AH208" s="5"/>
      <c r="AI208" s="5"/>
      <c r="AJ208" s="5"/>
      <c r="AK208" s="8"/>
      <c r="AL208" s="5"/>
      <c r="AM208" s="5"/>
      <c r="AN208" s="5"/>
      <c r="AO208" s="5"/>
      <c r="AP208" s="5"/>
      <c r="AQ208" s="5"/>
      <c r="AR208" s="5"/>
      <c r="AS208" s="5"/>
      <c r="AT208" s="5"/>
      <c r="AU208" s="7"/>
      <c r="AV208" s="168"/>
      <c r="AW208" s="5"/>
      <c r="AX208" s="5"/>
      <c r="AY208" s="5">
        <v>50</v>
      </c>
      <c r="AZ208" s="7">
        <v>583</v>
      </c>
      <c r="BA208" s="30">
        <f t="shared" si="54"/>
        <v>633</v>
      </c>
      <c r="BB208" s="33">
        <f t="shared" si="55"/>
        <v>633</v>
      </c>
    </row>
    <row r="209" spans="1:54" x14ac:dyDescent="0.3">
      <c r="A209" s="168"/>
      <c r="B209" s="4">
        <v>14.9166666666667</v>
      </c>
      <c r="C209" s="168"/>
      <c r="D209" s="5">
        <v>49.4</v>
      </c>
      <c r="E209" s="5">
        <v>91</v>
      </c>
      <c r="F209" s="7">
        <v>17.600000000000001</v>
      </c>
      <c r="G209" s="188"/>
      <c r="H209" s="5">
        <v>35.9</v>
      </c>
      <c r="I209" s="5">
        <v>92.3</v>
      </c>
      <c r="J209" s="5">
        <v>86.2</v>
      </c>
      <c r="K209" s="30">
        <v>86</v>
      </c>
      <c r="L209" s="168"/>
      <c r="M209" s="31"/>
      <c r="N209" s="5"/>
      <c r="O209" s="7"/>
      <c r="P209" s="31">
        <v>94.8</v>
      </c>
      <c r="Q209" s="5">
        <v>18.8</v>
      </c>
      <c r="R209" s="5">
        <v>49.1</v>
      </c>
      <c r="S209" s="5">
        <v>49.1</v>
      </c>
      <c r="T209" s="5">
        <v>66.2</v>
      </c>
      <c r="U209" s="5">
        <v>66.2</v>
      </c>
      <c r="V209" s="5">
        <v>66</v>
      </c>
      <c r="W209" s="5">
        <v>66.8</v>
      </c>
      <c r="X209" s="5">
        <v>87.8</v>
      </c>
      <c r="Y209" s="5">
        <v>87.9</v>
      </c>
      <c r="Z209" s="5">
        <v>87.7</v>
      </c>
      <c r="AA209" s="5">
        <v>67.3</v>
      </c>
      <c r="AB209" s="5">
        <v>107.4</v>
      </c>
      <c r="AC209" s="5">
        <v>824</v>
      </c>
      <c r="AD209" s="5">
        <v>16</v>
      </c>
      <c r="AE209" s="7">
        <v>580</v>
      </c>
      <c r="AF209" s="32"/>
      <c r="AG209" s="5"/>
      <c r="AH209" s="5"/>
      <c r="AI209" s="6"/>
      <c r="AJ209" s="5"/>
      <c r="AK209" s="43"/>
      <c r="AL209" s="5"/>
      <c r="AM209" s="5"/>
      <c r="AN209" s="5"/>
      <c r="AO209" s="5"/>
      <c r="AP209" s="5"/>
      <c r="AQ209" s="5"/>
      <c r="AR209" s="5"/>
      <c r="AS209" s="5"/>
      <c r="AT209" s="5"/>
      <c r="AU209" s="7"/>
      <c r="AV209" s="168"/>
      <c r="AW209" s="5"/>
      <c r="AX209" s="5"/>
      <c r="AY209" s="5">
        <v>50</v>
      </c>
      <c r="AZ209" s="7">
        <v>580</v>
      </c>
      <c r="BA209" s="30">
        <f t="shared" si="54"/>
        <v>630</v>
      </c>
      <c r="BB209" s="33">
        <f t="shared" si="55"/>
        <v>630</v>
      </c>
    </row>
    <row r="210" spans="1:54" x14ac:dyDescent="0.3">
      <c r="A210" s="169"/>
      <c r="B210" s="4">
        <v>15</v>
      </c>
      <c r="C210" s="169"/>
      <c r="D210" s="5">
        <v>49.4</v>
      </c>
      <c r="E210" s="5">
        <v>90.3</v>
      </c>
      <c r="F210" s="7">
        <v>17.5</v>
      </c>
      <c r="G210" s="189"/>
      <c r="H210" s="5">
        <v>35.6</v>
      </c>
      <c r="I210" s="5">
        <v>92.4</v>
      </c>
      <c r="J210" s="5">
        <v>86</v>
      </c>
      <c r="K210" s="30">
        <v>85.7</v>
      </c>
      <c r="L210" s="169"/>
      <c r="M210" s="31"/>
      <c r="N210" s="5"/>
      <c r="O210" s="7"/>
      <c r="P210" s="31">
        <v>94.2</v>
      </c>
      <c r="Q210" s="5">
        <v>18.7</v>
      </c>
      <c r="R210" s="5">
        <v>49.2</v>
      </c>
      <c r="S210" s="5">
        <v>49.1</v>
      </c>
      <c r="T210" s="5">
        <v>65.8</v>
      </c>
      <c r="U210" s="5">
        <v>65.7</v>
      </c>
      <c r="V210" s="5">
        <v>65.400000000000006</v>
      </c>
      <c r="W210" s="5">
        <v>66.400000000000006</v>
      </c>
      <c r="X210" s="5">
        <v>87.6</v>
      </c>
      <c r="Y210" s="5">
        <v>87.7</v>
      </c>
      <c r="Z210" s="5">
        <v>87.4</v>
      </c>
      <c r="AA210" s="5">
        <v>66.900000000000006</v>
      </c>
      <c r="AB210" s="5">
        <v>107.7</v>
      </c>
      <c r="AC210" s="5">
        <v>875</v>
      </c>
      <c r="AD210" s="5">
        <v>16.3</v>
      </c>
      <c r="AE210" s="7">
        <v>579</v>
      </c>
      <c r="AF210" s="32"/>
      <c r="AG210" s="5"/>
      <c r="AH210" s="5"/>
      <c r="AI210" s="5"/>
      <c r="AJ210" s="5"/>
      <c r="AK210" s="6"/>
      <c r="AL210" s="5"/>
      <c r="AM210" s="5"/>
      <c r="AN210" s="5"/>
      <c r="AO210" s="5"/>
      <c r="AP210" s="5"/>
      <c r="AQ210" s="5"/>
      <c r="AR210" s="5"/>
      <c r="AS210" s="5"/>
      <c r="AT210" s="5"/>
      <c r="AU210" s="7"/>
      <c r="AV210" s="169"/>
      <c r="AW210" s="5"/>
      <c r="AX210" s="5"/>
      <c r="AY210" s="5">
        <v>50</v>
      </c>
      <c r="AZ210" s="7">
        <v>579</v>
      </c>
      <c r="BA210" s="30">
        <f t="shared" si="54"/>
        <v>629</v>
      </c>
      <c r="BB210" s="33">
        <f t="shared" si="55"/>
        <v>629</v>
      </c>
    </row>
    <row r="211" spans="1:54" x14ac:dyDescent="0.3">
      <c r="A211" s="178" t="s">
        <v>81</v>
      </c>
      <c r="B211" s="173"/>
      <c r="C211" s="17" t="e">
        <f>AVERAGE($C$199:$C$210)</f>
        <v>#DIV/0!</v>
      </c>
      <c r="D211" s="17">
        <f>AVERAGE($D$199:$D$210)</f>
        <v>49.408333333333331</v>
      </c>
      <c r="E211" s="17">
        <f>AVERAGE($E$199:$E$210)</f>
        <v>89.625</v>
      </c>
      <c r="F211" s="34">
        <f>AVERAGE($F$199:$F$210)</f>
        <v>17.416666666666668</v>
      </c>
      <c r="G211" s="16" t="e">
        <f>AVERAGE(G199:G210)</f>
        <v>#DIV/0!</v>
      </c>
      <c r="H211" s="17">
        <f>AVERAGE($H$199:$H$210)</f>
        <v>35.533333333333331</v>
      </c>
      <c r="I211" s="17">
        <f>AVERAGE($I$199:$I$210)</f>
        <v>92.11666666666666</v>
      </c>
      <c r="J211" s="17">
        <f>AVERAGE(J199:J210)</f>
        <v>86.741666666666674</v>
      </c>
      <c r="K211" s="35">
        <f>AVERAGE($K$199:$K$210)</f>
        <v>86.5</v>
      </c>
      <c r="L211" s="36">
        <f t="shared" ref="L211:AD211" si="56">AVERAGE(L199:L210)</f>
        <v>0</v>
      </c>
      <c r="M211" s="35" t="e">
        <f t="shared" si="56"/>
        <v>#DIV/0!</v>
      </c>
      <c r="N211" s="35" t="e">
        <f t="shared" si="56"/>
        <v>#DIV/0!</v>
      </c>
      <c r="O211" s="34" t="e">
        <f t="shared" si="56"/>
        <v>#DIV/0!</v>
      </c>
      <c r="P211" s="37">
        <f t="shared" si="56"/>
        <v>93.833333333333314</v>
      </c>
      <c r="Q211" s="17">
        <f t="shared" si="56"/>
        <v>18.658333333333335</v>
      </c>
      <c r="R211" s="17">
        <f t="shared" si="56"/>
        <v>49.183333333333337</v>
      </c>
      <c r="S211" s="17">
        <f t="shared" si="56"/>
        <v>49.108333333333341</v>
      </c>
      <c r="T211" s="17">
        <f t="shared" si="56"/>
        <v>66.3</v>
      </c>
      <c r="U211" s="17">
        <f t="shared" si="56"/>
        <v>66.283333333333331</v>
      </c>
      <c r="V211" s="17">
        <f t="shared" si="56"/>
        <v>66.025000000000006</v>
      </c>
      <c r="W211" s="17">
        <f t="shared" si="56"/>
        <v>66.924999999999997</v>
      </c>
      <c r="X211" s="17">
        <f t="shared" si="56"/>
        <v>88.350000000000009</v>
      </c>
      <c r="Y211" s="17">
        <f t="shared" si="56"/>
        <v>88.283333333333346</v>
      </c>
      <c r="Z211" s="17">
        <f t="shared" si="56"/>
        <v>88.25833333333334</v>
      </c>
      <c r="AA211" s="17">
        <f t="shared" si="56"/>
        <v>67.433333333333337</v>
      </c>
      <c r="AB211" s="17">
        <f t="shared" si="56"/>
        <v>107.33333333333336</v>
      </c>
      <c r="AC211" s="17">
        <f t="shared" si="56"/>
        <v>828.25</v>
      </c>
      <c r="AD211" s="17">
        <f t="shared" si="56"/>
        <v>16.216666666666669</v>
      </c>
      <c r="AE211" s="34">
        <f>AVERAGE($AE$199:$AE$210)</f>
        <v>583.91666666666663</v>
      </c>
      <c r="AF211" s="38" t="e">
        <f t="shared" ref="AF211:AT211" si="57">AVERAGE(AF199:AF210)</f>
        <v>#DIV/0!</v>
      </c>
      <c r="AG211" s="17" t="e">
        <f t="shared" si="57"/>
        <v>#DIV/0!</v>
      </c>
      <c r="AH211" s="17" t="e">
        <f t="shared" si="57"/>
        <v>#DIV/0!</v>
      </c>
      <c r="AI211" s="17" t="e">
        <f t="shared" si="57"/>
        <v>#DIV/0!</v>
      </c>
      <c r="AJ211" s="17" t="e">
        <f t="shared" si="57"/>
        <v>#DIV/0!</v>
      </c>
      <c r="AK211" s="17" t="e">
        <f t="shared" si="57"/>
        <v>#DIV/0!</v>
      </c>
      <c r="AL211" s="17" t="e">
        <f t="shared" si="57"/>
        <v>#DIV/0!</v>
      </c>
      <c r="AM211" s="17" t="e">
        <f t="shared" si="57"/>
        <v>#DIV/0!</v>
      </c>
      <c r="AN211" s="17" t="e">
        <f t="shared" si="57"/>
        <v>#DIV/0!</v>
      </c>
      <c r="AO211" s="17" t="e">
        <f t="shared" si="57"/>
        <v>#DIV/0!</v>
      </c>
      <c r="AP211" s="17" t="e">
        <f t="shared" si="57"/>
        <v>#DIV/0!</v>
      </c>
      <c r="AQ211" s="17" t="e">
        <f t="shared" si="57"/>
        <v>#DIV/0!</v>
      </c>
      <c r="AR211" s="17" t="e">
        <f t="shared" si="57"/>
        <v>#DIV/0!</v>
      </c>
      <c r="AS211" s="17" t="e">
        <f t="shared" si="57"/>
        <v>#DIV/0!</v>
      </c>
      <c r="AT211" s="17" t="e">
        <f t="shared" si="57"/>
        <v>#DIV/0!</v>
      </c>
      <c r="AU211" s="34" t="e">
        <f>AVERAGE($AU$199:$AU$210)</f>
        <v>#DIV/0!</v>
      </c>
      <c r="AV211" s="39" t="e">
        <f>AVERAGE(AV199:AV210)</f>
        <v>#DIV/0!</v>
      </c>
      <c r="AW211" s="17" t="e">
        <f>AVERAGE(AW199:AW210)</f>
        <v>#DIV/0!</v>
      </c>
      <c r="AX211" s="17" t="e">
        <f>AVERAGE(AX199:AX210)</f>
        <v>#DIV/0!</v>
      </c>
      <c r="AY211" s="17">
        <f>AVERAGE($AY$199:$AY$210)</f>
        <v>50</v>
      </c>
      <c r="AZ211" s="17">
        <f>AVERAGE(AZ199:AZ210)</f>
        <v>583.91666666666663</v>
      </c>
      <c r="BA211" s="35">
        <f>AVERAGE(BA199:BA210)</f>
        <v>633.91666666666663</v>
      </c>
      <c r="BB211" s="40">
        <f>AVERAGE(BB199:BB210)</f>
        <v>633.91666666666663</v>
      </c>
    </row>
    <row r="212" spans="1:54" x14ac:dyDescent="0.3">
      <c r="A212" s="167">
        <v>45308</v>
      </c>
      <c r="B212" s="4">
        <v>15.0833333333333</v>
      </c>
      <c r="C212" s="181"/>
      <c r="D212" s="5">
        <v>49.4</v>
      </c>
      <c r="E212" s="5">
        <v>93.2</v>
      </c>
      <c r="F212" s="7">
        <v>17.2</v>
      </c>
      <c r="G212" s="181"/>
      <c r="H212" s="5">
        <v>33.6</v>
      </c>
      <c r="I212" s="5">
        <v>93.6</v>
      </c>
      <c r="J212" s="5">
        <v>85.7</v>
      </c>
      <c r="K212" s="6">
        <v>85.4</v>
      </c>
      <c r="L212" s="174">
        <f>G212-C212</f>
        <v>0</v>
      </c>
      <c r="M212" s="31"/>
      <c r="N212" s="5"/>
      <c r="O212" s="7"/>
      <c r="P212" s="31">
        <v>95.1</v>
      </c>
      <c r="Q212" s="5">
        <v>18.399999999999999</v>
      </c>
      <c r="R212" s="5">
        <v>49.2</v>
      </c>
      <c r="S212" s="5">
        <v>49.1</v>
      </c>
      <c r="T212" s="5">
        <v>64.8</v>
      </c>
      <c r="U212" s="5">
        <v>64.900000000000006</v>
      </c>
      <c r="V212" s="5">
        <v>64.599999999999994</v>
      </c>
      <c r="W212" s="5">
        <v>65.400000000000006</v>
      </c>
      <c r="X212" s="5">
        <v>87.3</v>
      </c>
      <c r="Y212" s="5">
        <v>87.4</v>
      </c>
      <c r="Z212" s="5">
        <v>87.2</v>
      </c>
      <c r="AA212" s="5">
        <v>66</v>
      </c>
      <c r="AB212" s="5">
        <v>108.1</v>
      </c>
      <c r="AC212" s="5">
        <v>826</v>
      </c>
      <c r="AD212" s="5">
        <v>16.3</v>
      </c>
      <c r="AE212" s="7">
        <v>578</v>
      </c>
      <c r="AF212" s="32"/>
      <c r="AG212" s="5"/>
      <c r="AH212" s="5"/>
      <c r="AI212" s="5"/>
      <c r="AJ212" s="6"/>
      <c r="AK212" s="5"/>
      <c r="AL212" s="5"/>
      <c r="AM212" s="5"/>
      <c r="AN212" s="5"/>
      <c r="AO212" s="5"/>
      <c r="AP212" s="5"/>
      <c r="AQ212" s="8"/>
      <c r="AR212" s="5"/>
      <c r="AS212" s="5"/>
      <c r="AT212" s="5"/>
      <c r="AU212" s="7"/>
      <c r="AV212" s="174"/>
      <c r="AW212" s="5"/>
      <c r="AX212" s="5"/>
      <c r="AY212" s="5">
        <v>50</v>
      </c>
      <c r="AZ212" s="7">
        <v>578</v>
      </c>
      <c r="BA212" s="30">
        <f>AY212+AZ212</f>
        <v>628</v>
      </c>
      <c r="BB212" s="33">
        <f>AE212+AU212+AY212</f>
        <v>628</v>
      </c>
    </row>
    <row r="213" spans="1:54" x14ac:dyDescent="0.3">
      <c r="A213" s="168"/>
      <c r="B213" s="4">
        <v>15.1666666666667</v>
      </c>
      <c r="C213" s="168"/>
      <c r="D213" s="5">
        <v>49.4</v>
      </c>
      <c r="E213" s="5">
        <v>89.3</v>
      </c>
      <c r="F213" s="7">
        <v>16.8</v>
      </c>
      <c r="G213" s="188"/>
      <c r="H213" s="5">
        <v>32.6</v>
      </c>
      <c r="I213" s="5">
        <v>93.7</v>
      </c>
      <c r="J213" s="5">
        <v>85.5</v>
      </c>
      <c r="K213" s="30">
        <v>85.2</v>
      </c>
      <c r="L213" s="168"/>
      <c r="M213" s="31"/>
      <c r="N213" s="5"/>
      <c r="O213" s="7"/>
      <c r="P213" s="31">
        <v>95.1</v>
      </c>
      <c r="Q213" s="5">
        <v>18</v>
      </c>
      <c r="R213" s="5">
        <v>49.1</v>
      </c>
      <c r="S213" s="5">
        <v>49.1</v>
      </c>
      <c r="T213" s="5">
        <v>64.8</v>
      </c>
      <c r="U213" s="5">
        <v>64.2</v>
      </c>
      <c r="V213" s="5">
        <v>64</v>
      </c>
      <c r="W213" s="5">
        <v>64.8</v>
      </c>
      <c r="X213" s="5">
        <v>87.1</v>
      </c>
      <c r="Y213" s="49">
        <v>87.2</v>
      </c>
      <c r="Z213" s="5">
        <v>87</v>
      </c>
      <c r="AA213" s="5">
        <v>65.3</v>
      </c>
      <c r="AB213" s="5">
        <v>108.5</v>
      </c>
      <c r="AC213" s="5">
        <v>824</v>
      </c>
      <c r="AD213" s="5">
        <v>16.3</v>
      </c>
      <c r="AE213" s="7">
        <v>577</v>
      </c>
      <c r="AF213" s="32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43"/>
      <c r="AR213" s="5"/>
      <c r="AS213" s="5"/>
      <c r="AT213" s="5"/>
      <c r="AU213" s="7"/>
      <c r="AV213" s="168"/>
      <c r="AW213" s="5"/>
      <c r="AX213" s="5"/>
      <c r="AY213" s="5">
        <v>50</v>
      </c>
      <c r="AZ213" s="7">
        <v>577</v>
      </c>
      <c r="BA213" s="30">
        <f t="shared" ref="BA213:BA223" si="58">AY213+AZ213</f>
        <v>627</v>
      </c>
      <c r="BB213" s="33">
        <f t="shared" ref="BB213:BB223" si="59">AE213+AU213+AY213</f>
        <v>627</v>
      </c>
    </row>
    <row r="214" spans="1:54" x14ac:dyDescent="0.3">
      <c r="A214" s="168"/>
      <c r="B214" s="4">
        <v>15.25</v>
      </c>
      <c r="C214" s="168"/>
      <c r="D214" s="5">
        <v>49.3</v>
      </c>
      <c r="E214" s="5">
        <v>92.5</v>
      </c>
      <c r="F214" s="7">
        <v>16.600000000000001</v>
      </c>
      <c r="G214" s="188"/>
      <c r="H214" s="5">
        <v>32.5</v>
      </c>
      <c r="I214" s="5">
        <v>93.1</v>
      </c>
      <c r="J214" s="5">
        <v>86.2</v>
      </c>
      <c r="K214" s="30">
        <v>85.9</v>
      </c>
      <c r="L214" s="168"/>
      <c r="M214" s="31"/>
      <c r="N214" s="5"/>
      <c r="O214" s="7"/>
      <c r="P214" s="31">
        <v>95.1</v>
      </c>
      <c r="Q214" s="5">
        <v>17.7</v>
      </c>
      <c r="R214" s="5">
        <v>49.1</v>
      </c>
      <c r="S214" s="5">
        <v>49</v>
      </c>
      <c r="T214" s="5">
        <v>64.599999999999994</v>
      </c>
      <c r="U214" s="5">
        <v>64.5</v>
      </c>
      <c r="V214" s="5">
        <v>64.5</v>
      </c>
      <c r="W214" s="5">
        <v>65.099999999999994</v>
      </c>
      <c r="X214" s="45">
        <v>87.8</v>
      </c>
      <c r="Y214" s="49">
        <v>87.9</v>
      </c>
      <c r="Z214" s="5">
        <v>87.7</v>
      </c>
      <c r="AA214" s="5">
        <v>65.7</v>
      </c>
      <c r="AB214" s="5">
        <v>108</v>
      </c>
      <c r="AC214" s="5">
        <v>824</v>
      </c>
      <c r="AD214" s="5">
        <v>16.3</v>
      </c>
      <c r="AE214" s="7">
        <v>581</v>
      </c>
      <c r="AF214" s="32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8"/>
      <c r="AR214" s="5"/>
      <c r="AS214" s="5"/>
      <c r="AT214" s="5"/>
      <c r="AU214" s="7"/>
      <c r="AV214" s="168"/>
      <c r="AW214" s="5"/>
      <c r="AX214" s="5"/>
      <c r="AY214" s="5">
        <v>50</v>
      </c>
      <c r="AZ214" s="7">
        <v>581</v>
      </c>
      <c r="BA214" s="30">
        <f t="shared" si="58"/>
        <v>631</v>
      </c>
      <c r="BB214" s="33">
        <f t="shared" si="59"/>
        <v>631</v>
      </c>
    </row>
    <row r="215" spans="1:54" x14ac:dyDescent="0.3">
      <c r="A215" s="168"/>
      <c r="B215" s="4">
        <v>15.3333333333333</v>
      </c>
      <c r="C215" s="168"/>
      <c r="D215" s="5">
        <v>49.4</v>
      </c>
      <c r="E215" s="5">
        <v>91.9</v>
      </c>
      <c r="F215" s="7">
        <v>16.7</v>
      </c>
      <c r="G215" s="188"/>
      <c r="H215" s="5">
        <v>33.700000000000003</v>
      </c>
      <c r="I215" s="5">
        <v>93.2</v>
      </c>
      <c r="J215" s="5">
        <v>86.8</v>
      </c>
      <c r="K215" s="30">
        <v>86.5</v>
      </c>
      <c r="L215" s="168"/>
      <c r="M215" s="31"/>
      <c r="N215" s="5"/>
      <c r="O215" s="7"/>
      <c r="P215" s="31">
        <v>94.2</v>
      </c>
      <c r="Q215" s="5">
        <v>17.3</v>
      </c>
      <c r="R215" s="5">
        <v>49.1</v>
      </c>
      <c r="S215" s="5">
        <v>49.1</v>
      </c>
      <c r="T215" s="5">
        <v>65.3</v>
      </c>
      <c r="U215" s="5">
        <v>65.3</v>
      </c>
      <c r="V215" s="5">
        <v>65</v>
      </c>
      <c r="W215" s="5">
        <v>65.900000000000006</v>
      </c>
      <c r="X215" s="5">
        <v>88.4</v>
      </c>
      <c r="Y215" s="5">
        <v>88.5</v>
      </c>
      <c r="Z215" s="5">
        <v>88.2</v>
      </c>
      <c r="AA215" s="5">
        <v>66.400000000000006</v>
      </c>
      <c r="AB215" s="5">
        <v>108.2</v>
      </c>
      <c r="AC215" s="5">
        <v>823</v>
      </c>
      <c r="AD215" s="5">
        <v>16.3</v>
      </c>
      <c r="AE215" s="7">
        <v>584</v>
      </c>
      <c r="AF215" s="32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  <c r="AT215" s="5"/>
      <c r="AU215" s="7"/>
      <c r="AV215" s="168"/>
      <c r="AW215" s="5"/>
      <c r="AX215" s="5"/>
      <c r="AY215" s="5">
        <v>50</v>
      </c>
      <c r="AZ215" s="7">
        <v>584</v>
      </c>
      <c r="BA215" s="30">
        <f t="shared" si="58"/>
        <v>634</v>
      </c>
      <c r="BB215" s="33">
        <f t="shared" si="59"/>
        <v>634</v>
      </c>
    </row>
    <row r="216" spans="1:54" x14ac:dyDescent="0.3">
      <c r="A216" s="168"/>
      <c r="B216" s="4">
        <v>15.4166666666667</v>
      </c>
      <c r="C216" s="168"/>
      <c r="D216" s="5">
        <v>49.4</v>
      </c>
      <c r="E216" s="5">
        <v>91</v>
      </c>
      <c r="F216" s="7">
        <v>17</v>
      </c>
      <c r="G216" s="188"/>
      <c r="H216" s="5">
        <v>36.200000000000003</v>
      </c>
      <c r="I216" s="5">
        <v>92.1</v>
      </c>
      <c r="J216" s="5">
        <v>86.2</v>
      </c>
      <c r="K216" s="30">
        <v>86</v>
      </c>
      <c r="L216" s="168"/>
      <c r="M216" s="31"/>
      <c r="N216" s="5"/>
      <c r="O216" s="7"/>
      <c r="P216" s="31">
        <v>93.8</v>
      </c>
      <c r="Q216" s="5">
        <v>18.399999999999999</v>
      </c>
      <c r="R216" s="5">
        <v>49.2</v>
      </c>
      <c r="S216" s="5">
        <v>49.1</v>
      </c>
      <c r="T216" s="5">
        <v>65.900000000000006</v>
      </c>
      <c r="U216" s="5">
        <v>65.8</v>
      </c>
      <c r="V216" s="5">
        <v>65.599999999999994</v>
      </c>
      <c r="W216" s="5">
        <v>66.5</v>
      </c>
      <c r="X216" s="5">
        <v>87.8</v>
      </c>
      <c r="Y216" s="5">
        <v>87.9</v>
      </c>
      <c r="Z216" s="5">
        <v>87.8</v>
      </c>
      <c r="AA216" s="5">
        <v>67</v>
      </c>
      <c r="AB216" s="5">
        <v>107.8</v>
      </c>
      <c r="AC216" s="5">
        <v>823</v>
      </c>
      <c r="AD216" s="5">
        <v>16.3</v>
      </c>
      <c r="AE216" s="5">
        <v>582</v>
      </c>
      <c r="AF216" s="31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8"/>
      <c r="AR216" s="5"/>
      <c r="AS216" s="5"/>
      <c r="AT216" s="5"/>
      <c r="AU216" s="7"/>
      <c r="AV216" s="168"/>
      <c r="AW216" s="5"/>
      <c r="AX216" s="5"/>
      <c r="AY216" s="5">
        <v>50</v>
      </c>
      <c r="AZ216" s="5">
        <v>582</v>
      </c>
      <c r="BA216" s="30">
        <f t="shared" si="58"/>
        <v>632</v>
      </c>
      <c r="BB216" s="33">
        <f t="shared" si="59"/>
        <v>632</v>
      </c>
    </row>
    <row r="217" spans="1:54" x14ac:dyDescent="0.3">
      <c r="A217" s="168"/>
      <c r="B217" s="4">
        <v>15.5</v>
      </c>
      <c r="C217" s="168"/>
      <c r="D217" s="5">
        <v>49.5</v>
      </c>
      <c r="E217" s="5">
        <v>89.6</v>
      </c>
      <c r="F217" s="7">
        <v>17.600000000000001</v>
      </c>
      <c r="G217" s="188"/>
      <c r="H217" s="5">
        <v>37.799999999999997</v>
      </c>
      <c r="I217" s="5">
        <v>86.2</v>
      </c>
      <c r="J217" s="5">
        <v>86.2</v>
      </c>
      <c r="K217" s="30">
        <v>85.9</v>
      </c>
      <c r="L217" s="168"/>
      <c r="M217" s="31"/>
      <c r="N217" s="5"/>
      <c r="O217" s="7"/>
      <c r="P217" s="31">
        <v>94</v>
      </c>
      <c r="Q217" s="5">
        <v>19</v>
      </c>
      <c r="R217" s="5">
        <v>49.2</v>
      </c>
      <c r="S217" s="5">
        <v>49.1</v>
      </c>
      <c r="T217" s="5">
        <v>66.7</v>
      </c>
      <c r="U217" s="5">
        <v>66.599999999999994</v>
      </c>
      <c r="V217" s="5">
        <v>66.400000000000006</v>
      </c>
      <c r="W217" s="5">
        <v>67.3</v>
      </c>
      <c r="X217" s="5">
        <v>87.8</v>
      </c>
      <c r="Y217" s="5">
        <v>87.9</v>
      </c>
      <c r="Z217" s="5">
        <v>87.7</v>
      </c>
      <c r="AA217" s="5">
        <v>67.8</v>
      </c>
      <c r="AB217" s="5">
        <v>107.3</v>
      </c>
      <c r="AC217" s="5">
        <v>823</v>
      </c>
      <c r="AD217" s="5">
        <v>16.3</v>
      </c>
      <c r="AE217" s="5">
        <v>582</v>
      </c>
      <c r="AF217" s="31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8"/>
      <c r="AR217" s="5"/>
      <c r="AS217" s="5"/>
      <c r="AT217" s="5"/>
      <c r="AU217" s="7"/>
      <c r="AV217" s="168"/>
      <c r="AW217" s="5"/>
      <c r="AX217" s="5"/>
      <c r="AY217" s="5">
        <v>50</v>
      </c>
      <c r="AZ217" s="5">
        <v>582</v>
      </c>
      <c r="BA217" s="30">
        <f t="shared" si="58"/>
        <v>632</v>
      </c>
      <c r="BB217" s="33">
        <f t="shared" si="59"/>
        <v>632</v>
      </c>
    </row>
    <row r="218" spans="1:54" x14ac:dyDescent="0.3">
      <c r="A218" s="168"/>
      <c r="B218" s="4">
        <v>15.5833333333333</v>
      </c>
      <c r="C218" s="168"/>
      <c r="D218" s="5">
        <v>49.4</v>
      </c>
      <c r="E218" s="5">
        <v>88.6</v>
      </c>
      <c r="F218" s="7">
        <v>17.899999999999999</v>
      </c>
      <c r="G218" s="188"/>
      <c r="H218" s="5">
        <v>38</v>
      </c>
      <c r="I218" s="5">
        <v>93</v>
      </c>
      <c r="J218" s="5">
        <v>86.2</v>
      </c>
      <c r="K218" s="30">
        <v>85.9</v>
      </c>
      <c r="L218" s="168"/>
      <c r="M218" s="31"/>
      <c r="N218" s="5"/>
      <c r="O218" s="7"/>
      <c r="P218" s="31">
        <v>94.3</v>
      </c>
      <c r="Q218" s="5">
        <v>19.3</v>
      </c>
      <c r="R218" s="5">
        <v>49.2</v>
      </c>
      <c r="S218" s="5">
        <v>49.1</v>
      </c>
      <c r="T218" s="5">
        <v>66.8</v>
      </c>
      <c r="U218" s="5">
        <v>66.7</v>
      </c>
      <c r="V218" s="5">
        <v>66.5</v>
      </c>
      <c r="W218" s="5">
        <v>67.400000000000006</v>
      </c>
      <c r="X218" s="5">
        <v>87.8</v>
      </c>
      <c r="Y218" s="5">
        <v>87.9</v>
      </c>
      <c r="Z218" s="5">
        <v>87.7</v>
      </c>
      <c r="AA218" s="5">
        <v>67.900000000000006</v>
      </c>
      <c r="AB218" s="5">
        <v>107.5</v>
      </c>
      <c r="AC218" s="5">
        <v>825</v>
      </c>
      <c r="AD218" s="5">
        <v>16.3</v>
      </c>
      <c r="AE218" s="7">
        <v>581</v>
      </c>
      <c r="AF218" s="32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  <c r="AT218" s="5"/>
      <c r="AU218" s="7"/>
      <c r="AV218" s="168"/>
      <c r="AW218" s="5"/>
      <c r="AX218" s="6"/>
      <c r="AY218" s="5">
        <v>50</v>
      </c>
      <c r="AZ218" s="7">
        <v>581</v>
      </c>
      <c r="BA218" s="30">
        <f t="shared" si="58"/>
        <v>631</v>
      </c>
      <c r="BB218" s="33">
        <f t="shared" si="59"/>
        <v>631</v>
      </c>
    </row>
    <row r="219" spans="1:54" x14ac:dyDescent="0.3">
      <c r="A219" s="168"/>
      <c r="B219" s="4">
        <v>15.6666666666667</v>
      </c>
      <c r="C219" s="168"/>
      <c r="D219" s="5">
        <v>49.4</v>
      </c>
      <c r="E219" s="5">
        <v>89.7</v>
      </c>
      <c r="F219" s="7">
        <v>17.899999999999999</v>
      </c>
      <c r="G219" s="188"/>
      <c r="H219" s="5">
        <v>37.799999999999997</v>
      </c>
      <c r="I219" s="5">
        <v>92.5</v>
      </c>
      <c r="J219" s="5">
        <v>86.2</v>
      </c>
      <c r="K219" s="30">
        <v>86</v>
      </c>
      <c r="L219" s="168"/>
      <c r="M219" s="31"/>
      <c r="N219" s="5"/>
      <c r="O219" s="7"/>
      <c r="P219" s="31">
        <v>93.2</v>
      </c>
      <c r="Q219" s="5">
        <v>19.3</v>
      </c>
      <c r="R219" s="5">
        <v>49.2</v>
      </c>
      <c r="S219" s="5">
        <v>49.1</v>
      </c>
      <c r="T219" s="5">
        <v>66.7</v>
      </c>
      <c r="U219" s="5">
        <v>66.900000000000006</v>
      </c>
      <c r="V219" s="5">
        <v>66.7</v>
      </c>
      <c r="W219" s="5">
        <v>67.599999999999994</v>
      </c>
      <c r="X219" s="5">
        <v>87.8</v>
      </c>
      <c r="Y219" s="5">
        <v>87.9</v>
      </c>
      <c r="Z219" s="5">
        <v>87.7</v>
      </c>
      <c r="AA219" s="5">
        <v>68.099999999999994</v>
      </c>
      <c r="AB219" s="5">
        <v>107.1</v>
      </c>
      <c r="AC219" s="5">
        <v>825</v>
      </c>
      <c r="AD219" s="5">
        <v>16.3</v>
      </c>
      <c r="AE219" s="7">
        <v>580</v>
      </c>
      <c r="AF219" s="32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8"/>
      <c r="AR219" s="5"/>
      <c r="AS219" s="5"/>
      <c r="AT219" s="5"/>
      <c r="AU219" s="7"/>
      <c r="AV219" s="168"/>
      <c r="AW219" s="5"/>
      <c r="AX219" s="5"/>
      <c r="AY219" s="5">
        <v>50</v>
      </c>
      <c r="AZ219" s="7">
        <v>580</v>
      </c>
      <c r="BA219" s="30">
        <f t="shared" si="58"/>
        <v>630</v>
      </c>
      <c r="BB219" s="33">
        <f t="shared" si="59"/>
        <v>630</v>
      </c>
    </row>
    <row r="220" spans="1:54" x14ac:dyDescent="0.3">
      <c r="A220" s="168"/>
      <c r="B220" s="4">
        <v>15.75</v>
      </c>
      <c r="C220" s="168"/>
      <c r="D220" s="5">
        <v>49.4</v>
      </c>
      <c r="E220" s="5">
        <v>89</v>
      </c>
      <c r="F220" s="7">
        <v>17.8</v>
      </c>
      <c r="G220" s="188"/>
      <c r="H220" s="5">
        <v>36.6</v>
      </c>
      <c r="I220" s="5">
        <v>92.5</v>
      </c>
      <c r="J220" s="5">
        <v>86.2</v>
      </c>
      <c r="K220" s="30">
        <v>86</v>
      </c>
      <c r="L220" s="168"/>
      <c r="M220" s="31"/>
      <c r="N220" s="5"/>
      <c r="O220" s="7"/>
      <c r="P220" s="31">
        <v>93.5</v>
      </c>
      <c r="Q220" s="5">
        <v>19</v>
      </c>
      <c r="R220" s="5">
        <v>49.2</v>
      </c>
      <c r="S220" s="5">
        <v>49.1</v>
      </c>
      <c r="T220" s="5">
        <v>66.2</v>
      </c>
      <c r="U220" s="5">
        <v>66.400000000000006</v>
      </c>
      <c r="V220" s="5">
        <v>66.2</v>
      </c>
      <c r="W220" s="5">
        <v>67.099999999999994</v>
      </c>
      <c r="X220" s="5">
        <v>87.8</v>
      </c>
      <c r="Y220" s="5">
        <v>87.9</v>
      </c>
      <c r="Z220" s="5">
        <v>87.7</v>
      </c>
      <c r="AA220" s="5">
        <v>67.5</v>
      </c>
      <c r="AB220" s="5">
        <v>107.4</v>
      </c>
      <c r="AC220" s="5">
        <v>824</v>
      </c>
      <c r="AD220" s="5">
        <v>16.3</v>
      </c>
      <c r="AE220" s="7">
        <v>581</v>
      </c>
      <c r="AF220" s="32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8"/>
      <c r="AR220" s="5"/>
      <c r="AS220" s="5"/>
      <c r="AT220" s="5"/>
      <c r="AU220" s="7"/>
      <c r="AV220" s="168"/>
      <c r="AW220" s="5"/>
      <c r="AX220" s="45"/>
      <c r="AY220" s="5">
        <v>50</v>
      </c>
      <c r="AZ220" s="7">
        <v>581</v>
      </c>
      <c r="BA220" s="30">
        <f t="shared" si="58"/>
        <v>631</v>
      </c>
      <c r="BB220" s="33">
        <f t="shared" si="59"/>
        <v>631</v>
      </c>
    </row>
    <row r="221" spans="1:54" x14ac:dyDescent="0.3">
      <c r="A221" s="168"/>
      <c r="B221" s="4">
        <v>15.8333333333333</v>
      </c>
      <c r="C221" s="168"/>
      <c r="D221" s="5">
        <v>49.5</v>
      </c>
      <c r="E221" s="5">
        <v>88.1</v>
      </c>
      <c r="F221" s="7">
        <v>17.600000000000001</v>
      </c>
      <c r="G221" s="188"/>
      <c r="H221" s="5">
        <v>36.200000000000003</v>
      </c>
      <c r="I221" s="5">
        <v>91.9</v>
      </c>
      <c r="J221" s="5">
        <v>86.2</v>
      </c>
      <c r="K221" s="30">
        <v>86</v>
      </c>
      <c r="L221" s="168"/>
      <c r="M221" s="31"/>
      <c r="N221" s="5"/>
      <c r="O221" s="7"/>
      <c r="P221" s="31">
        <v>94.5</v>
      </c>
      <c r="Q221" s="5">
        <v>18.7</v>
      </c>
      <c r="R221" s="5">
        <v>49.2</v>
      </c>
      <c r="S221" s="5">
        <v>49.2</v>
      </c>
      <c r="T221" s="5">
        <v>66.099999999999994</v>
      </c>
      <c r="U221" s="5">
        <v>66.2</v>
      </c>
      <c r="V221" s="5">
        <v>66</v>
      </c>
      <c r="W221" s="5">
        <v>67</v>
      </c>
      <c r="X221" s="5">
        <v>87.8</v>
      </c>
      <c r="Y221" s="5">
        <v>87.9</v>
      </c>
      <c r="Z221" s="5">
        <v>87.7</v>
      </c>
      <c r="AA221" s="5">
        <v>67.400000000000006</v>
      </c>
      <c r="AB221" s="5">
        <v>107</v>
      </c>
      <c r="AC221" s="5">
        <v>825</v>
      </c>
      <c r="AD221" s="5">
        <v>16.3</v>
      </c>
      <c r="AE221" s="7">
        <v>583</v>
      </c>
      <c r="AF221" s="32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  <c r="AT221" s="5"/>
      <c r="AU221" s="7"/>
      <c r="AV221" s="168"/>
      <c r="AW221" s="5"/>
      <c r="AX221" s="5"/>
      <c r="AY221" s="5">
        <v>50</v>
      </c>
      <c r="AZ221" s="7">
        <v>583</v>
      </c>
      <c r="BA221" s="30">
        <f t="shared" si="58"/>
        <v>633</v>
      </c>
      <c r="BB221" s="33">
        <f t="shared" si="59"/>
        <v>633</v>
      </c>
    </row>
    <row r="222" spans="1:54" x14ac:dyDescent="0.3">
      <c r="A222" s="168"/>
      <c r="B222" s="4">
        <v>15.9166666666667</v>
      </c>
      <c r="C222" s="168"/>
      <c r="D222" s="5">
        <v>49.4</v>
      </c>
      <c r="E222" s="5">
        <v>87.5</v>
      </c>
      <c r="F222" s="7">
        <v>17.8</v>
      </c>
      <c r="G222" s="188"/>
      <c r="H222" s="5">
        <v>36</v>
      </c>
      <c r="I222" s="5">
        <v>92.2</v>
      </c>
      <c r="J222" s="5">
        <v>86.1</v>
      </c>
      <c r="K222" s="30">
        <v>85.9</v>
      </c>
      <c r="L222" s="168"/>
      <c r="M222" s="31"/>
      <c r="N222" s="5"/>
      <c r="O222" s="7"/>
      <c r="P222" s="31">
        <v>93.2</v>
      </c>
      <c r="Q222" s="45">
        <v>19</v>
      </c>
      <c r="R222" s="45">
        <v>49.1</v>
      </c>
      <c r="S222" s="5">
        <v>49.1</v>
      </c>
      <c r="T222" s="5">
        <v>66.2</v>
      </c>
      <c r="U222" s="5">
        <v>66.3</v>
      </c>
      <c r="V222" s="5">
        <v>66.099999999999994</v>
      </c>
      <c r="W222" s="5">
        <v>67</v>
      </c>
      <c r="X222" s="5">
        <v>87.7</v>
      </c>
      <c r="Y222" s="5">
        <v>87.8</v>
      </c>
      <c r="Z222" s="5">
        <v>87.7</v>
      </c>
      <c r="AA222" s="5">
        <v>67.5</v>
      </c>
      <c r="AB222" s="5">
        <v>107</v>
      </c>
      <c r="AC222" s="5">
        <v>823</v>
      </c>
      <c r="AD222" s="5">
        <v>16.2</v>
      </c>
      <c r="AE222" s="7">
        <v>581</v>
      </c>
      <c r="AF222" s="32"/>
      <c r="AG222" s="5"/>
      <c r="AH222" s="5"/>
      <c r="AI222" s="5"/>
      <c r="AJ222" s="5"/>
      <c r="AK222" s="5"/>
      <c r="AL222" s="5"/>
      <c r="AM222" s="5"/>
      <c r="AN222" s="6"/>
      <c r="AO222" s="5"/>
      <c r="AP222" s="5"/>
      <c r="AQ222" s="8"/>
      <c r="AR222" s="5"/>
      <c r="AS222" s="5"/>
      <c r="AT222" s="5"/>
      <c r="AU222" s="7"/>
      <c r="AV222" s="168"/>
      <c r="AW222" s="5"/>
      <c r="AX222" s="5"/>
      <c r="AY222" s="5">
        <v>50</v>
      </c>
      <c r="AZ222" s="7">
        <v>581</v>
      </c>
      <c r="BA222" s="30">
        <f t="shared" si="58"/>
        <v>631</v>
      </c>
      <c r="BB222" s="33">
        <f t="shared" si="59"/>
        <v>631</v>
      </c>
    </row>
    <row r="223" spans="1:54" x14ac:dyDescent="0.3">
      <c r="A223" s="169"/>
      <c r="B223" s="4">
        <v>16</v>
      </c>
      <c r="C223" s="169"/>
      <c r="D223" s="5">
        <v>49.4</v>
      </c>
      <c r="E223" s="5">
        <v>89.5</v>
      </c>
      <c r="F223" s="7">
        <v>17.600000000000001</v>
      </c>
      <c r="G223" s="189"/>
      <c r="H223" s="5">
        <v>36</v>
      </c>
      <c r="I223" s="5">
        <v>92.6</v>
      </c>
      <c r="J223" s="5">
        <v>86</v>
      </c>
      <c r="K223" s="30">
        <v>85.7</v>
      </c>
      <c r="L223" s="169"/>
      <c r="M223" s="31"/>
      <c r="N223" s="5"/>
      <c r="O223" s="7"/>
      <c r="P223" s="31">
        <v>93.8</v>
      </c>
      <c r="Q223" s="5">
        <v>18.899999999999999</v>
      </c>
      <c r="R223" s="5">
        <v>49.1</v>
      </c>
      <c r="S223" s="5">
        <v>49.1</v>
      </c>
      <c r="T223" s="5">
        <v>65.900000000000006</v>
      </c>
      <c r="U223" s="5">
        <v>66</v>
      </c>
      <c r="V223" s="5">
        <v>65.8</v>
      </c>
      <c r="W223" s="5">
        <v>66.7</v>
      </c>
      <c r="X223" s="5">
        <v>87.6</v>
      </c>
      <c r="Y223" s="5">
        <v>87.7</v>
      </c>
      <c r="Z223" s="5">
        <v>87.5</v>
      </c>
      <c r="AA223" s="5">
        <v>67.2</v>
      </c>
      <c r="AB223" s="5">
        <v>107.4</v>
      </c>
      <c r="AC223" s="5">
        <v>823</v>
      </c>
      <c r="AD223" s="5">
        <v>16.3</v>
      </c>
      <c r="AE223" s="6">
        <v>579</v>
      </c>
      <c r="AF223" s="32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8"/>
      <c r="AR223" s="5"/>
      <c r="AS223" s="5"/>
      <c r="AT223" s="5"/>
      <c r="AU223" s="7"/>
      <c r="AV223" s="169"/>
      <c r="AW223" s="5"/>
      <c r="AX223" s="5"/>
      <c r="AY223" s="5">
        <v>50</v>
      </c>
      <c r="AZ223" s="6">
        <v>579</v>
      </c>
      <c r="BA223" s="30">
        <f t="shared" si="58"/>
        <v>629</v>
      </c>
      <c r="BB223" s="33">
        <f t="shared" si="59"/>
        <v>629</v>
      </c>
    </row>
    <row r="224" spans="1:54" x14ac:dyDescent="0.3">
      <c r="A224" s="178" t="s">
        <v>81</v>
      </c>
      <c r="B224" s="173"/>
      <c r="C224" s="17" t="e">
        <f>AVERAGE($C$212:$C$223)</f>
        <v>#DIV/0!</v>
      </c>
      <c r="D224" s="17">
        <f>AVERAGE($D$212:$D$223)</f>
        <v>49.408333333333324</v>
      </c>
      <c r="E224" s="17">
        <f>AVERAGE($E$212:$E$223)</f>
        <v>89.991666666666674</v>
      </c>
      <c r="F224" s="34">
        <f>AVERAGE($F$212:$F$223)</f>
        <v>17.375000000000004</v>
      </c>
      <c r="G224" s="16" t="e">
        <f>AVERAGE(G212:G223)</f>
        <v>#DIV/0!</v>
      </c>
      <c r="H224" s="17">
        <f>AVERAGE($H$212:$H$223)</f>
        <v>35.583333333333336</v>
      </c>
      <c r="I224" s="17">
        <f>AVERAGE($I$212:$I$223)</f>
        <v>92.216666666666654</v>
      </c>
      <c r="J224" s="17">
        <f>AVERAGE(J212:J223)</f>
        <v>86.125000000000014</v>
      </c>
      <c r="K224" s="35">
        <f>AVERAGE($K$213:$K$223)</f>
        <v>85.909090909090907</v>
      </c>
      <c r="L224" s="36">
        <f t="shared" ref="L224:X224" si="60">AVERAGE(L212:L223)</f>
        <v>0</v>
      </c>
      <c r="M224" s="35" t="e">
        <f t="shared" si="60"/>
        <v>#DIV/0!</v>
      </c>
      <c r="N224" s="35" t="e">
        <f t="shared" si="60"/>
        <v>#DIV/0!</v>
      </c>
      <c r="O224" s="34" t="e">
        <f t="shared" si="60"/>
        <v>#DIV/0!</v>
      </c>
      <c r="P224" s="37">
        <f t="shared" si="60"/>
        <v>94.149999999999991</v>
      </c>
      <c r="Q224" s="17">
        <f t="shared" si="60"/>
        <v>18.583333333333332</v>
      </c>
      <c r="R224" s="17">
        <f t="shared" si="60"/>
        <v>49.158333333333331</v>
      </c>
      <c r="S224" s="17">
        <f t="shared" si="60"/>
        <v>49.1</v>
      </c>
      <c r="T224" s="17">
        <f t="shared" si="60"/>
        <v>65.833333333333343</v>
      </c>
      <c r="U224" s="17">
        <f t="shared" si="60"/>
        <v>65.816666666666677</v>
      </c>
      <c r="V224" s="17">
        <f t="shared" si="60"/>
        <v>65.616666666666674</v>
      </c>
      <c r="W224" s="17">
        <f t="shared" si="60"/>
        <v>66.483333333333334</v>
      </c>
      <c r="X224" s="17">
        <f t="shared" si="60"/>
        <v>87.72499999999998</v>
      </c>
      <c r="Y224" s="17">
        <f>AVERAGE(Y213:Y223)</f>
        <v>87.86363636363636</v>
      </c>
      <c r="Z224" s="17">
        <f>AVERAGE(Z212:Z223)</f>
        <v>87.633333333333368</v>
      </c>
      <c r="AA224" s="17">
        <f>AVERAGE(AA212:AA223)</f>
        <v>66.983333333333334</v>
      </c>
      <c r="AB224" s="17">
        <f>AVERAGE(AB212:AB223)</f>
        <v>107.60833333333335</v>
      </c>
      <c r="AC224" s="17">
        <f>AVERAGE(AC212:AC223)</f>
        <v>824</v>
      </c>
      <c r="AD224" s="17">
        <f>AVERAGE(AD212:AD223)</f>
        <v>16.291666666666668</v>
      </c>
      <c r="AE224" s="34">
        <f>AVERAGE($AE$212:$AE$223)</f>
        <v>580.75</v>
      </c>
      <c r="AF224" s="38" t="e">
        <f>AVERAGE(AF212:AF223)</f>
        <v>#DIV/0!</v>
      </c>
      <c r="AG224" s="17" t="e">
        <f>AVERAGE(AG212:AG223)</f>
        <v>#DIV/0!</v>
      </c>
      <c r="AH224" s="17" t="e">
        <f>AVERAGE(AH212:AH223)</f>
        <v>#DIV/0!</v>
      </c>
      <c r="AI224" s="17" t="e">
        <f>AVERAGE(AI212:AI223)</f>
        <v>#DIV/0!</v>
      </c>
      <c r="AJ224" s="17" t="e">
        <f>AVERAGE(AJ210:AJ223)</f>
        <v>#DIV/0!</v>
      </c>
      <c r="AK224" s="17" t="e">
        <f t="shared" ref="AK224:AP224" si="61">AVERAGE(AK212:AK223)</f>
        <v>#DIV/0!</v>
      </c>
      <c r="AL224" s="17" t="e">
        <f t="shared" si="61"/>
        <v>#DIV/0!</v>
      </c>
      <c r="AM224" s="17" t="e">
        <f t="shared" si="61"/>
        <v>#DIV/0!</v>
      </c>
      <c r="AN224" s="17" t="e">
        <f t="shared" si="61"/>
        <v>#DIV/0!</v>
      </c>
      <c r="AO224" s="17" t="e">
        <f t="shared" si="61"/>
        <v>#DIV/0!</v>
      </c>
      <c r="AP224" s="17" t="e">
        <f t="shared" si="61"/>
        <v>#DIV/0!</v>
      </c>
      <c r="AQ224" s="17" t="e">
        <f>AVERAGE(AR212:AR223)</f>
        <v>#DIV/0!</v>
      </c>
      <c r="AR224" s="17" t="e">
        <f>AVERAGE(#REF!)</f>
        <v>#REF!</v>
      </c>
      <c r="AS224" s="17" t="e">
        <f>AVERAGE(AS212:AS223)</f>
        <v>#DIV/0!</v>
      </c>
      <c r="AT224" s="17" t="e">
        <f>AVERAGE(AT212:AT223)</f>
        <v>#DIV/0!</v>
      </c>
      <c r="AU224" s="34" t="e">
        <f>AVERAGE($AU$212:$AU$223)</f>
        <v>#DIV/0!</v>
      </c>
      <c r="AV224" s="39" t="e">
        <f>AVERAGE(AV212:AV223)</f>
        <v>#DIV/0!</v>
      </c>
      <c r="AW224" s="17" t="e">
        <f>AVERAGE(AW212:AW223)</f>
        <v>#DIV/0!</v>
      </c>
      <c r="AX224" s="17" t="e">
        <f ca="1">AVERAGE(AX212:AX225)</f>
        <v>#DIV/0!</v>
      </c>
      <c r="AY224" s="17">
        <f>AVERAGE($AY$212:$AY$223)</f>
        <v>50</v>
      </c>
      <c r="AZ224" s="17">
        <f>AVERAGE(AZ213:AZ223)</f>
        <v>581</v>
      </c>
      <c r="BA224" s="35">
        <f>AVERAGE(BA212:BA223)</f>
        <v>630.75</v>
      </c>
      <c r="BB224" s="40">
        <f>AVERAGE(BB212:BB223)</f>
        <v>630.75</v>
      </c>
    </row>
    <row r="225" spans="1:54" x14ac:dyDescent="0.3">
      <c r="A225" s="167">
        <v>45309</v>
      </c>
      <c r="B225" s="4">
        <v>16.0833333333333</v>
      </c>
      <c r="C225" s="181"/>
      <c r="D225" s="5">
        <v>49.4</v>
      </c>
      <c r="E225" s="5">
        <v>87.9</v>
      </c>
      <c r="F225" s="7">
        <v>17.7</v>
      </c>
      <c r="G225" s="181"/>
      <c r="H225" s="5">
        <v>35.799999999999997</v>
      </c>
      <c r="I225" s="5">
        <v>92.4</v>
      </c>
      <c r="J225" s="5">
        <v>85.8</v>
      </c>
      <c r="K225" s="30">
        <v>85.6</v>
      </c>
      <c r="L225" s="174">
        <f>G225-C225</f>
        <v>0</v>
      </c>
      <c r="M225" s="31"/>
      <c r="N225" s="5"/>
      <c r="O225" s="7"/>
      <c r="P225" s="31">
        <v>93.7</v>
      </c>
      <c r="Q225" s="50">
        <v>19</v>
      </c>
      <c r="R225" s="5">
        <v>49.1</v>
      </c>
      <c r="S225" s="5">
        <v>49.1</v>
      </c>
      <c r="T225" s="5">
        <v>65.8</v>
      </c>
      <c r="U225" s="5">
        <v>65.900000000000006</v>
      </c>
      <c r="V225" s="5">
        <v>65.7</v>
      </c>
      <c r="W225" s="5">
        <v>66.599999999999994</v>
      </c>
      <c r="X225" s="5">
        <v>87.4</v>
      </c>
      <c r="Y225" s="5">
        <v>87.5</v>
      </c>
      <c r="Z225" s="5">
        <v>87.4</v>
      </c>
      <c r="AA225" s="5">
        <v>67</v>
      </c>
      <c r="AB225" s="5">
        <v>107.1</v>
      </c>
      <c r="AC225" s="5">
        <v>824</v>
      </c>
      <c r="AD225" s="5">
        <v>16.3</v>
      </c>
      <c r="AE225" s="7">
        <v>577</v>
      </c>
      <c r="AF225" s="32"/>
      <c r="AG225" s="5"/>
      <c r="AH225" s="8"/>
      <c r="AI225" s="5"/>
      <c r="AJ225" s="5"/>
      <c r="AK225" s="5"/>
      <c r="AL225" s="5"/>
      <c r="AM225" s="5"/>
      <c r="AN225" s="6"/>
      <c r="AO225" s="5"/>
      <c r="AP225" s="5"/>
      <c r="AQ225" s="8"/>
      <c r="AR225" s="5"/>
      <c r="AS225" s="6"/>
      <c r="AT225" s="5"/>
      <c r="AU225" s="7"/>
      <c r="AV225" s="174"/>
      <c r="AW225" s="5"/>
      <c r="AX225" s="5"/>
      <c r="AY225" s="5">
        <v>50</v>
      </c>
      <c r="AZ225" s="7">
        <v>577</v>
      </c>
      <c r="BA225" s="30">
        <f>AY225+AZ225</f>
        <v>627</v>
      </c>
      <c r="BB225" s="33">
        <f>AE225+AU225+AY225</f>
        <v>627</v>
      </c>
    </row>
    <row r="226" spans="1:54" x14ac:dyDescent="0.3">
      <c r="A226" s="168"/>
      <c r="B226" s="4">
        <v>16.1666666666667</v>
      </c>
      <c r="C226" s="168"/>
      <c r="D226" s="5">
        <v>49.4</v>
      </c>
      <c r="E226" s="5">
        <v>91.3</v>
      </c>
      <c r="F226" s="7">
        <v>17.7</v>
      </c>
      <c r="G226" s="188"/>
      <c r="H226" s="5">
        <v>36</v>
      </c>
      <c r="I226" s="5">
        <v>93.5</v>
      </c>
      <c r="J226" s="5">
        <v>85.8</v>
      </c>
      <c r="K226" s="30">
        <v>85.5</v>
      </c>
      <c r="L226" s="168"/>
      <c r="M226" s="31"/>
      <c r="N226" s="5"/>
      <c r="O226" s="7"/>
      <c r="P226" s="31">
        <v>94.4</v>
      </c>
      <c r="Q226" s="5">
        <v>18.8</v>
      </c>
      <c r="R226" s="5">
        <v>49.1</v>
      </c>
      <c r="S226" s="5">
        <v>49.1</v>
      </c>
      <c r="T226" s="5">
        <v>65.599999999999994</v>
      </c>
      <c r="U226" s="5">
        <v>65.7</v>
      </c>
      <c r="V226" s="5">
        <v>65.5</v>
      </c>
      <c r="W226" s="5">
        <v>66.400000000000006</v>
      </c>
      <c r="X226" s="5">
        <v>87.4</v>
      </c>
      <c r="Y226" s="5">
        <v>87.5</v>
      </c>
      <c r="Z226" s="5">
        <v>87.3</v>
      </c>
      <c r="AA226" s="5">
        <v>66.8</v>
      </c>
      <c r="AB226" s="5">
        <v>107.8</v>
      </c>
      <c r="AC226" s="5">
        <v>826</v>
      </c>
      <c r="AD226" s="5">
        <v>16.3</v>
      </c>
      <c r="AE226" s="7">
        <v>578</v>
      </c>
      <c r="AF226" s="32"/>
      <c r="AG226" s="5"/>
      <c r="AH226" s="43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  <c r="AT226" s="5"/>
      <c r="AU226" s="7"/>
      <c r="AV226" s="168"/>
      <c r="AW226" s="5"/>
      <c r="AX226" s="5"/>
      <c r="AY226" s="5">
        <v>50</v>
      </c>
      <c r="AZ226" s="7">
        <v>578</v>
      </c>
      <c r="BA226" s="30">
        <f t="shared" ref="BA226:BA236" si="62">AY226+AZ226</f>
        <v>628</v>
      </c>
      <c r="BB226" s="33">
        <f t="shared" ref="BB226:BB236" si="63">AE226+AU226+AY226</f>
        <v>628</v>
      </c>
    </row>
    <row r="227" spans="1:54" x14ac:dyDescent="0.3">
      <c r="A227" s="168"/>
      <c r="B227" s="4">
        <v>16.25</v>
      </c>
      <c r="C227" s="168"/>
      <c r="D227" s="5">
        <v>49.4</v>
      </c>
      <c r="E227" s="5">
        <v>92.1</v>
      </c>
      <c r="F227" s="7">
        <v>17.399999999999999</v>
      </c>
      <c r="G227" s="188"/>
      <c r="H227" s="5">
        <v>34.200000000000003</v>
      </c>
      <c r="I227" s="5">
        <v>93.3</v>
      </c>
      <c r="J227" s="5">
        <v>85.7</v>
      </c>
      <c r="K227" s="30">
        <v>85.5</v>
      </c>
      <c r="L227" s="168"/>
      <c r="M227" s="31"/>
      <c r="N227" s="5"/>
      <c r="O227" s="7"/>
      <c r="P227" s="31">
        <v>95.5</v>
      </c>
      <c r="Q227" s="5">
        <v>18.600000000000001</v>
      </c>
      <c r="R227" s="5">
        <v>49.1</v>
      </c>
      <c r="S227" s="5">
        <v>49</v>
      </c>
      <c r="T227" s="5">
        <v>65.2</v>
      </c>
      <c r="U227" s="5">
        <v>65.3</v>
      </c>
      <c r="V227" s="5">
        <v>65.099999999999994</v>
      </c>
      <c r="W227" s="5">
        <v>66</v>
      </c>
      <c r="X227" s="5">
        <v>87.3</v>
      </c>
      <c r="Y227" s="5">
        <v>87.4</v>
      </c>
      <c r="Z227" s="5">
        <v>87.3</v>
      </c>
      <c r="AA227" s="5">
        <v>66.5</v>
      </c>
      <c r="AB227" s="5">
        <v>107.8</v>
      </c>
      <c r="AC227" s="5">
        <v>824</v>
      </c>
      <c r="AD227" s="5">
        <v>16.100000000000001</v>
      </c>
      <c r="AE227" s="7">
        <v>576</v>
      </c>
      <c r="AF227" s="32"/>
      <c r="AG227" s="5"/>
      <c r="AH227" s="8"/>
      <c r="AI227" s="5"/>
      <c r="AJ227" s="5"/>
      <c r="AK227" s="5"/>
      <c r="AL227" s="5"/>
      <c r="AM227" s="5"/>
      <c r="AN227" s="5"/>
      <c r="AO227" s="5"/>
      <c r="AP227" s="5"/>
      <c r="AQ227" s="43"/>
      <c r="AR227" s="5"/>
      <c r="AS227" s="5"/>
      <c r="AT227" s="5"/>
      <c r="AU227" s="7"/>
      <c r="AV227" s="168"/>
      <c r="AW227" s="5"/>
      <c r="AX227" s="5"/>
      <c r="AY227" s="5">
        <v>50</v>
      </c>
      <c r="AZ227" s="7">
        <v>576</v>
      </c>
      <c r="BA227" s="30">
        <f t="shared" si="62"/>
        <v>626</v>
      </c>
      <c r="BB227" s="33">
        <f t="shared" si="63"/>
        <v>626</v>
      </c>
    </row>
    <row r="228" spans="1:54" x14ac:dyDescent="0.3">
      <c r="A228" s="168"/>
      <c r="B228" s="4">
        <v>16.3333333333333</v>
      </c>
      <c r="C228" s="168"/>
      <c r="D228" s="5">
        <v>49.4</v>
      </c>
      <c r="E228" s="5">
        <v>91.3</v>
      </c>
      <c r="F228" s="7">
        <v>17.3</v>
      </c>
      <c r="G228" s="188"/>
      <c r="H228" s="5">
        <v>33.700000000000003</v>
      </c>
      <c r="I228" s="5">
        <v>92.6</v>
      </c>
      <c r="J228" s="5">
        <v>85.8</v>
      </c>
      <c r="K228" s="30">
        <v>85.5</v>
      </c>
      <c r="L228" s="168"/>
      <c r="M228" s="31"/>
      <c r="N228" s="5"/>
      <c r="O228" s="7"/>
      <c r="P228" s="31">
        <v>93.9</v>
      </c>
      <c r="Q228" s="45">
        <v>18.399999999999999</v>
      </c>
      <c r="R228" s="45">
        <v>49.1</v>
      </c>
      <c r="S228" s="5">
        <v>49</v>
      </c>
      <c r="T228" s="5">
        <v>65</v>
      </c>
      <c r="U228" s="5">
        <v>65.099999999999994</v>
      </c>
      <c r="V228" s="5">
        <v>64.900000000000006</v>
      </c>
      <c r="W228" s="5">
        <v>65.900000000000006</v>
      </c>
      <c r="X228" s="5">
        <v>87.3</v>
      </c>
      <c r="Y228" s="5">
        <v>87.4</v>
      </c>
      <c r="Z228" s="5">
        <v>87.3</v>
      </c>
      <c r="AA228" s="5">
        <v>66.3</v>
      </c>
      <c r="AB228" s="5">
        <v>107.8</v>
      </c>
      <c r="AC228" s="5">
        <v>823</v>
      </c>
      <c r="AD228" s="5">
        <v>16.3</v>
      </c>
      <c r="AE228" s="7">
        <v>578</v>
      </c>
      <c r="AF228" s="32"/>
      <c r="AG228" s="5"/>
      <c r="AH228" s="6"/>
      <c r="AI228" s="8"/>
      <c r="AJ228" s="5"/>
      <c r="AK228" s="5"/>
      <c r="AL228" s="5"/>
      <c r="AM228" s="5"/>
      <c r="AN228" s="5"/>
      <c r="AO228" s="5"/>
      <c r="AP228" s="5"/>
      <c r="AQ228" s="8"/>
      <c r="AR228" s="5"/>
      <c r="AS228" s="5"/>
      <c r="AT228" s="5"/>
      <c r="AU228" s="7"/>
      <c r="AV228" s="168"/>
      <c r="AW228" s="5"/>
      <c r="AX228" s="5"/>
      <c r="AY228" s="5">
        <v>50</v>
      </c>
      <c r="AZ228" s="7">
        <v>578</v>
      </c>
      <c r="BA228" s="30">
        <f t="shared" si="62"/>
        <v>628</v>
      </c>
      <c r="BB228" s="33">
        <f t="shared" si="63"/>
        <v>628</v>
      </c>
    </row>
    <row r="229" spans="1:54" x14ac:dyDescent="0.3">
      <c r="A229" s="168"/>
      <c r="B229" s="4">
        <v>16.4166666666667</v>
      </c>
      <c r="C229" s="168"/>
      <c r="D229" s="5">
        <v>49.4</v>
      </c>
      <c r="E229" s="5">
        <v>89.8</v>
      </c>
      <c r="F229" s="7">
        <v>18</v>
      </c>
      <c r="G229" s="188"/>
      <c r="H229" s="5">
        <v>37.200000000000003</v>
      </c>
      <c r="I229" s="5">
        <v>91.9</v>
      </c>
      <c r="J229" s="5">
        <v>85.9</v>
      </c>
      <c r="K229" s="30">
        <v>85.6</v>
      </c>
      <c r="L229" s="168"/>
      <c r="M229" s="31"/>
      <c r="N229" s="5"/>
      <c r="O229" s="7"/>
      <c r="P229" s="31">
        <v>93.5</v>
      </c>
      <c r="Q229" s="5">
        <v>19.2</v>
      </c>
      <c r="R229" s="5">
        <v>49.1</v>
      </c>
      <c r="S229" s="5">
        <v>49.1</v>
      </c>
      <c r="T229" s="5">
        <v>66.3</v>
      </c>
      <c r="U229" s="5">
        <v>66.5</v>
      </c>
      <c r="V229" s="5">
        <v>6.3</v>
      </c>
      <c r="W229" s="5">
        <v>67.2</v>
      </c>
      <c r="X229" s="5">
        <v>87.5</v>
      </c>
      <c r="Y229" s="5">
        <v>87.6</v>
      </c>
      <c r="Z229" s="5">
        <v>87.4</v>
      </c>
      <c r="AA229" s="5">
        <v>67.599999999999994</v>
      </c>
      <c r="AB229" s="5">
        <v>107.5</v>
      </c>
      <c r="AC229" s="5">
        <v>823</v>
      </c>
      <c r="AD229" s="5">
        <v>16.100000000000001</v>
      </c>
      <c r="AE229" s="7">
        <v>580</v>
      </c>
      <c r="AF229" s="32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8"/>
      <c r="AR229" s="5"/>
      <c r="AS229" s="5"/>
      <c r="AT229" s="5"/>
      <c r="AU229" s="7"/>
      <c r="AV229" s="168"/>
      <c r="AW229" s="5"/>
      <c r="AX229" s="5"/>
      <c r="AY229" s="5">
        <v>50</v>
      </c>
      <c r="AZ229" s="7">
        <v>580</v>
      </c>
      <c r="BA229" s="30">
        <f t="shared" si="62"/>
        <v>630</v>
      </c>
      <c r="BB229" s="33">
        <f t="shared" si="63"/>
        <v>630</v>
      </c>
    </row>
    <row r="230" spans="1:54" x14ac:dyDescent="0.3">
      <c r="A230" s="168"/>
      <c r="B230" s="4">
        <v>16.5</v>
      </c>
      <c r="C230" s="168"/>
      <c r="D230" s="5">
        <v>49.4</v>
      </c>
      <c r="E230" s="5">
        <v>88.9</v>
      </c>
      <c r="F230" s="7">
        <v>18.2</v>
      </c>
      <c r="G230" s="188"/>
      <c r="H230" s="5">
        <v>38.1</v>
      </c>
      <c r="I230" s="47">
        <v>91.5</v>
      </c>
      <c r="J230" s="5">
        <v>86.1</v>
      </c>
      <c r="K230" s="30">
        <v>85.8</v>
      </c>
      <c r="L230" s="168"/>
      <c r="M230" s="31"/>
      <c r="N230" s="5"/>
      <c r="O230" s="7"/>
      <c r="P230" s="31">
        <v>93</v>
      </c>
      <c r="Q230" s="5">
        <v>19.600000000000001</v>
      </c>
      <c r="R230" s="5">
        <v>49.2</v>
      </c>
      <c r="S230" s="5">
        <v>49.1</v>
      </c>
      <c r="T230" s="5">
        <v>67</v>
      </c>
      <c r="U230" s="5">
        <v>67.2</v>
      </c>
      <c r="V230" s="5">
        <v>67</v>
      </c>
      <c r="W230" s="5">
        <v>67.900000000000006</v>
      </c>
      <c r="X230" s="5">
        <v>87.6</v>
      </c>
      <c r="Y230" s="5">
        <v>87.7</v>
      </c>
      <c r="Z230" s="5">
        <v>87.6</v>
      </c>
      <c r="AA230" s="5">
        <v>68.3</v>
      </c>
      <c r="AB230" s="5">
        <v>106.6</v>
      </c>
      <c r="AC230" s="5">
        <v>823</v>
      </c>
      <c r="AD230" s="5">
        <v>16.3</v>
      </c>
      <c r="AE230" s="7">
        <v>581</v>
      </c>
      <c r="AF230" s="32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8"/>
      <c r="AR230" s="5"/>
      <c r="AS230" s="5"/>
      <c r="AT230" s="5"/>
      <c r="AU230" s="6"/>
      <c r="AV230" s="168"/>
      <c r="AW230" s="5"/>
      <c r="AX230" s="5"/>
      <c r="AY230" s="5">
        <v>50</v>
      </c>
      <c r="AZ230" s="7">
        <v>581</v>
      </c>
      <c r="BA230" s="30">
        <f t="shared" si="62"/>
        <v>631</v>
      </c>
      <c r="BB230" s="33">
        <f t="shared" si="63"/>
        <v>631</v>
      </c>
    </row>
    <row r="231" spans="1:54" x14ac:dyDescent="0.3">
      <c r="A231" s="168"/>
      <c r="B231" s="4">
        <v>16.5833333333333</v>
      </c>
      <c r="C231" s="168"/>
      <c r="D231" s="5">
        <v>49.4</v>
      </c>
      <c r="E231" s="5">
        <v>89.1</v>
      </c>
      <c r="F231" s="7">
        <v>18.3</v>
      </c>
      <c r="G231" s="188"/>
      <c r="H231" s="5">
        <v>38.6</v>
      </c>
      <c r="I231" s="5">
        <v>92.5</v>
      </c>
      <c r="J231" s="5">
        <v>86.2</v>
      </c>
      <c r="K231" s="30">
        <v>85.9</v>
      </c>
      <c r="L231" s="168"/>
      <c r="M231" s="31"/>
      <c r="N231" s="5"/>
      <c r="O231" s="7"/>
      <c r="P231" s="31">
        <v>94.4</v>
      </c>
      <c r="Q231" s="5">
        <v>19.7</v>
      </c>
      <c r="R231" s="5">
        <v>49.2</v>
      </c>
      <c r="S231" s="5">
        <v>49.1</v>
      </c>
      <c r="T231" s="5">
        <v>67.099999999999994</v>
      </c>
      <c r="U231" s="5">
        <v>67.3</v>
      </c>
      <c r="V231" s="5">
        <v>67</v>
      </c>
      <c r="W231" s="5">
        <v>68</v>
      </c>
      <c r="X231" s="5">
        <v>87.7</v>
      </c>
      <c r="Y231" s="5">
        <v>87.8</v>
      </c>
      <c r="Z231" s="5">
        <v>87.7</v>
      </c>
      <c r="AA231" s="5">
        <v>68.400000000000006</v>
      </c>
      <c r="AB231" s="5">
        <v>106.9</v>
      </c>
      <c r="AC231" s="5">
        <v>826</v>
      </c>
      <c r="AD231" s="5">
        <v>16.100000000000001</v>
      </c>
      <c r="AE231" s="7">
        <v>582</v>
      </c>
      <c r="AF231" s="51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7"/>
      <c r="AV231" s="168"/>
      <c r="AW231" s="5"/>
      <c r="AX231" s="5"/>
      <c r="AY231" s="5">
        <v>50</v>
      </c>
      <c r="AZ231" s="7">
        <v>582</v>
      </c>
      <c r="BA231" s="30">
        <f t="shared" si="62"/>
        <v>632</v>
      </c>
      <c r="BB231" s="33">
        <f t="shared" si="63"/>
        <v>632</v>
      </c>
    </row>
    <row r="232" spans="1:54" x14ac:dyDescent="0.3">
      <c r="A232" s="168"/>
      <c r="B232" s="4">
        <v>16.6666666666667</v>
      </c>
      <c r="C232" s="168"/>
      <c r="D232" s="5">
        <v>49.4</v>
      </c>
      <c r="E232" s="5">
        <v>88.1</v>
      </c>
      <c r="F232" s="7">
        <v>18.3</v>
      </c>
      <c r="G232" s="188"/>
      <c r="H232" s="5">
        <v>38.200000000000003</v>
      </c>
      <c r="I232" s="5">
        <v>91.7</v>
      </c>
      <c r="J232" s="5">
        <v>86.3</v>
      </c>
      <c r="K232" s="30">
        <v>86.1</v>
      </c>
      <c r="L232" s="168"/>
      <c r="M232" s="31"/>
      <c r="N232" s="5"/>
      <c r="O232" s="7"/>
      <c r="P232" s="31">
        <v>92.6</v>
      </c>
      <c r="Q232" s="5">
        <v>19.5</v>
      </c>
      <c r="R232" s="5">
        <v>49.2</v>
      </c>
      <c r="S232" s="5">
        <v>49.1</v>
      </c>
      <c r="T232" s="5">
        <v>67.099999999999994</v>
      </c>
      <c r="U232" s="5">
        <v>67.400000000000006</v>
      </c>
      <c r="V232" s="5">
        <v>67.099999999999994</v>
      </c>
      <c r="W232" s="5">
        <v>68.099999999999994</v>
      </c>
      <c r="X232" s="5">
        <v>87.9</v>
      </c>
      <c r="Y232" s="5">
        <v>88.1</v>
      </c>
      <c r="Z232" s="5">
        <v>87.9</v>
      </c>
      <c r="AA232" s="5">
        <v>68.400000000000006</v>
      </c>
      <c r="AB232" s="5">
        <v>106.7</v>
      </c>
      <c r="AC232" s="6">
        <v>825</v>
      </c>
      <c r="AD232" s="5">
        <v>16.399999999999999</v>
      </c>
      <c r="AE232" s="7">
        <v>581</v>
      </c>
      <c r="AF232" s="52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7"/>
      <c r="AU232" s="7"/>
      <c r="AV232" s="168"/>
      <c r="AW232" s="5"/>
      <c r="AX232" s="5"/>
      <c r="AY232" s="5">
        <v>50</v>
      </c>
      <c r="AZ232" s="7">
        <v>581</v>
      </c>
      <c r="BA232" s="30">
        <f t="shared" si="62"/>
        <v>631</v>
      </c>
      <c r="BB232" s="33">
        <f t="shared" si="63"/>
        <v>631</v>
      </c>
    </row>
    <row r="233" spans="1:54" x14ac:dyDescent="0.3">
      <c r="A233" s="168"/>
      <c r="B233" s="4">
        <v>16.75</v>
      </c>
      <c r="C233" s="168"/>
      <c r="D233" s="5">
        <v>49.4</v>
      </c>
      <c r="E233" s="5">
        <v>88.9</v>
      </c>
      <c r="F233" s="7">
        <v>18</v>
      </c>
      <c r="G233" s="188"/>
      <c r="H233" s="5">
        <v>37</v>
      </c>
      <c r="I233" s="5">
        <v>92.4</v>
      </c>
      <c r="J233" s="5">
        <v>86.4</v>
      </c>
      <c r="K233" s="30">
        <v>86.2</v>
      </c>
      <c r="L233" s="168"/>
      <c r="M233" s="31"/>
      <c r="N233" s="5"/>
      <c r="O233" s="7"/>
      <c r="P233" s="50">
        <v>93.3</v>
      </c>
      <c r="Q233" s="5">
        <v>19.2</v>
      </c>
      <c r="R233" s="5">
        <v>49.1</v>
      </c>
      <c r="S233" s="5">
        <v>49.1</v>
      </c>
      <c r="T233" s="5">
        <v>66.5</v>
      </c>
      <c r="U233" s="5">
        <v>66.7</v>
      </c>
      <c r="V233" s="5">
        <v>66.400000000000006</v>
      </c>
      <c r="W233" s="5">
        <v>67.400000000000006</v>
      </c>
      <c r="X233" s="5">
        <v>88.1</v>
      </c>
      <c r="Y233" s="5">
        <v>88.2</v>
      </c>
      <c r="Z233" s="5">
        <v>88</v>
      </c>
      <c r="AA233" s="5">
        <v>67.900000000000006</v>
      </c>
      <c r="AB233" s="5">
        <v>107.1</v>
      </c>
      <c r="AC233" s="5">
        <v>823</v>
      </c>
      <c r="AD233" s="5">
        <v>16.3</v>
      </c>
      <c r="AE233" s="7">
        <v>583</v>
      </c>
      <c r="AF233" s="51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7"/>
      <c r="AV233" s="168"/>
      <c r="AW233" s="5"/>
      <c r="AX233" s="5"/>
      <c r="AY233" s="5">
        <v>50</v>
      </c>
      <c r="AZ233" s="7">
        <v>583</v>
      </c>
      <c r="BA233" s="30">
        <f t="shared" si="62"/>
        <v>633</v>
      </c>
      <c r="BB233" s="33">
        <f t="shared" si="63"/>
        <v>633</v>
      </c>
    </row>
    <row r="234" spans="1:54" x14ac:dyDescent="0.3">
      <c r="A234" s="168"/>
      <c r="B234" s="4">
        <v>16.8333333333333</v>
      </c>
      <c r="C234" s="168"/>
      <c r="D234" s="5">
        <v>49.4</v>
      </c>
      <c r="E234" s="5">
        <v>88.6</v>
      </c>
      <c r="F234" s="7">
        <v>17.8</v>
      </c>
      <c r="G234" s="188"/>
      <c r="H234" s="5">
        <v>36.5</v>
      </c>
      <c r="I234" s="5">
        <v>91.7</v>
      </c>
      <c r="J234" s="5">
        <v>86.5</v>
      </c>
      <c r="K234" s="30">
        <v>86.2</v>
      </c>
      <c r="L234" s="168"/>
      <c r="M234" s="31"/>
      <c r="N234" s="5"/>
      <c r="O234" s="7"/>
      <c r="P234" s="31">
        <v>93.4</v>
      </c>
      <c r="Q234" s="5">
        <v>19</v>
      </c>
      <c r="R234" s="5">
        <v>49.1</v>
      </c>
      <c r="S234" s="5">
        <v>49.1</v>
      </c>
      <c r="T234" s="5">
        <v>66.599999999999994</v>
      </c>
      <c r="U234" s="5">
        <v>66.7</v>
      </c>
      <c r="V234" s="5">
        <v>66.5</v>
      </c>
      <c r="W234" s="5">
        <v>67.400000000000006</v>
      </c>
      <c r="X234" s="5">
        <v>88.1</v>
      </c>
      <c r="Y234" s="5">
        <v>88.2</v>
      </c>
      <c r="Z234" s="5">
        <v>88</v>
      </c>
      <c r="AA234" s="5">
        <v>67.900000000000006</v>
      </c>
      <c r="AB234" s="5">
        <v>106.8</v>
      </c>
      <c r="AC234" s="5">
        <v>824</v>
      </c>
      <c r="AD234" s="5">
        <v>16.100000000000001</v>
      </c>
      <c r="AE234" s="7">
        <v>584</v>
      </c>
      <c r="AF234" s="51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7"/>
      <c r="AV234" s="168"/>
      <c r="AW234" s="5"/>
      <c r="AX234" s="5"/>
      <c r="AY234" s="5">
        <v>50</v>
      </c>
      <c r="AZ234" s="7">
        <v>584</v>
      </c>
      <c r="BA234" s="30">
        <f t="shared" si="62"/>
        <v>634</v>
      </c>
      <c r="BB234" s="33">
        <f t="shared" si="63"/>
        <v>634</v>
      </c>
    </row>
    <row r="235" spans="1:54" x14ac:dyDescent="0.3">
      <c r="A235" s="168"/>
      <c r="B235" s="4">
        <v>16.9166666666667</v>
      </c>
      <c r="C235" s="168"/>
      <c r="D235" s="5">
        <v>49.4</v>
      </c>
      <c r="E235" s="5">
        <v>90.2</v>
      </c>
      <c r="F235" s="7">
        <v>17.7</v>
      </c>
      <c r="G235" s="188"/>
      <c r="H235" s="5">
        <v>36.200000000000003</v>
      </c>
      <c r="I235" s="5">
        <v>90.9</v>
      </c>
      <c r="J235" s="5">
        <v>86.4</v>
      </c>
      <c r="K235" s="30">
        <v>86.1</v>
      </c>
      <c r="L235" s="168"/>
      <c r="M235" s="31"/>
      <c r="N235" s="5"/>
      <c r="O235" s="7"/>
      <c r="P235" s="31">
        <v>93.6</v>
      </c>
      <c r="Q235" s="5">
        <v>18.899999999999999</v>
      </c>
      <c r="R235" s="5">
        <v>49.1</v>
      </c>
      <c r="S235" s="5">
        <v>49.1</v>
      </c>
      <c r="T235" s="5">
        <v>66.5</v>
      </c>
      <c r="U235" s="5">
        <v>66.7</v>
      </c>
      <c r="V235" s="5">
        <v>66.400000000000006</v>
      </c>
      <c r="W235" s="5">
        <v>67.3</v>
      </c>
      <c r="X235" s="5">
        <v>88</v>
      </c>
      <c r="Y235" s="5">
        <v>88</v>
      </c>
      <c r="Z235" s="5">
        <v>87.9</v>
      </c>
      <c r="AA235" s="5">
        <v>67.8</v>
      </c>
      <c r="AB235" s="5">
        <v>106.5</v>
      </c>
      <c r="AC235" s="5">
        <v>825</v>
      </c>
      <c r="AD235" s="5">
        <v>16.100000000000001</v>
      </c>
      <c r="AE235" s="7">
        <v>586</v>
      </c>
      <c r="AF235" s="51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7"/>
      <c r="AV235" s="168"/>
      <c r="AW235" s="5"/>
      <c r="AX235" s="5"/>
      <c r="AY235" s="5">
        <v>50</v>
      </c>
      <c r="AZ235" s="7">
        <v>586</v>
      </c>
      <c r="BA235" s="30">
        <f t="shared" si="62"/>
        <v>636</v>
      </c>
      <c r="BB235" s="33">
        <f t="shared" si="63"/>
        <v>636</v>
      </c>
    </row>
    <row r="236" spans="1:54" x14ac:dyDescent="0.3">
      <c r="A236" s="169"/>
      <c r="B236" s="4">
        <v>17</v>
      </c>
      <c r="C236" s="169"/>
      <c r="D236" s="5">
        <v>49.4</v>
      </c>
      <c r="E236" s="5">
        <v>89.9</v>
      </c>
      <c r="F236" s="7">
        <v>17.600000000000001</v>
      </c>
      <c r="G236" s="189"/>
      <c r="H236" s="5">
        <v>36.1</v>
      </c>
      <c r="I236" s="5">
        <v>92.6</v>
      </c>
      <c r="J236" s="5">
        <v>86.2</v>
      </c>
      <c r="K236" s="30">
        <v>86</v>
      </c>
      <c r="L236" s="169"/>
      <c r="M236" s="31"/>
      <c r="N236" s="5"/>
      <c r="O236" s="7"/>
      <c r="P236" s="31">
        <v>93.7</v>
      </c>
      <c r="Q236" s="5">
        <v>18.8</v>
      </c>
      <c r="R236" s="5">
        <v>49.1</v>
      </c>
      <c r="S236" s="5">
        <v>49.1</v>
      </c>
      <c r="T236" s="5">
        <v>66</v>
      </c>
      <c r="U236" s="5">
        <v>66.099999999999994</v>
      </c>
      <c r="V236" s="5">
        <v>65.900000000000006</v>
      </c>
      <c r="W236" s="5">
        <v>66.8</v>
      </c>
      <c r="X236" s="5">
        <v>87.8</v>
      </c>
      <c r="Y236" s="5">
        <v>87.9</v>
      </c>
      <c r="Z236" s="5">
        <v>87.7</v>
      </c>
      <c r="AA236" s="5">
        <v>67.2</v>
      </c>
      <c r="AB236" s="5">
        <v>107.1</v>
      </c>
      <c r="AC236" s="5">
        <v>823</v>
      </c>
      <c r="AD236" s="5">
        <v>16.399999999999999</v>
      </c>
      <c r="AE236" s="7">
        <v>584</v>
      </c>
      <c r="AF236" s="52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6"/>
      <c r="AV236" s="169"/>
      <c r="AW236" s="5"/>
      <c r="AX236" s="5"/>
      <c r="AY236" s="5">
        <v>50</v>
      </c>
      <c r="AZ236" s="7">
        <v>584</v>
      </c>
      <c r="BA236" s="30">
        <f t="shared" si="62"/>
        <v>634</v>
      </c>
      <c r="BB236" s="33">
        <f t="shared" si="63"/>
        <v>634</v>
      </c>
    </row>
    <row r="237" spans="1:54" x14ac:dyDescent="0.3">
      <c r="A237" s="178" t="s">
        <v>81</v>
      </c>
      <c r="B237" s="173"/>
      <c r="C237" s="17" t="e">
        <f>AVERAGE($C$225:$C$236)</f>
        <v>#DIV/0!</v>
      </c>
      <c r="D237" s="17">
        <f>AVERAGE($D$225:$D$236)</f>
        <v>49.399999999999984</v>
      </c>
      <c r="E237" s="17">
        <f>AVERAGE($E$225:$E$236)</f>
        <v>89.675000000000011</v>
      </c>
      <c r="F237" s="34">
        <f>AVERAGE($F$225:$F$236)</f>
        <v>17.833333333333332</v>
      </c>
      <c r="G237" s="16" t="e">
        <f>AVERAGE(G225:G236)</f>
        <v>#DIV/0!</v>
      </c>
      <c r="H237" s="17">
        <f>AVERAGE($H$225:$H$236)</f>
        <v>36.466666666666661</v>
      </c>
      <c r="I237" s="17">
        <f>AVERAGE($I$225:$I$236)</f>
        <v>92.25</v>
      </c>
      <c r="J237" s="17">
        <f>AVERAGE(J225:J236)</f>
        <v>86.091666666666654</v>
      </c>
      <c r="K237" s="35">
        <f>AVERAGE($K$225:$K$236)</f>
        <v>85.833333333333329</v>
      </c>
      <c r="L237" s="36">
        <f>AVERAGE(L225:L236)</f>
        <v>0</v>
      </c>
      <c r="M237" s="35" t="e">
        <f>AVERAGE(M225:M236)</f>
        <v>#DIV/0!</v>
      </c>
      <c r="N237" s="35" t="e">
        <f>AVERAGE(N225:N236)</f>
        <v>#DIV/0!</v>
      </c>
      <c r="O237" s="34" t="e">
        <f>AVERAGE(O225:O236)</f>
        <v>#DIV/0!</v>
      </c>
      <c r="P237" s="37">
        <f>AVERAGE(P223:P236)</f>
        <v>93.782142857142858</v>
      </c>
      <c r="Q237" s="17">
        <f t="shared" ref="Q237:AB237" si="64">AVERAGE(Q225:Q236)</f>
        <v>19.058333333333334</v>
      </c>
      <c r="R237" s="17">
        <f t="shared" si="64"/>
        <v>49.125</v>
      </c>
      <c r="S237" s="17">
        <f t="shared" si="64"/>
        <v>49.083333333333343</v>
      </c>
      <c r="T237" s="17">
        <f t="shared" si="64"/>
        <v>66.225000000000009</v>
      </c>
      <c r="U237" s="17">
        <f t="shared" si="64"/>
        <v>66.38333333333334</v>
      </c>
      <c r="V237" s="17">
        <f t="shared" si="64"/>
        <v>61.15</v>
      </c>
      <c r="W237" s="17">
        <f t="shared" si="64"/>
        <v>67.083333333333329</v>
      </c>
      <c r="X237" s="17">
        <f t="shared" si="64"/>
        <v>87.675000000000011</v>
      </c>
      <c r="Y237" s="17">
        <f t="shared" si="64"/>
        <v>87.77500000000002</v>
      </c>
      <c r="Z237" s="17">
        <f t="shared" si="64"/>
        <v>87.625</v>
      </c>
      <c r="AA237" s="17">
        <f t="shared" si="64"/>
        <v>67.50833333333334</v>
      </c>
      <c r="AB237" s="17">
        <f t="shared" si="64"/>
        <v>107.14166666666667</v>
      </c>
      <c r="AC237" s="17">
        <f>AVERAGE(AC223:AC236)</f>
        <v>824</v>
      </c>
      <c r="AD237" s="17">
        <f>AVERAGE(AD225:AD236)</f>
        <v>16.233333333333334</v>
      </c>
      <c r="AE237" s="34">
        <f>AVERAGE($AE$225:$AE$236)</f>
        <v>580.83333333333337</v>
      </c>
      <c r="AF237" s="53" t="e">
        <f>AVERAGE(AF212:AF223)</f>
        <v>#DIV/0!</v>
      </c>
      <c r="AG237" s="17" t="e">
        <f>AVERAGE(AG225:AG236)</f>
        <v>#DIV/0!</v>
      </c>
      <c r="AH237" s="17" t="e">
        <f>AVERAGE(AH228:AH236)</f>
        <v>#DIV/0!</v>
      </c>
      <c r="AI237" s="17" t="e">
        <f>AVERAGE(AI226:AI236)</f>
        <v>#DIV/0!</v>
      </c>
      <c r="AJ237" s="17" t="e">
        <f>AVERAGE(AJ225:AJ236)</f>
        <v>#DIV/0!</v>
      </c>
      <c r="AK237" s="17" t="e">
        <f>AVERAGE(AK225:AK236)</f>
        <v>#DIV/0!</v>
      </c>
      <c r="AL237" s="17" t="e">
        <f>AVERAGE(AL225:AL236)</f>
        <v>#DIV/0!</v>
      </c>
      <c r="AM237" s="17" t="e">
        <f>AVERAGE(AM225:AM236)</f>
        <v>#DIV/0!</v>
      </c>
      <c r="AN237" s="17" t="e">
        <f>AVERAGE(AN226:AN236)</f>
        <v>#DIV/0!</v>
      </c>
      <c r="AO237" s="17" t="e">
        <f>AVERAGE(AO225:AO236)</f>
        <v>#DIV/0!</v>
      </c>
      <c r="AP237" s="17" t="e">
        <f>AVERAGE(AP225:AP236)</f>
        <v>#DIV/0!</v>
      </c>
      <c r="AQ237" s="17" t="e">
        <f>AVERAGE(AQ225:AQ236)</f>
        <v>#DIV/0!</v>
      </c>
      <c r="AR237" s="17" t="e">
        <f>AVERAGE(AR225:AR236)</f>
        <v>#DIV/0!</v>
      </c>
      <c r="AS237" s="17" t="e">
        <f>AVERAGE(AS226:AS236)</f>
        <v>#DIV/0!</v>
      </c>
      <c r="AT237" s="34" t="e">
        <f>AVERAGE(AT225:AT236)</f>
        <v>#DIV/0!</v>
      </c>
      <c r="AU237" s="34" t="e">
        <f>AVERAGE($AU$225:$AU$236)</f>
        <v>#DIV/0!</v>
      </c>
      <c r="AV237" s="39" t="e">
        <f>AVERAGE(AV225:AV236)</f>
        <v>#DIV/0!</v>
      </c>
      <c r="AW237" s="17" t="e">
        <f>AVERAGE(AW225:AW236)</f>
        <v>#DIV/0!</v>
      </c>
      <c r="AX237" s="17" t="e">
        <f>AVERAGE(AX225:AX236)</f>
        <v>#DIV/0!</v>
      </c>
      <c r="AY237" s="17">
        <f>AVERAGE($AY$225:$AY$236)</f>
        <v>50</v>
      </c>
      <c r="AZ237" s="17">
        <f>AVERAGE(AZ225:AZ236)</f>
        <v>580.83333333333337</v>
      </c>
      <c r="BA237" s="35">
        <f>AVERAGE(BA225:BA236)</f>
        <v>630.83333333333337</v>
      </c>
      <c r="BB237" s="40">
        <f>AVERAGE(BB225:BB236)</f>
        <v>630.83333333333337</v>
      </c>
    </row>
    <row r="238" spans="1:54" x14ac:dyDescent="0.3">
      <c r="A238" s="167">
        <v>45310</v>
      </c>
      <c r="B238" s="4">
        <v>8.3333333333333329E-2</v>
      </c>
      <c r="C238" s="181"/>
      <c r="D238" s="5">
        <v>48.8</v>
      </c>
      <c r="E238" s="5">
        <v>62.5</v>
      </c>
      <c r="F238" s="7">
        <v>18</v>
      </c>
      <c r="G238" s="181"/>
      <c r="H238" s="5">
        <v>37.200000000000003</v>
      </c>
      <c r="I238" s="5">
        <v>65.8</v>
      </c>
      <c r="J238" s="5">
        <v>82.7</v>
      </c>
      <c r="K238" s="30">
        <v>82.5</v>
      </c>
      <c r="L238" s="174">
        <f>G238-C238</f>
        <v>0</v>
      </c>
      <c r="M238" s="31"/>
      <c r="N238" s="5"/>
      <c r="O238" s="7"/>
      <c r="P238" s="31">
        <v>1</v>
      </c>
      <c r="Q238" s="5">
        <v>20.6</v>
      </c>
      <c r="R238" s="5">
        <v>9.6</v>
      </c>
      <c r="S238" s="5">
        <v>9.6</v>
      </c>
      <c r="T238" s="5">
        <v>42.6</v>
      </c>
      <c r="U238" s="5">
        <v>43.4</v>
      </c>
      <c r="V238" s="5">
        <v>43.1</v>
      </c>
      <c r="W238" s="5">
        <v>43.6</v>
      </c>
      <c r="X238" s="5">
        <v>9.5</v>
      </c>
      <c r="Y238" s="5">
        <v>9.6999999999999993</v>
      </c>
      <c r="Z238" s="5">
        <v>9.6999999999999993</v>
      </c>
      <c r="AA238" s="5">
        <v>47.1</v>
      </c>
      <c r="AB238" s="5">
        <v>1.6</v>
      </c>
      <c r="AC238" s="5">
        <v>0</v>
      </c>
      <c r="AD238" s="5">
        <v>99.9</v>
      </c>
      <c r="AE238" s="30">
        <v>37</v>
      </c>
      <c r="AF238" s="54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7"/>
      <c r="AV238" s="174"/>
      <c r="AW238" s="5"/>
      <c r="AX238" s="5"/>
      <c r="AY238" s="5">
        <v>50</v>
      </c>
      <c r="AZ238" s="30">
        <v>37</v>
      </c>
      <c r="BA238" s="30">
        <f>AY238+AZ238</f>
        <v>87</v>
      </c>
      <c r="BB238" s="33">
        <f>AE238+AU238+AY238</f>
        <v>87</v>
      </c>
    </row>
    <row r="239" spans="1:54" x14ac:dyDescent="0.3">
      <c r="A239" s="168"/>
      <c r="B239" s="4">
        <v>17.1666666666667</v>
      </c>
      <c r="C239" s="168"/>
      <c r="D239" s="5">
        <v>51.3</v>
      </c>
      <c r="E239" s="5">
        <v>0</v>
      </c>
      <c r="F239" s="7">
        <v>19.600000000000001</v>
      </c>
      <c r="G239" s="188"/>
      <c r="H239" s="5">
        <v>21.7</v>
      </c>
      <c r="I239" s="5">
        <v>0</v>
      </c>
      <c r="J239" s="5">
        <v>34.6</v>
      </c>
      <c r="K239" s="30">
        <v>82.6</v>
      </c>
      <c r="L239" s="168"/>
      <c r="M239" s="31"/>
      <c r="N239" s="5"/>
      <c r="O239" s="7"/>
      <c r="P239" s="31">
        <v>0</v>
      </c>
      <c r="Q239" s="30">
        <v>16.600000000000001</v>
      </c>
      <c r="R239" s="5">
        <v>0.2</v>
      </c>
      <c r="S239" s="5">
        <v>0.2</v>
      </c>
      <c r="T239" s="5">
        <v>32.6</v>
      </c>
      <c r="U239" s="5">
        <v>35.5</v>
      </c>
      <c r="V239" s="5">
        <v>33.6</v>
      </c>
      <c r="W239" s="5">
        <v>35.1</v>
      </c>
      <c r="X239" s="5">
        <v>0</v>
      </c>
      <c r="Y239" s="5">
        <v>0</v>
      </c>
      <c r="Z239" s="5">
        <v>0</v>
      </c>
      <c r="AA239" s="5">
        <v>37.299999999999997</v>
      </c>
      <c r="AB239" s="5">
        <v>0</v>
      </c>
      <c r="AC239" s="5">
        <v>0</v>
      </c>
      <c r="AD239" s="5">
        <v>99.4</v>
      </c>
      <c r="AE239" s="30">
        <v>38</v>
      </c>
      <c r="AF239" s="54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7"/>
      <c r="AV239" s="168"/>
      <c r="AW239" s="5"/>
      <c r="AX239" s="5"/>
      <c r="AY239" s="5">
        <v>50</v>
      </c>
      <c r="AZ239" s="30">
        <v>38</v>
      </c>
      <c r="BA239" s="30">
        <f t="shared" ref="BA239:BA249" si="65">AY239+AZ239</f>
        <v>88</v>
      </c>
      <c r="BB239" s="33">
        <f t="shared" ref="BB239:BB249" si="66">AE239+AU239+AY239</f>
        <v>88</v>
      </c>
    </row>
    <row r="240" spans="1:54" x14ac:dyDescent="0.3">
      <c r="A240" s="168"/>
      <c r="B240" s="4">
        <v>17.25</v>
      </c>
      <c r="C240" s="168"/>
      <c r="D240" s="5">
        <v>53.6</v>
      </c>
      <c r="E240" s="5">
        <v>0</v>
      </c>
      <c r="F240" s="7">
        <v>23.1</v>
      </c>
      <c r="G240" s="188"/>
      <c r="H240" s="5">
        <v>26.2</v>
      </c>
      <c r="I240" s="5">
        <v>0</v>
      </c>
      <c r="J240" s="5">
        <v>0.2</v>
      </c>
      <c r="K240" s="30">
        <v>77</v>
      </c>
      <c r="L240" s="168"/>
      <c r="M240" s="31"/>
      <c r="N240" s="5"/>
      <c r="O240" s="7"/>
      <c r="P240" s="31">
        <v>0</v>
      </c>
      <c r="Q240" s="30">
        <v>17.399999999999999</v>
      </c>
      <c r="R240" s="5">
        <v>0</v>
      </c>
      <c r="S240" s="5">
        <v>0</v>
      </c>
      <c r="T240" s="5">
        <v>33.9</v>
      </c>
      <c r="U240" s="5">
        <v>34.6</v>
      </c>
      <c r="V240" s="5">
        <v>33.700000000000003</v>
      </c>
      <c r="W240" s="5">
        <v>34.799999999999997</v>
      </c>
      <c r="X240" s="5">
        <v>0</v>
      </c>
      <c r="Y240" s="5">
        <v>0</v>
      </c>
      <c r="Z240" s="5">
        <v>0</v>
      </c>
      <c r="AA240" s="5">
        <v>35.299999999999997</v>
      </c>
      <c r="AB240" s="5">
        <v>0</v>
      </c>
      <c r="AC240" s="5">
        <v>0</v>
      </c>
      <c r="AD240" s="5">
        <v>99.4</v>
      </c>
      <c r="AE240" s="30">
        <v>39</v>
      </c>
      <c r="AF240" s="54"/>
      <c r="AG240" s="5"/>
      <c r="AH240" s="5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7"/>
      <c r="AV240" s="168"/>
      <c r="AW240" s="5"/>
      <c r="AX240" s="5"/>
      <c r="AY240" s="5">
        <v>50</v>
      </c>
      <c r="AZ240" s="30">
        <v>39</v>
      </c>
      <c r="BA240" s="30">
        <f t="shared" si="65"/>
        <v>89</v>
      </c>
      <c r="BB240" s="33">
        <f t="shared" si="66"/>
        <v>89</v>
      </c>
    </row>
    <row r="241" spans="1:54" x14ac:dyDescent="0.3">
      <c r="A241" s="168"/>
      <c r="B241" s="4">
        <v>17.3333333333333</v>
      </c>
      <c r="C241" s="168"/>
      <c r="D241" s="5">
        <v>53.8</v>
      </c>
      <c r="E241" s="5">
        <v>0</v>
      </c>
      <c r="F241" s="7">
        <v>24.8</v>
      </c>
      <c r="G241" s="188"/>
      <c r="H241" s="5">
        <v>26</v>
      </c>
      <c r="I241" s="5">
        <v>0</v>
      </c>
      <c r="J241" s="5">
        <v>1.7</v>
      </c>
      <c r="K241" s="30">
        <v>74.599999999999994</v>
      </c>
      <c r="L241" s="168"/>
      <c r="M241" s="31"/>
      <c r="N241" s="5"/>
      <c r="O241" s="7"/>
      <c r="P241" s="31">
        <v>0</v>
      </c>
      <c r="Q241" s="30">
        <v>24.8</v>
      </c>
      <c r="R241" s="46">
        <v>4.9000000000000004</v>
      </c>
      <c r="S241" s="5">
        <v>4.9000000000000004</v>
      </c>
      <c r="T241" s="5">
        <v>33.5</v>
      </c>
      <c r="U241" s="5">
        <v>33.9</v>
      </c>
      <c r="V241" s="5">
        <v>32.9</v>
      </c>
      <c r="W241" s="5">
        <v>33.5</v>
      </c>
      <c r="X241" s="5">
        <v>4.8</v>
      </c>
      <c r="Y241" s="5">
        <v>4.9000000000000004</v>
      </c>
      <c r="Z241" s="5">
        <v>4.8</v>
      </c>
      <c r="AA241" s="5">
        <v>32.700000000000003</v>
      </c>
      <c r="AB241" s="5">
        <v>1.1000000000000001</v>
      </c>
      <c r="AC241" s="5">
        <v>0</v>
      </c>
      <c r="AD241" s="5">
        <v>99.4</v>
      </c>
      <c r="AE241" s="30">
        <v>40</v>
      </c>
      <c r="AF241" s="56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7"/>
      <c r="AV241" s="168"/>
      <c r="AW241" s="5"/>
      <c r="AX241" s="5"/>
      <c r="AY241" s="5">
        <v>50</v>
      </c>
      <c r="AZ241" s="30">
        <v>40</v>
      </c>
      <c r="BA241" s="30">
        <f t="shared" si="65"/>
        <v>90</v>
      </c>
      <c r="BB241" s="33">
        <f t="shared" si="66"/>
        <v>90</v>
      </c>
    </row>
    <row r="242" spans="1:54" x14ac:dyDescent="0.3">
      <c r="A242" s="168"/>
      <c r="B242" s="4">
        <v>17.4166666666667</v>
      </c>
      <c r="C242" s="168"/>
      <c r="D242" s="5">
        <v>53.7</v>
      </c>
      <c r="E242" s="5">
        <v>0</v>
      </c>
      <c r="F242" s="7">
        <v>32</v>
      </c>
      <c r="G242" s="188"/>
      <c r="H242" s="47">
        <v>33.4</v>
      </c>
      <c r="I242" s="5">
        <v>0</v>
      </c>
      <c r="J242" s="5">
        <v>3.9</v>
      </c>
      <c r="K242" s="30">
        <v>73.400000000000006</v>
      </c>
      <c r="L242" s="168"/>
      <c r="M242" s="31"/>
      <c r="N242" s="5"/>
      <c r="O242" s="7"/>
      <c r="P242" s="31">
        <v>1.1000000000000001</v>
      </c>
      <c r="Q242" s="47">
        <v>28.6</v>
      </c>
      <c r="R242" s="46">
        <v>8</v>
      </c>
      <c r="S242" s="5">
        <v>8</v>
      </c>
      <c r="T242" s="5">
        <v>33.4</v>
      </c>
      <c r="U242" s="5">
        <v>33.6</v>
      </c>
      <c r="V242" s="5">
        <v>32.799999999999997</v>
      </c>
      <c r="W242" s="5">
        <v>33.200000000000003</v>
      </c>
      <c r="X242" s="5">
        <v>7.9</v>
      </c>
      <c r="Y242" s="5">
        <v>8</v>
      </c>
      <c r="Z242" s="5">
        <v>7.9</v>
      </c>
      <c r="AA242" s="5">
        <v>32.299999999999997</v>
      </c>
      <c r="AB242" s="5">
        <v>1.4</v>
      </c>
      <c r="AC242" s="5">
        <v>0</v>
      </c>
      <c r="AD242" s="5">
        <v>99.4</v>
      </c>
      <c r="AE242" s="30">
        <v>39</v>
      </c>
      <c r="AF242" s="56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7"/>
      <c r="AV242" s="168"/>
      <c r="AW242" s="5"/>
      <c r="AX242" s="5"/>
      <c r="AY242" s="5">
        <v>50</v>
      </c>
      <c r="AZ242" s="30">
        <v>39</v>
      </c>
      <c r="BA242" s="30">
        <f t="shared" si="65"/>
        <v>89</v>
      </c>
      <c r="BB242" s="33">
        <f t="shared" si="66"/>
        <v>89</v>
      </c>
    </row>
    <row r="243" spans="1:54" x14ac:dyDescent="0.3">
      <c r="A243" s="168"/>
      <c r="B243" s="4">
        <v>17.5</v>
      </c>
      <c r="C243" s="168"/>
      <c r="D243" s="5">
        <v>53.5</v>
      </c>
      <c r="E243" s="5">
        <v>0</v>
      </c>
      <c r="F243" s="7">
        <v>36.6</v>
      </c>
      <c r="G243" s="188"/>
      <c r="H243" s="5">
        <v>39.700000000000003</v>
      </c>
      <c r="I243" s="5">
        <v>0</v>
      </c>
      <c r="J243" s="5">
        <v>6.7</v>
      </c>
      <c r="K243" s="30">
        <v>72.8</v>
      </c>
      <c r="L243" s="168"/>
      <c r="M243" s="31"/>
      <c r="N243" s="5"/>
      <c r="O243" s="7"/>
      <c r="P243" s="31">
        <v>1.3</v>
      </c>
      <c r="Q243" s="57">
        <v>31</v>
      </c>
      <c r="R243" s="46">
        <v>9.8000000000000007</v>
      </c>
      <c r="S243" s="5">
        <v>9.6999999999999993</v>
      </c>
      <c r="T243" s="5">
        <v>33.5</v>
      </c>
      <c r="U243" s="5">
        <v>33.299999999999997</v>
      </c>
      <c r="V243" s="5">
        <v>33</v>
      </c>
      <c r="W243" s="5">
        <v>33.299999999999997</v>
      </c>
      <c r="X243" s="5">
        <v>9.6</v>
      </c>
      <c r="Y243" s="5">
        <v>9.8000000000000007</v>
      </c>
      <c r="Z243" s="5">
        <v>9.6</v>
      </c>
      <c r="AA243" s="5">
        <v>32.9</v>
      </c>
      <c r="AB243" s="5">
        <v>1.6</v>
      </c>
      <c r="AC243" s="5">
        <v>0</v>
      </c>
      <c r="AD243" s="5">
        <v>99.4</v>
      </c>
      <c r="AE243" s="30">
        <v>38</v>
      </c>
      <c r="AF243" s="56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7"/>
      <c r="AV243" s="168"/>
      <c r="AW243" s="5"/>
      <c r="AX243" s="5"/>
      <c r="AY243" s="5">
        <v>50</v>
      </c>
      <c r="AZ243" s="30">
        <v>38</v>
      </c>
      <c r="BA243" s="30">
        <f t="shared" si="65"/>
        <v>88</v>
      </c>
      <c r="BB243" s="33">
        <f t="shared" si="66"/>
        <v>88</v>
      </c>
    </row>
    <row r="244" spans="1:54" x14ac:dyDescent="0.3">
      <c r="A244" s="168"/>
      <c r="B244" s="4">
        <v>17.5833333333333</v>
      </c>
      <c r="C244" s="168"/>
      <c r="D244" s="5">
        <v>53</v>
      </c>
      <c r="E244" s="5">
        <v>0</v>
      </c>
      <c r="F244" s="7">
        <v>37.799999999999997</v>
      </c>
      <c r="G244" s="188"/>
      <c r="H244" s="5">
        <v>40.700000000000003</v>
      </c>
      <c r="I244" s="5">
        <v>0</v>
      </c>
      <c r="J244" s="5">
        <v>8.1</v>
      </c>
      <c r="K244" s="30">
        <v>72.599999999999994</v>
      </c>
      <c r="L244" s="168"/>
      <c r="M244" s="31"/>
      <c r="N244" s="5"/>
      <c r="O244" s="7"/>
      <c r="P244" s="31">
        <v>1.1000000000000001</v>
      </c>
      <c r="Q244" s="57">
        <v>30.2</v>
      </c>
      <c r="R244" s="46">
        <v>7.2</v>
      </c>
      <c r="S244" s="5">
        <v>7.1</v>
      </c>
      <c r="T244" s="5">
        <v>34.700000000000003</v>
      </c>
      <c r="U244" s="5">
        <v>34.6</v>
      </c>
      <c r="V244" s="5">
        <v>34.200000000000003</v>
      </c>
      <c r="W244" s="5">
        <v>34.700000000000003</v>
      </c>
      <c r="X244" s="5">
        <v>7.1</v>
      </c>
      <c r="Y244" s="5">
        <v>7.2</v>
      </c>
      <c r="Z244" s="5">
        <v>7.1</v>
      </c>
      <c r="AA244" s="5">
        <v>35.4</v>
      </c>
      <c r="AB244" s="5">
        <v>1.4</v>
      </c>
      <c r="AC244" s="5">
        <v>0</v>
      </c>
      <c r="AD244" s="5">
        <v>99.4</v>
      </c>
      <c r="AE244" s="7">
        <v>33</v>
      </c>
      <c r="AF244" s="58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7"/>
      <c r="AV244" s="168"/>
      <c r="AW244" s="5"/>
      <c r="AX244" s="5"/>
      <c r="AY244" s="5">
        <v>50</v>
      </c>
      <c r="AZ244" s="7">
        <v>33</v>
      </c>
      <c r="BA244" s="30">
        <f t="shared" si="65"/>
        <v>83</v>
      </c>
      <c r="BB244" s="33">
        <f t="shared" si="66"/>
        <v>83</v>
      </c>
    </row>
    <row r="245" spans="1:54" x14ac:dyDescent="0.3">
      <c r="A245" s="168"/>
      <c r="B245" s="4">
        <v>17.6666666666667</v>
      </c>
      <c r="C245" s="168"/>
      <c r="D245" s="5">
        <v>47.7</v>
      </c>
      <c r="E245" s="5">
        <v>17.600000000000001</v>
      </c>
      <c r="F245" s="7">
        <v>25</v>
      </c>
      <c r="G245" s="188"/>
      <c r="H245" s="5">
        <v>36.700000000000003</v>
      </c>
      <c r="I245" s="5">
        <v>16.2</v>
      </c>
      <c r="J245" s="5">
        <v>72.8</v>
      </c>
      <c r="K245" s="30">
        <v>72.8</v>
      </c>
      <c r="L245" s="168"/>
      <c r="M245" s="31"/>
      <c r="N245" s="5"/>
      <c r="O245" s="7"/>
      <c r="P245" s="31">
        <v>20.100000000000001</v>
      </c>
      <c r="Q245" s="57">
        <v>30.6</v>
      </c>
      <c r="R245" s="46">
        <v>47.7</v>
      </c>
      <c r="S245" s="5">
        <v>47.6</v>
      </c>
      <c r="T245" s="5">
        <v>63.8</v>
      </c>
      <c r="U245" s="5">
        <v>63.7</v>
      </c>
      <c r="V245" s="5">
        <v>63.6</v>
      </c>
      <c r="W245" s="5">
        <v>64.5</v>
      </c>
      <c r="X245" s="5">
        <v>74.5</v>
      </c>
      <c r="Y245" s="5">
        <v>74.599999999999994</v>
      </c>
      <c r="Z245" s="5">
        <v>74.400000000000006</v>
      </c>
      <c r="AA245" s="5">
        <v>64.900000000000006</v>
      </c>
      <c r="AB245" s="5">
        <v>105.2</v>
      </c>
      <c r="AC245" s="5">
        <v>825</v>
      </c>
      <c r="AD245" s="5">
        <v>75.099999999999994</v>
      </c>
      <c r="AE245" s="7">
        <v>489</v>
      </c>
      <c r="AF245" s="32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7"/>
      <c r="AV245" s="168"/>
      <c r="AW245" s="5"/>
      <c r="AX245" s="5"/>
      <c r="AY245" s="5">
        <v>50</v>
      </c>
      <c r="AZ245" s="7">
        <v>489</v>
      </c>
      <c r="BA245" s="30">
        <f t="shared" si="65"/>
        <v>539</v>
      </c>
      <c r="BB245" s="33">
        <f t="shared" si="66"/>
        <v>539</v>
      </c>
    </row>
    <row r="246" spans="1:54" x14ac:dyDescent="0.3">
      <c r="A246" s="168"/>
      <c r="B246" s="4">
        <v>17.75</v>
      </c>
      <c r="C246" s="168"/>
      <c r="D246" s="5">
        <v>49.4</v>
      </c>
      <c r="E246" s="5">
        <v>85.6</v>
      </c>
      <c r="F246" s="7">
        <v>19.5</v>
      </c>
      <c r="G246" s="188"/>
      <c r="H246" s="5">
        <v>36.1</v>
      </c>
      <c r="I246" s="5">
        <v>93.5</v>
      </c>
      <c r="J246" s="5">
        <v>82.1</v>
      </c>
      <c r="K246" s="30">
        <v>81.900000000000006</v>
      </c>
      <c r="L246" s="168"/>
      <c r="M246" s="31"/>
      <c r="N246" s="5"/>
      <c r="O246" s="7"/>
      <c r="P246" s="31">
        <v>94.7</v>
      </c>
      <c r="Q246" s="57">
        <v>20.7</v>
      </c>
      <c r="R246" s="46">
        <v>49.2</v>
      </c>
      <c r="S246" s="5">
        <v>49.1</v>
      </c>
      <c r="T246" s="5">
        <v>64.900000000000006</v>
      </c>
      <c r="U246" s="5">
        <v>64.7</v>
      </c>
      <c r="V246" s="5">
        <v>64.7</v>
      </c>
      <c r="W246" s="5">
        <v>65.5</v>
      </c>
      <c r="X246" s="5">
        <v>83.9</v>
      </c>
      <c r="Y246" s="5">
        <v>83.9</v>
      </c>
      <c r="Z246" s="5">
        <v>83.7</v>
      </c>
      <c r="AA246" s="5">
        <v>65.900000000000006</v>
      </c>
      <c r="AB246" s="5">
        <v>108.7</v>
      </c>
      <c r="AC246" s="5">
        <v>825</v>
      </c>
      <c r="AD246" s="5">
        <v>17.2</v>
      </c>
      <c r="AE246" s="7">
        <v>559</v>
      </c>
      <c r="AF246" s="32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7"/>
      <c r="AV246" s="168"/>
      <c r="AW246" s="5"/>
      <c r="AX246" s="5"/>
      <c r="AY246" s="5">
        <v>50</v>
      </c>
      <c r="AZ246" s="7">
        <v>559</v>
      </c>
      <c r="BA246" s="30">
        <f t="shared" si="65"/>
        <v>609</v>
      </c>
      <c r="BB246" s="33">
        <f t="shared" si="66"/>
        <v>609</v>
      </c>
    </row>
    <row r="247" spans="1:54" x14ac:dyDescent="0.3">
      <c r="A247" s="168"/>
      <c r="B247" s="4">
        <v>17.8333333333333</v>
      </c>
      <c r="C247" s="168"/>
      <c r="D247" s="5">
        <v>49.4</v>
      </c>
      <c r="E247" s="5">
        <v>83.5</v>
      </c>
      <c r="F247" s="7">
        <v>18.899999999999999</v>
      </c>
      <c r="G247" s="188"/>
      <c r="H247" s="5">
        <v>36.5</v>
      </c>
      <c r="I247" s="5">
        <v>89.2</v>
      </c>
      <c r="J247" s="5">
        <v>86.7</v>
      </c>
      <c r="K247" s="30">
        <v>86.4</v>
      </c>
      <c r="L247" s="168"/>
      <c r="M247" s="31"/>
      <c r="N247" s="5"/>
      <c r="O247" s="7"/>
      <c r="P247" s="31">
        <v>92.2</v>
      </c>
      <c r="Q247" s="57">
        <v>20</v>
      </c>
      <c r="R247" s="46">
        <v>49.2</v>
      </c>
      <c r="S247" s="5">
        <v>49.2</v>
      </c>
      <c r="T247" s="5">
        <v>67.7</v>
      </c>
      <c r="U247" s="5">
        <v>67.5</v>
      </c>
      <c r="V247" s="5">
        <v>67.400000000000006</v>
      </c>
      <c r="W247" s="5">
        <v>68.3</v>
      </c>
      <c r="X247" s="5">
        <v>88.3</v>
      </c>
      <c r="Y247" s="5">
        <v>88.4</v>
      </c>
      <c r="Z247" s="5">
        <v>88.2</v>
      </c>
      <c r="AA247" s="5">
        <v>68.7</v>
      </c>
      <c r="AB247" s="5">
        <v>106.7</v>
      </c>
      <c r="AC247" s="5">
        <v>824</v>
      </c>
      <c r="AD247" s="5">
        <v>17.3</v>
      </c>
      <c r="AE247" s="7">
        <v>583</v>
      </c>
      <c r="AF247" s="32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7"/>
      <c r="AV247" s="168"/>
      <c r="AW247" s="5"/>
      <c r="AX247" s="5"/>
      <c r="AY247" s="5">
        <v>50</v>
      </c>
      <c r="AZ247" s="7">
        <v>583</v>
      </c>
      <c r="BA247" s="30">
        <f t="shared" si="65"/>
        <v>633</v>
      </c>
      <c r="BB247" s="33">
        <f t="shared" si="66"/>
        <v>633</v>
      </c>
    </row>
    <row r="248" spans="1:54" x14ac:dyDescent="0.3">
      <c r="A248" s="168"/>
      <c r="B248" s="4">
        <v>17.9166666666667</v>
      </c>
      <c r="C248" s="168"/>
      <c r="D248" s="5">
        <v>49.5</v>
      </c>
      <c r="E248" s="5">
        <v>86.5</v>
      </c>
      <c r="F248" s="7">
        <v>18.600000000000001</v>
      </c>
      <c r="G248" s="188"/>
      <c r="H248" s="5">
        <v>36.299999999999997</v>
      </c>
      <c r="I248" s="5">
        <v>88.5</v>
      </c>
      <c r="J248" s="5">
        <v>86.6</v>
      </c>
      <c r="K248" s="30">
        <v>86.4</v>
      </c>
      <c r="L248" s="168"/>
      <c r="M248" s="31"/>
      <c r="N248" s="5"/>
      <c r="O248" s="7"/>
      <c r="P248" s="31">
        <v>91.2</v>
      </c>
      <c r="Q248" s="57">
        <v>19.7</v>
      </c>
      <c r="R248" s="46">
        <v>49.2</v>
      </c>
      <c r="S248" s="5">
        <v>49.1</v>
      </c>
      <c r="T248" s="5">
        <v>67.599999999999994</v>
      </c>
      <c r="U248" s="5">
        <v>67.400000000000006</v>
      </c>
      <c r="V248" s="5">
        <v>67.3</v>
      </c>
      <c r="W248" s="5">
        <v>68.2</v>
      </c>
      <c r="X248" s="5">
        <v>88.2</v>
      </c>
      <c r="Y248" s="5">
        <v>88.3</v>
      </c>
      <c r="Z248" s="5">
        <v>88.1</v>
      </c>
      <c r="AA248" s="5">
        <v>68.7</v>
      </c>
      <c r="AB248" s="5">
        <v>107</v>
      </c>
      <c r="AC248" s="5">
        <v>825</v>
      </c>
      <c r="AD248" s="5">
        <v>16.899999999999999</v>
      </c>
      <c r="AE248" s="7">
        <v>584</v>
      </c>
      <c r="AF248" s="32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7"/>
      <c r="AV248" s="168"/>
      <c r="AW248" s="5"/>
      <c r="AX248" s="5"/>
      <c r="AY248" s="5">
        <v>50</v>
      </c>
      <c r="AZ248" s="7">
        <v>584</v>
      </c>
      <c r="BA248" s="30">
        <f t="shared" si="65"/>
        <v>634</v>
      </c>
      <c r="BB248" s="33">
        <f t="shared" si="66"/>
        <v>634</v>
      </c>
    </row>
    <row r="249" spans="1:54" x14ac:dyDescent="0.3">
      <c r="A249" s="169"/>
      <c r="B249" s="4">
        <v>18</v>
      </c>
      <c r="C249" s="169"/>
      <c r="D249" s="5">
        <v>53.5</v>
      </c>
      <c r="E249" s="5">
        <v>0</v>
      </c>
      <c r="F249" s="7">
        <v>20.5</v>
      </c>
      <c r="G249" s="189"/>
      <c r="H249" s="5">
        <v>34.9</v>
      </c>
      <c r="I249" s="5">
        <v>0</v>
      </c>
      <c r="J249" s="5">
        <v>83.8</v>
      </c>
      <c r="K249" s="30">
        <v>83.8</v>
      </c>
      <c r="L249" s="169"/>
      <c r="M249" s="31"/>
      <c r="N249" s="5"/>
      <c r="O249" s="7"/>
      <c r="P249" s="47">
        <v>0</v>
      </c>
      <c r="Q249" s="46">
        <v>12</v>
      </c>
      <c r="R249" s="46">
        <v>5</v>
      </c>
      <c r="S249" s="5">
        <v>4.9000000000000004</v>
      </c>
      <c r="T249" s="5">
        <v>40.6</v>
      </c>
      <c r="U249" s="5">
        <v>45.9</v>
      </c>
      <c r="V249" s="5">
        <v>43.6</v>
      </c>
      <c r="W249" s="5">
        <v>44.4</v>
      </c>
      <c r="X249" s="5">
        <v>4.8</v>
      </c>
      <c r="Y249" s="5">
        <v>5</v>
      </c>
      <c r="Z249" s="5">
        <v>4.8</v>
      </c>
      <c r="AA249" s="5">
        <v>48.8</v>
      </c>
      <c r="AB249" s="5">
        <v>1.2</v>
      </c>
      <c r="AC249" s="5">
        <v>0</v>
      </c>
      <c r="AD249" s="5">
        <v>99.4</v>
      </c>
      <c r="AE249" s="7">
        <v>34</v>
      </c>
      <c r="AF249" s="6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7"/>
      <c r="AV249" s="169"/>
      <c r="AW249" s="5"/>
      <c r="AX249" s="5"/>
      <c r="AY249" s="5">
        <v>50</v>
      </c>
      <c r="AZ249" s="7">
        <v>34</v>
      </c>
      <c r="BA249" s="30">
        <f t="shared" si="65"/>
        <v>84</v>
      </c>
      <c r="BB249" s="33">
        <f t="shared" si="66"/>
        <v>84</v>
      </c>
    </row>
    <row r="250" spans="1:54" x14ac:dyDescent="0.3">
      <c r="A250" s="178" t="s">
        <v>81</v>
      </c>
      <c r="B250" s="173"/>
      <c r="C250" s="17" t="e">
        <f>AVERAGE($C$238:$C$249)</f>
        <v>#DIV/0!</v>
      </c>
      <c r="D250" s="17">
        <f>AVERAGE($D$238:$D$249)</f>
        <v>51.43333333333333</v>
      </c>
      <c r="E250" s="17">
        <f>AVERAGE($E$238:$E$249)</f>
        <v>27.974999999999998</v>
      </c>
      <c r="F250" s="34">
        <f>AVERAGE($F$238:$F$249)</f>
        <v>24.533333333333331</v>
      </c>
      <c r="G250" s="16" t="e">
        <f>AVERAGE(G238:G249)</f>
        <v>#DIV/0!</v>
      </c>
      <c r="H250" s="17">
        <f>AVERAGE($H$238:$H$249)</f>
        <v>33.783333333333331</v>
      </c>
      <c r="I250" s="17">
        <f>AVERAGE($I$238:$I$249)</f>
        <v>29.433333333333334</v>
      </c>
      <c r="J250" s="17">
        <f>AVERAGE(J238:J249)</f>
        <v>45.824999999999989</v>
      </c>
      <c r="K250" s="35">
        <f>AVERAGE($K$238:$K$249)</f>
        <v>78.899999999999991</v>
      </c>
      <c r="L250" s="36">
        <f t="shared" ref="L250:AD250" si="67">AVERAGE(L238:L249)</f>
        <v>0</v>
      </c>
      <c r="M250" s="35" t="e">
        <f t="shared" si="67"/>
        <v>#DIV/0!</v>
      </c>
      <c r="N250" s="35" t="e">
        <f t="shared" si="67"/>
        <v>#DIV/0!</v>
      </c>
      <c r="O250" s="34" t="e">
        <f t="shared" si="67"/>
        <v>#DIV/0!</v>
      </c>
      <c r="P250" s="37">
        <f t="shared" si="67"/>
        <v>25.224999999999998</v>
      </c>
      <c r="Q250" s="17">
        <f t="shared" si="67"/>
        <v>22.683333333333334</v>
      </c>
      <c r="R250" s="17">
        <f t="shared" si="67"/>
        <v>20</v>
      </c>
      <c r="S250" s="17">
        <f t="shared" si="67"/>
        <v>19.95</v>
      </c>
      <c r="T250" s="17">
        <f t="shared" si="67"/>
        <v>45.733333333333327</v>
      </c>
      <c r="U250" s="17">
        <f t="shared" si="67"/>
        <v>46.508333333333333</v>
      </c>
      <c r="V250" s="17">
        <f t="shared" si="67"/>
        <v>45.824999999999996</v>
      </c>
      <c r="W250" s="17">
        <f t="shared" si="67"/>
        <v>46.591666666666669</v>
      </c>
      <c r="X250" s="17">
        <f t="shared" si="67"/>
        <v>31.55</v>
      </c>
      <c r="Y250" s="17">
        <f t="shared" si="67"/>
        <v>31.650000000000002</v>
      </c>
      <c r="Z250" s="17">
        <f t="shared" si="67"/>
        <v>31.525000000000002</v>
      </c>
      <c r="AA250" s="17">
        <f t="shared" si="67"/>
        <v>47.499999999999993</v>
      </c>
      <c r="AB250" s="17">
        <f t="shared" si="67"/>
        <v>36.324999999999996</v>
      </c>
      <c r="AC250" s="17">
        <f t="shared" si="67"/>
        <v>274.91666666666669</v>
      </c>
      <c r="AD250" s="17">
        <f t="shared" si="67"/>
        <v>76.849999999999994</v>
      </c>
      <c r="AE250" s="34">
        <f>AVERAGE($AE$238:$AE$249)</f>
        <v>209.41666666666666</v>
      </c>
      <c r="AF250" s="38" t="e">
        <f>AVERAGE(AF225:AF249)</f>
        <v>#DIV/0!</v>
      </c>
      <c r="AG250" s="17" t="e">
        <f t="shared" ref="AG250:AT250" si="68">AVERAGE(AG238:AG249)</f>
        <v>#DIV/0!</v>
      </c>
      <c r="AH250" s="17" t="e">
        <f t="shared" si="68"/>
        <v>#DIV/0!</v>
      </c>
      <c r="AI250" s="17" t="e">
        <f t="shared" si="68"/>
        <v>#DIV/0!</v>
      </c>
      <c r="AJ250" s="17" t="e">
        <f t="shared" si="68"/>
        <v>#DIV/0!</v>
      </c>
      <c r="AK250" s="17" t="e">
        <f t="shared" si="68"/>
        <v>#DIV/0!</v>
      </c>
      <c r="AL250" s="17" t="e">
        <f t="shared" si="68"/>
        <v>#DIV/0!</v>
      </c>
      <c r="AM250" s="17" t="e">
        <f t="shared" si="68"/>
        <v>#DIV/0!</v>
      </c>
      <c r="AN250" s="17" t="e">
        <f t="shared" si="68"/>
        <v>#DIV/0!</v>
      </c>
      <c r="AO250" s="17" t="e">
        <f t="shared" si="68"/>
        <v>#DIV/0!</v>
      </c>
      <c r="AP250" s="17" t="e">
        <f t="shared" si="68"/>
        <v>#DIV/0!</v>
      </c>
      <c r="AQ250" s="17" t="e">
        <f t="shared" si="68"/>
        <v>#DIV/0!</v>
      </c>
      <c r="AR250" s="17" t="e">
        <f t="shared" si="68"/>
        <v>#DIV/0!</v>
      </c>
      <c r="AS250" s="17" t="e">
        <f t="shared" si="68"/>
        <v>#DIV/0!</v>
      </c>
      <c r="AT250" s="17" t="e">
        <f t="shared" si="68"/>
        <v>#DIV/0!</v>
      </c>
      <c r="AU250" s="34" t="e">
        <f>AVERAGE($AU$238:$AU$249)</f>
        <v>#DIV/0!</v>
      </c>
      <c r="AV250" s="39" t="e">
        <f>AVERAGE(AV238:AV249)</f>
        <v>#DIV/0!</v>
      </c>
      <c r="AW250" s="17" t="e">
        <f>AVERAGE(AW238:AW249)</f>
        <v>#DIV/0!</v>
      </c>
      <c r="AX250" s="17" t="e">
        <f>AVERAGE(AX238:AX249)</f>
        <v>#DIV/0!</v>
      </c>
      <c r="AY250" s="17">
        <f>AVERAGE($AY$238:$AY$249)</f>
        <v>50</v>
      </c>
      <c r="AZ250" s="17">
        <f>AVERAGE(AZ238:AZ249)</f>
        <v>209.41666666666666</v>
      </c>
      <c r="BA250" s="35">
        <f>AVERAGE(BA238:BA249)</f>
        <v>259.41666666666669</v>
      </c>
      <c r="BB250" s="40">
        <f>AVERAGE(BB238:BB249)</f>
        <v>259.41666666666669</v>
      </c>
    </row>
    <row r="251" spans="1:54" x14ac:dyDescent="0.3">
      <c r="A251" s="167">
        <v>45311</v>
      </c>
      <c r="B251" s="4">
        <v>18.0833333333333</v>
      </c>
      <c r="C251" s="181"/>
      <c r="D251" s="5">
        <v>49.5</v>
      </c>
      <c r="E251" s="47">
        <v>86</v>
      </c>
      <c r="F251" s="7">
        <v>18.5</v>
      </c>
      <c r="G251" s="181"/>
      <c r="H251" s="5">
        <v>35.5</v>
      </c>
      <c r="I251" s="5">
        <v>89.3</v>
      </c>
      <c r="J251" s="5">
        <v>83.7</v>
      </c>
      <c r="K251" s="30">
        <v>83.5</v>
      </c>
      <c r="L251" s="174">
        <f>G251-C251</f>
        <v>0</v>
      </c>
      <c r="M251" s="31"/>
      <c r="N251" s="5"/>
      <c r="O251" s="7"/>
      <c r="P251" s="31">
        <v>91.3</v>
      </c>
      <c r="Q251" s="47">
        <v>19.7</v>
      </c>
      <c r="R251" s="5">
        <v>49.2</v>
      </c>
      <c r="S251" s="5">
        <v>49.2</v>
      </c>
      <c r="T251" s="5">
        <v>64.8</v>
      </c>
      <c r="U251" s="6">
        <v>64.599999999999994</v>
      </c>
      <c r="V251" s="5">
        <v>64.400000000000006</v>
      </c>
      <c r="W251" s="5">
        <v>65.3</v>
      </c>
      <c r="X251" s="5">
        <v>85.3</v>
      </c>
      <c r="Y251" s="5">
        <v>85.4</v>
      </c>
      <c r="Z251" s="5">
        <v>85.2</v>
      </c>
      <c r="AA251" s="5">
        <v>65.8</v>
      </c>
      <c r="AB251" s="5">
        <v>105.8</v>
      </c>
      <c r="AC251" s="5">
        <v>804</v>
      </c>
      <c r="AD251" s="5">
        <v>17.2</v>
      </c>
      <c r="AE251" s="7">
        <v>547</v>
      </c>
      <c r="AF251" s="32"/>
      <c r="AG251" s="5"/>
      <c r="AH251" s="5"/>
      <c r="AI251" s="5"/>
      <c r="AJ251" s="5"/>
      <c r="AK251" s="5"/>
      <c r="AL251" s="5"/>
      <c r="AM251" s="5"/>
      <c r="AN251" s="6"/>
      <c r="AO251" s="5"/>
      <c r="AP251" s="5"/>
      <c r="AQ251" s="5"/>
      <c r="AR251" s="5"/>
      <c r="AS251" s="5"/>
      <c r="AT251" s="6"/>
      <c r="AU251" s="7"/>
      <c r="AV251" s="174"/>
      <c r="AW251" s="5"/>
      <c r="AX251" s="5"/>
      <c r="AY251" s="5">
        <v>50</v>
      </c>
      <c r="AZ251" s="7">
        <v>547</v>
      </c>
      <c r="BA251" s="30">
        <f>AY251+AZ251</f>
        <v>597</v>
      </c>
      <c r="BB251" s="33">
        <f>AE251+AU251+AY251</f>
        <v>597</v>
      </c>
    </row>
    <row r="252" spans="1:54" x14ac:dyDescent="0.3">
      <c r="A252" s="168"/>
      <c r="B252" s="4">
        <v>18.1666666666667</v>
      </c>
      <c r="C252" s="168"/>
      <c r="D252" s="5">
        <v>52.6</v>
      </c>
      <c r="E252" s="5">
        <v>0</v>
      </c>
      <c r="F252" s="7">
        <v>20.5</v>
      </c>
      <c r="G252" s="188"/>
      <c r="H252" s="5">
        <v>31.3</v>
      </c>
      <c r="I252" s="5">
        <v>0</v>
      </c>
      <c r="J252" s="5">
        <v>78.8</v>
      </c>
      <c r="K252" s="30">
        <v>78.8</v>
      </c>
      <c r="L252" s="168"/>
      <c r="M252" s="31"/>
      <c r="N252" s="5"/>
      <c r="O252" s="7"/>
      <c r="P252" s="31">
        <v>0</v>
      </c>
      <c r="Q252" s="5">
        <v>18.3</v>
      </c>
      <c r="R252" s="5">
        <v>6.6</v>
      </c>
      <c r="S252" s="5">
        <v>6.6</v>
      </c>
      <c r="T252" s="5">
        <v>49</v>
      </c>
      <c r="U252" s="5">
        <v>51.1</v>
      </c>
      <c r="V252" s="5">
        <v>47.3</v>
      </c>
      <c r="W252" s="5">
        <v>49.4</v>
      </c>
      <c r="X252" s="5">
        <v>6.5</v>
      </c>
      <c r="Y252" s="5">
        <v>6.7</v>
      </c>
      <c r="Z252" s="5">
        <v>6.5</v>
      </c>
      <c r="AA252" s="5">
        <v>50.7</v>
      </c>
      <c r="AB252" s="5">
        <v>1.3</v>
      </c>
      <c r="AC252" s="5">
        <v>0</v>
      </c>
      <c r="AD252" s="5">
        <v>99.5</v>
      </c>
      <c r="AE252" s="7">
        <v>31</v>
      </c>
      <c r="AF252" s="32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7"/>
      <c r="AV252" s="168"/>
      <c r="AW252" s="5"/>
      <c r="AX252" s="5"/>
      <c r="AY252" s="5">
        <v>50</v>
      </c>
      <c r="AZ252" s="7">
        <v>31</v>
      </c>
      <c r="BA252" s="30">
        <f t="shared" ref="BA252:BA262" si="69">AY252+AZ252</f>
        <v>81</v>
      </c>
      <c r="BB252" s="33">
        <f t="shared" ref="BB252:BB262" si="70">AE252+AU252+AY252</f>
        <v>81</v>
      </c>
    </row>
    <row r="253" spans="1:54" x14ac:dyDescent="0.3">
      <c r="A253" s="168"/>
      <c r="B253" s="4">
        <v>18.25</v>
      </c>
      <c r="C253" s="168"/>
      <c r="D253" s="5">
        <v>52.4</v>
      </c>
      <c r="E253" s="5">
        <v>0</v>
      </c>
      <c r="F253" s="7">
        <v>23.6</v>
      </c>
      <c r="G253" s="188"/>
      <c r="H253" s="5">
        <v>28.2</v>
      </c>
      <c r="I253" s="5">
        <v>0</v>
      </c>
      <c r="J253" s="5">
        <v>75.7</v>
      </c>
      <c r="K253" s="30">
        <v>75.7</v>
      </c>
      <c r="L253" s="168"/>
      <c r="M253" s="31"/>
      <c r="N253" s="5"/>
      <c r="O253" s="7"/>
      <c r="P253" s="31">
        <v>0</v>
      </c>
      <c r="Q253" s="5">
        <v>24.6</v>
      </c>
      <c r="R253" s="5">
        <v>9.4</v>
      </c>
      <c r="S253" s="5">
        <v>9.4</v>
      </c>
      <c r="T253" s="5">
        <v>38.799999999999997</v>
      </c>
      <c r="U253" s="5">
        <v>40.299999999999997</v>
      </c>
      <c r="V253" s="5">
        <v>37.4</v>
      </c>
      <c r="W253" s="5">
        <v>39</v>
      </c>
      <c r="X253" s="5">
        <v>9.3000000000000007</v>
      </c>
      <c r="Y253" s="5">
        <v>9.5</v>
      </c>
      <c r="Z253" s="5">
        <v>9.3000000000000007</v>
      </c>
      <c r="AA253" s="5">
        <v>41.6</v>
      </c>
      <c r="AB253" s="5">
        <v>1.5</v>
      </c>
      <c r="AC253" s="5">
        <v>0</v>
      </c>
      <c r="AD253" s="5">
        <v>97.9</v>
      </c>
      <c r="AE253" s="7">
        <v>36</v>
      </c>
      <c r="AF253" s="32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7"/>
      <c r="AV253" s="168"/>
      <c r="AW253" s="5"/>
      <c r="AX253" s="5"/>
      <c r="AY253" s="5">
        <v>50</v>
      </c>
      <c r="AZ253" s="7">
        <v>36</v>
      </c>
      <c r="BA253" s="30">
        <f t="shared" si="69"/>
        <v>86</v>
      </c>
      <c r="BB253" s="33">
        <f t="shared" si="70"/>
        <v>86</v>
      </c>
    </row>
    <row r="254" spans="1:54" x14ac:dyDescent="0.3">
      <c r="A254" s="168"/>
      <c r="B254" s="4">
        <v>18.3333333333333</v>
      </c>
      <c r="C254" s="168"/>
      <c r="D254" s="5">
        <v>49.6</v>
      </c>
      <c r="E254" s="5">
        <v>69.3</v>
      </c>
      <c r="F254" s="7">
        <v>19.8</v>
      </c>
      <c r="G254" s="188"/>
      <c r="H254" s="5">
        <v>32.4</v>
      </c>
      <c r="I254" s="5">
        <v>72.900000000000006</v>
      </c>
      <c r="J254" s="5">
        <v>78.7</v>
      </c>
      <c r="K254" s="30">
        <v>78.5</v>
      </c>
      <c r="L254" s="168"/>
      <c r="M254" s="31"/>
      <c r="N254" s="5"/>
      <c r="O254" s="7"/>
      <c r="P254" s="31">
        <v>76</v>
      </c>
      <c r="Q254" s="5">
        <v>21</v>
      </c>
      <c r="R254" s="5">
        <v>49.4</v>
      </c>
      <c r="S254" s="5">
        <v>49.4</v>
      </c>
      <c r="T254" s="5">
        <v>62.1</v>
      </c>
      <c r="U254" s="5">
        <v>62</v>
      </c>
      <c r="V254" s="5">
        <v>61.9</v>
      </c>
      <c r="W254" s="5">
        <v>62.7</v>
      </c>
      <c r="X254" s="5">
        <v>80.400000000000006</v>
      </c>
      <c r="Y254" s="5">
        <v>80.5</v>
      </c>
      <c r="Z254" s="5">
        <v>80.5</v>
      </c>
      <c r="AA254" s="5">
        <v>63.1</v>
      </c>
      <c r="AB254" s="5">
        <v>108.3</v>
      </c>
      <c r="AC254" s="5">
        <v>825</v>
      </c>
      <c r="AD254" s="5">
        <v>30.2</v>
      </c>
      <c r="AE254" s="7">
        <v>539</v>
      </c>
      <c r="AF254" s="32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7"/>
      <c r="AV254" s="168"/>
      <c r="AW254" s="5"/>
      <c r="AX254" s="5"/>
      <c r="AY254" s="5">
        <v>50</v>
      </c>
      <c r="AZ254" s="7">
        <v>539</v>
      </c>
      <c r="BA254" s="30">
        <f t="shared" si="69"/>
        <v>589</v>
      </c>
      <c r="BB254" s="33">
        <f t="shared" si="70"/>
        <v>589</v>
      </c>
    </row>
    <row r="255" spans="1:54" x14ac:dyDescent="0.3">
      <c r="A255" s="168"/>
      <c r="B255" s="4">
        <v>18.4166666666667</v>
      </c>
      <c r="C255" s="168"/>
      <c r="D255" s="5">
        <v>49.1</v>
      </c>
      <c r="E255" s="5">
        <v>98.2</v>
      </c>
      <c r="F255" s="7">
        <v>18.600000000000001</v>
      </c>
      <c r="G255" s="188"/>
      <c r="H255" s="5">
        <v>37.200000000000003</v>
      </c>
      <c r="I255" s="5">
        <v>100.8</v>
      </c>
      <c r="J255" s="5">
        <v>85.9</v>
      </c>
      <c r="K255" s="30">
        <v>85.6</v>
      </c>
      <c r="L255" s="168"/>
      <c r="M255" s="31"/>
      <c r="N255" s="5"/>
      <c r="O255" s="7"/>
      <c r="P255" s="31">
        <v>101.8</v>
      </c>
      <c r="Q255" s="5">
        <v>19.899999999999999</v>
      </c>
      <c r="R255" s="5">
        <v>48.8</v>
      </c>
      <c r="S255" s="5">
        <v>48.7</v>
      </c>
      <c r="T255" s="5">
        <v>67.5</v>
      </c>
      <c r="U255" s="5">
        <v>67.400000000000006</v>
      </c>
      <c r="V255" s="5">
        <v>67.3</v>
      </c>
      <c r="W255" s="5">
        <v>68.099999999999994</v>
      </c>
      <c r="X255" s="5">
        <v>87.5</v>
      </c>
      <c r="Y255" s="5">
        <v>87.6</v>
      </c>
      <c r="Z255" s="5">
        <v>87.4</v>
      </c>
      <c r="AA255" s="5">
        <v>68.599999999999994</v>
      </c>
      <c r="AB255" s="5">
        <v>106.2</v>
      </c>
      <c r="AC255" s="5">
        <v>825</v>
      </c>
      <c r="AD255" s="5">
        <v>10.199999999999999</v>
      </c>
      <c r="AE255" s="7">
        <v>578</v>
      </c>
      <c r="AF255" s="32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7"/>
      <c r="AV255" s="168"/>
      <c r="AW255" s="5"/>
      <c r="AX255" s="5"/>
      <c r="AY255" s="5">
        <v>50</v>
      </c>
      <c r="AZ255" s="7">
        <v>578</v>
      </c>
      <c r="BA255" s="30">
        <f t="shared" si="69"/>
        <v>628</v>
      </c>
      <c r="BB255" s="33">
        <f t="shared" si="70"/>
        <v>628</v>
      </c>
    </row>
    <row r="256" spans="1:54" x14ac:dyDescent="0.3">
      <c r="A256" s="168"/>
      <c r="B256" s="4">
        <v>18.5</v>
      </c>
      <c r="C256" s="168"/>
      <c r="D256" s="5">
        <v>49.3</v>
      </c>
      <c r="E256" s="5">
        <v>96.3</v>
      </c>
      <c r="F256" s="7">
        <v>18.5</v>
      </c>
      <c r="G256" s="188"/>
      <c r="H256" s="5">
        <v>38.200000000000003</v>
      </c>
      <c r="I256" s="5">
        <v>100.6</v>
      </c>
      <c r="J256" s="5">
        <v>86.2</v>
      </c>
      <c r="K256" s="30">
        <v>85.9</v>
      </c>
      <c r="L256" s="168"/>
      <c r="M256" s="31"/>
      <c r="N256" s="5"/>
      <c r="O256" s="7"/>
      <c r="P256" s="59">
        <v>101.3</v>
      </c>
      <c r="Q256" s="5">
        <v>19.7</v>
      </c>
      <c r="R256" s="5">
        <v>49</v>
      </c>
      <c r="S256" s="5">
        <v>49</v>
      </c>
      <c r="T256" s="5">
        <v>67.5</v>
      </c>
      <c r="U256" s="5">
        <v>67.5</v>
      </c>
      <c r="V256" s="5">
        <v>67.3</v>
      </c>
      <c r="W256" s="5">
        <v>68.2</v>
      </c>
      <c r="X256" s="5">
        <v>87.9</v>
      </c>
      <c r="Y256" s="5">
        <v>87.9</v>
      </c>
      <c r="Z256" s="5">
        <v>87.8</v>
      </c>
      <c r="AA256" s="5">
        <v>68.599999999999994</v>
      </c>
      <c r="AB256" s="45">
        <v>106.1</v>
      </c>
      <c r="AC256" s="5">
        <v>825</v>
      </c>
      <c r="AD256" s="5">
        <v>10.199999999999999</v>
      </c>
      <c r="AE256" s="7">
        <v>583</v>
      </c>
      <c r="AF256" s="32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7"/>
      <c r="AV256" s="168"/>
      <c r="AW256" s="5"/>
      <c r="AX256" s="5"/>
      <c r="AY256" s="5">
        <v>50</v>
      </c>
      <c r="AZ256" s="7">
        <v>583</v>
      </c>
      <c r="BA256" s="30">
        <f t="shared" si="69"/>
        <v>633</v>
      </c>
      <c r="BB256" s="33">
        <f t="shared" si="70"/>
        <v>633</v>
      </c>
    </row>
    <row r="257" spans="1:54" x14ac:dyDescent="0.3">
      <c r="A257" s="168"/>
      <c r="B257" s="4">
        <v>18.5833333333333</v>
      </c>
      <c r="C257" s="168"/>
      <c r="D257" s="5">
        <v>49.4</v>
      </c>
      <c r="E257" s="5">
        <v>91.1</v>
      </c>
      <c r="F257" s="7">
        <v>18.600000000000001</v>
      </c>
      <c r="G257" s="188"/>
      <c r="H257" s="5">
        <v>38.6</v>
      </c>
      <c r="I257" s="5">
        <v>94.6</v>
      </c>
      <c r="J257" s="5">
        <v>86.1</v>
      </c>
      <c r="K257" s="30">
        <v>85.9</v>
      </c>
      <c r="L257" s="168"/>
      <c r="M257" s="31"/>
      <c r="N257" s="5"/>
      <c r="O257" s="7"/>
      <c r="P257" s="31">
        <v>96</v>
      </c>
      <c r="Q257" s="5">
        <v>20</v>
      </c>
      <c r="R257" s="5">
        <v>49.1</v>
      </c>
      <c r="S257" s="5">
        <v>49.1</v>
      </c>
      <c r="T257" s="5">
        <v>67.599999999999994</v>
      </c>
      <c r="U257" s="47">
        <v>67.599999999999994</v>
      </c>
      <c r="V257" s="5">
        <v>67.3</v>
      </c>
      <c r="W257" s="5">
        <v>68.3</v>
      </c>
      <c r="X257" s="5">
        <v>87.8</v>
      </c>
      <c r="Y257" s="5">
        <v>87.8</v>
      </c>
      <c r="Z257" s="5">
        <v>87.6</v>
      </c>
      <c r="AA257" s="5">
        <v>68.8</v>
      </c>
      <c r="AB257" s="5">
        <v>106.4</v>
      </c>
      <c r="AC257" s="5">
        <v>826</v>
      </c>
      <c r="AD257" s="5">
        <v>13.9</v>
      </c>
      <c r="AE257" s="7">
        <v>582</v>
      </c>
      <c r="AF257" s="32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7"/>
      <c r="AV257" s="168"/>
      <c r="AW257" s="5"/>
      <c r="AX257" s="5"/>
      <c r="AY257" s="5">
        <v>50</v>
      </c>
      <c r="AZ257" s="7">
        <v>582</v>
      </c>
      <c r="BA257" s="30">
        <f t="shared" si="69"/>
        <v>632</v>
      </c>
      <c r="BB257" s="33">
        <f t="shared" si="70"/>
        <v>632</v>
      </c>
    </row>
    <row r="258" spans="1:54" x14ac:dyDescent="0.3">
      <c r="A258" s="168"/>
      <c r="B258" s="4">
        <v>18.6666666666667</v>
      </c>
      <c r="C258" s="168"/>
      <c r="D258" s="5">
        <v>49.4</v>
      </c>
      <c r="E258" s="5">
        <v>88.2</v>
      </c>
      <c r="F258" s="7">
        <v>18.600000000000001</v>
      </c>
      <c r="G258" s="188"/>
      <c r="H258" s="5">
        <v>37.9</v>
      </c>
      <c r="I258" s="5">
        <v>94.8</v>
      </c>
      <c r="J258" s="5">
        <v>85.6</v>
      </c>
      <c r="K258" s="30">
        <v>85.3</v>
      </c>
      <c r="L258" s="168"/>
      <c r="M258" s="31"/>
      <c r="N258" s="5"/>
      <c r="O258" s="7"/>
      <c r="P258" s="31">
        <v>96.1</v>
      </c>
      <c r="Q258" s="5">
        <v>19.899999999999999</v>
      </c>
      <c r="R258" s="5">
        <v>49.2</v>
      </c>
      <c r="S258" s="5">
        <v>49.1</v>
      </c>
      <c r="T258" s="5">
        <v>67.099999999999994</v>
      </c>
      <c r="U258" s="5">
        <v>67</v>
      </c>
      <c r="V258" s="5">
        <v>66.8</v>
      </c>
      <c r="W258" s="5">
        <v>67.7</v>
      </c>
      <c r="X258" s="5">
        <v>87.2</v>
      </c>
      <c r="Y258" s="5">
        <v>87.3</v>
      </c>
      <c r="Z258" s="5">
        <v>87.1</v>
      </c>
      <c r="AA258" s="5">
        <v>68.2</v>
      </c>
      <c r="AB258" s="5">
        <v>106.6</v>
      </c>
      <c r="AC258" s="5">
        <v>827</v>
      </c>
      <c r="AD258" s="5">
        <v>13.9</v>
      </c>
      <c r="AE258" s="7">
        <v>578</v>
      </c>
      <c r="AF258" s="32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7"/>
      <c r="AV258" s="168"/>
      <c r="AW258" s="5"/>
      <c r="AX258" s="5"/>
      <c r="AY258" s="5">
        <v>50</v>
      </c>
      <c r="AZ258" s="7">
        <v>578</v>
      </c>
      <c r="BA258" s="30">
        <f t="shared" si="69"/>
        <v>628</v>
      </c>
      <c r="BB258" s="33">
        <f t="shared" si="70"/>
        <v>628</v>
      </c>
    </row>
    <row r="259" spans="1:54" x14ac:dyDescent="0.3">
      <c r="A259" s="168"/>
      <c r="B259" s="4">
        <v>18.75</v>
      </c>
      <c r="C259" s="168"/>
      <c r="D259" s="5">
        <v>49.4</v>
      </c>
      <c r="E259" s="5">
        <v>88.4</v>
      </c>
      <c r="F259" s="7">
        <v>18.399999999999999</v>
      </c>
      <c r="G259" s="188"/>
      <c r="H259" s="5">
        <v>37</v>
      </c>
      <c r="I259" s="5">
        <v>94.6</v>
      </c>
      <c r="J259" s="5">
        <v>86.6</v>
      </c>
      <c r="K259" s="30">
        <v>86.4</v>
      </c>
      <c r="L259" s="168"/>
      <c r="M259" s="31"/>
      <c r="N259" s="5"/>
      <c r="O259" s="7"/>
      <c r="P259" s="31">
        <v>95.7</v>
      </c>
      <c r="Q259" s="5">
        <v>19.5</v>
      </c>
      <c r="R259" s="5">
        <v>49.1</v>
      </c>
      <c r="S259" s="5">
        <v>49.1</v>
      </c>
      <c r="T259" s="5">
        <v>67.400000000000006</v>
      </c>
      <c r="U259" s="5">
        <v>67.400000000000006</v>
      </c>
      <c r="V259" s="5">
        <v>67.099999999999994</v>
      </c>
      <c r="W259" s="5">
        <v>68</v>
      </c>
      <c r="X259" s="5">
        <v>88.2</v>
      </c>
      <c r="Y259" s="5">
        <v>88.3</v>
      </c>
      <c r="Z259" s="5">
        <v>88.1</v>
      </c>
      <c r="AA259" s="5">
        <v>68.5</v>
      </c>
      <c r="AB259" s="5">
        <v>106.5</v>
      </c>
      <c r="AC259" s="5">
        <v>824</v>
      </c>
      <c r="AD259" s="5">
        <v>14.2</v>
      </c>
      <c r="AE259" s="7">
        <v>585</v>
      </c>
      <c r="AF259" s="32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7"/>
      <c r="AV259" s="168"/>
      <c r="AW259" s="5"/>
      <c r="AX259" s="5"/>
      <c r="AY259" s="5">
        <v>50</v>
      </c>
      <c r="AZ259" s="7">
        <v>585</v>
      </c>
      <c r="BA259" s="30">
        <f t="shared" si="69"/>
        <v>635</v>
      </c>
      <c r="BB259" s="33">
        <f t="shared" si="70"/>
        <v>635</v>
      </c>
    </row>
    <row r="260" spans="1:54" x14ac:dyDescent="0.3">
      <c r="A260" s="168"/>
      <c r="B260" s="4">
        <v>18.8333333333333</v>
      </c>
      <c r="C260" s="168"/>
      <c r="D260" s="5">
        <v>49.4</v>
      </c>
      <c r="E260" s="5">
        <v>92.3</v>
      </c>
      <c r="F260" s="7">
        <v>18.2</v>
      </c>
      <c r="G260" s="188"/>
      <c r="H260" s="5">
        <v>36.6</v>
      </c>
      <c r="I260" s="5">
        <v>95.4</v>
      </c>
      <c r="J260" s="5">
        <v>86</v>
      </c>
      <c r="K260" s="30">
        <v>85.7</v>
      </c>
      <c r="L260" s="168"/>
      <c r="M260" s="31"/>
      <c r="N260" s="5"/>
      <c r="O260" s="7"/>
      <c r="P260" s="31">
        <v>96.2</v>
      </c>
      <c r="Q260" s="5">
        <v>19.399999999999999</v>
      </c>
      <c r="R260" s="5">
        <v>49.1</v>
      </c>
      <c r="S260" s="5">
        <v>49</v>
      </c>
      <c r="T260" s="5">
        <v>66.7</v>
      </c>
      <c r="U260" s="5">
        <v>66.7</v>
      </c>
      <c r="V260" s="5">
        <v>66.5</v>
      </c>
      <c r="W260" s="5">
        <v>67.3</v>
      </c>
      <c r="X260" s="5">
        <v>87.6</v>
      </c>
      <c r="Y260" s="5">
        <v>87.7</v>
      </c>
      <c r="Z260" s="5">
        <v>87.5</v>
      </c>
      <c r="AA260" s="5">
        <v>67.8</v>
      </c>
      <c r="AB260" s="5">
        <v>107</v>
      </c>
      <c r="AC260" s="5">
        <v>825</v>
      </c>
      <c r="AD260" s="5">
        <v>14.2</v>
      </c>
      <c r="AE260" s="7">
        <v>582</v>
      </c>
      <c r="AF260" s="32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7"/>
      <c r="AV260" s="168"/>
      <c r="AW260" s="5"/>
      <c r="AX260" s="5"/>
      <c r="AY260" s="5">
        <v>50</v>
      </c>
      <c r="AZ260" s="7">
        <v>582</v>
      </c>
      <c r="BA260" s="30">
        <f t="shared" si="69"/>
        <v>632</v>
      </c>
      <c r="BB260" s="33">
        <f t="shared" si="70"/>
        <v>632</v>
      </c>
    </row>
    <row r="261" spans="1:54" x14ac:dyDescent="0.3">
      <c r="A261" s="168"/>
      <c r="B261" s="4">
        <v>18.9166666666667</v>
      </c>
      <c r="C261" s="168"/>
      <c r="D261" s="5">
        <v>49.4</v>
      </c>
      <c r="E261" s="5">
        <v>92.4</v>
      </c>
      <c r="F261" s="7">
        <v>18.100000000000001</v>
      </c>
      <c r="G261" s="188"/>
      <c r="H261" s="5">
        <v>36.299999999999997</v>
      </c>
      <c r="I261" s="5">
        <v>95.1</v>
      </c>
      <c r="J261" s="5">
        <v>85.4</v>
      </c>
      <c r="K261" s="30">
        <v>85.1</v>
      </c>
      <c r="L261" s="168"/>
      <c r="M261" s="31"/>
      <c r="N261" s="5"/>
      <c r="O261" s="7"/>
      <c r="P261" s="31">
        <v>97.2</v>
      </c>
      <c r="Q261" s="5">
        <v>19.3</v>
      </c>
      <c r="R261" s="5">
        <v>49.1</v>
      </c>
      <c r="S261" s="5">
        <v>49</v>
      </c>
      <c r="T261" s="5">
        <v>66.099999999999994</v>
      </c>
      <c r="U261" s="5">
        <v>66</v>
      </c>
      <c r="V261" s="5">
        <v>65.8</v>
      </c>
      <c r="W261" s="5">
        <v>66.599999999999994</v>
      </c>
      <c r="X261" s="5">
        <v>87</v>
      </c>
      <c r="Y261" s="5">
        <v>87.1</v>
      </c>
      <c r="Z261" s="5">
        <v>86.8</v>
      </c>
      <c r="AA261" s="5">
        <v>67.099999999999994</v>
      </c>
      <c r="AB261" s="5">
        <v>107.4</v>
      </c>
      <c r="AC261" s="5">
        <v>825</v>
      </c>
      <c r="AD261" s="5">
        <v>14.2</v>
      </c>
      <c r="AE261" s="7">
        <v>575</v>
      </c>
      <c r="AF261" s="6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7"/>
      <c r="AV261" s="168"/>
      <c r="AW261" s="5"/>
      <c r="AX261" s="5"/>
      <c r="AY261" s="5">
        <v>50</v>
      </c>
      <c r="AZ261" s="7">
        <v>575</v>
      </c>
      <c r="BA261" s="30">
        <f t="shared" si="69"/>
        <v>625</v>
      </c>
      <c r="BB261" s="33">
        <f t="shared" si="70"/>
        <v>625</v>
      </c>
    </row>
    <row r="262" spans="1:54" x14ac:dyDescent="0.3">
      <c r="A262" s="169"/>
      <c r="B262" s="4">
        <v>19</v>
      </c>
      <c r="C262" s="169"/>
      <c r="D262" s="5">
        <v>49.4</v>
      </c>
      <c r="E262" s="5">
        <v>93.7</v>
      </c>
      <c r="F262" s="7">
        <v>18</v>
      </c>
      <c r="G262" s="189"/>
      <c r="H262" s="5">
        <v>36</v>
      </c>
      <c r="I262" s="5">
        <v>96.3</v>
      </c>
      <c r="J262" s="5">
        <v>84.9</v>
      </c>
      <c r="K262" s="30">
        <v>84.7</v>
      </c>
      <c r="L262" s="169"/>
      <c r="M262" s="31"/>
      <c r="N262" s="5"/>
      <c r="O262" s="7"/>
      <c r="P262" s="31">
        <v>97.4</v>
      </c>
      <c r="Q262" s="5">
        <v>19.2</v>
      </c>
      <c r="R262" s="5">
        <v>49.1</v>
      </c>
      <c r="S262" s="5">
        <v>49</v>
      </c>
      <c r="T262" s="5">
        <v>65.599999999999994</v>
      </c>
      <c r="U262" s="5">
        <v>65.599999999999994</v>
      </c>
      <c r="V262" s="5">
        <v>65.400000000000006</v>
      </c>
      <c r="W262" s="5">
        <v>66.2</v>
      </c>
      <c r="X262" s="5">
        <v>86.6</v>
      </c>
      <c r="Y262" s="5">
        <v>86.7</v>
      </c>
      <c r="Z262" s="5">
        <v>86.4</v>
      </c>
      <c r="AA262" s="5">
        <v>66.7</v>
      </c>
      <c r="AB262" s="5">
        <v>107.2</v>
      </c>
      <c r="AC262" s="5">
        <v>825</v>
      </c>
      <c r="AD262" s="5">
        <v>14.2</v>
      </c>
      <c r="AE262" s="7">
        <v>573</v>
      </c>
      <c r="AF262" s="32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7"/>
      <c r="AV262" s="169"/>
      <c r="AW262" s="5"/>
      <c r="AX262" s="5"/>
      <c r="AY262" s="5">
        <v>50</v>
      </c>
      <c r="AZ262" s="7">
        <v>573</v>
      </c>
      <c r="BA262" s="30">
        <f t="shared" si="69"/>
        <v>623</v>
      </c>
      <c r="BB262" s="33">
        <f t="shared" si="70"/>
        <v>623</v>
      </c>
    </row>
    <row r="263" spans="1:54" x14ac:dyDescent="0.3">
      <c r="A263" s="178" t="s">
        <v>81</v>
      </c>
      <c r="B263" s="173"/>
      <c r="C263" s="17" t="e">
        <f>AVERAGE($C$251:$C$262)</f>
        <v>#DIV/0!</v>
      </c>
      <c r="D263" s="17">
        <f>AVERAGE($D$251:$D$262)</f>
        <v>49.908333333333324</v>
      </c>
      <c r="E263" s="17">
        <f>AVERAGE($E$252:$E$262)</f>
        <v>73.627272727272725</v>
      </c>
      <c r="F263" s="34">
        <f>AVERAGE($F$251:$F$262)</f>
        <v>19.116666666666664</v>
      </c>
      <c r="G263" s="16" t="e">
        <f>AVERAGE(G251:G262)</f>
        <v>#DIV/0!</v>
      </c>
      <c r="H263" s="17">
        <f>AVERAGE($H$251:$H$262)</f>
        <v>35.433333333333337</v>
      </c>
      <c r="I263" s="17">
        <f>AVERAGE($I$251:$I$262)</f>
        <v>77.86666666666666</v>
      </c>
      <c r="J263" s="17">
        <f>AVERAGE(J251:J262)</f>
        <v>83.633333333333326</v>
      </c>
      <c r="K263" s="35">
        <f>AVERAGE($K$251:$K$262)</f>
        <v>83.424999999999997</v>
      </c>
      <c r="L263" s="36">
        <f t="shared" ref="L263:T263" si="71">AVERAGE(L251:L262)</f>
        <v>0</v>
      </c>
      <c r="M263" s="35" t="e">
        <f t="shared" si="71"/>
        <v>#DIV/0!</v>
      </c>
      <c r="N263" s="35" t="e">
        <f t="shared" si="71"/>
        <v>#DIV/0!</v>
      </c>
      <c r="O263" s="34" t="e">
        <f t="shared" si="71"/>
        <v>#DIV/0!</v>
      </c>
      <c r="P263" s="37">
        <f t="shared" si="71"/>
        <v>79.083333333333343</v>
      </c>
      <c r="Q263" s="17">
        <f t="shared" si="71"/>
        <v>20.041666666666668</v>
      </c>
      <c r="R263" s="17">
        <f t="shared" si="71"/>
        <v>42.25833333333334</v>
      </c>
      <c r="S263" s="17">
        <f t="shared" si="71"/>
        <v>42.216666666666676</v>
      </c>
      <c r="T263" s="17">
        <f t="shared" si="71"/>
        <v>62.516666666666673</v>
      </c>
      <c r="U263" s="17">
        <f>AVERAGE(U252:U262)</f>
        <v>62.6</v>
      </c>
      <c r="V263" s="17">
        <f t="shared" ref="V263:AD263" si="72">AVERAGE(V251:V262)</f>
        <v>62.041666666666664</v>
      </c>
      <c r="W263" s="17">
        <f t="shared" si="72"/>
        <v>63.06666666666667</v>
      </c>
      <c r="X263" s="17">
        <f t="shared" si="72"/>
        <v>73.441666666666677</v>
      </c>
      <c r="Y263" s="17">
        <f t="shared" si="72"/>
        <v>73.541666666666671</v>
      </c>
      <c r="Z263" s="17">
        <f t="shared" si="72"/>
        <v>73.349999999999994</v>
      </c>
      <c r="AA263" s="17">
        <f t="shared" si="72"/>
        <v>63.791666666666664</v>
      </c>
      <c r="AB263" s="17">
        <f t="shared" si="72"/>
        <v>89.191666666666663</v>
      </c>
      <c r="AC263" s="17">
        <f t="shared" si="72"/>
        <v>685.91666666666663</v>
      </c>
      <c r="AD263" s="17">
        <f t="shared" si="72"/>
        <v>29.149999999999991</v>
      </c>
      <c r="AE263" s="34">
        <f>AVERAGE($AE$251:$AE$262)</f>
        <v>482.41666666666669</v>
      </c>
      <c r="AF263" s="38" t="e">
        <f t="shared" ref="AF263:AM263" si="73">AVERAGE(AF251:AF262)</f>
        <v>#DIV/0!</v>
      </c>
      <c r="AG263" s="17" t="e">
        <f t="shared" si="73"/>
        <v>#DIV/0!</v>
      </c>
      <c r="AH263" s="17" t="e">
        <f t="shared" si="73"/>
        <v>#DIV/0!</v>
      </c>
      <c r="AI263" s="17" t="e">
        <f t="shared" si="73"/>
        <v>#DIV/0!</v>
      </c>
      <c r="AJ263" s="17" t="e">
        <f t="shared" si="73"/>
        <v>#DIV/0!</v>
      </c>
      <c r="AK263" s="17" t="e">
        <f t="shared" si="73"/>
        <v>#DIV/0!</v>
      </c>
      <c r="AL263" s="17" t="e">
        <f t="shared" si="73"/>
        <v>#DIV/0!</v>
      </c>
      <c r="AM263" s="17" t="e">
        <f t="shared" si="73"/>
        <v>#DIV/0!</v>
      </c>
      <c r="AN263" s="17" t="e">
        <f>AVERAGE(AN252:AN262)</f>
        <v>#DIV/0!</v>
      </c>
      <c r="AO263" s="17" t="e">
        <f>AVERAGE(AO251:AO262)</f>
        <v>#DIV/0!</v>
      </c>
      <c r="AP263" s="17" t="e">
        <f>AVERAGE(AP251:AP262)</f>
        <v>#DIV/0!</v>
      </c>
      <c r="AQ263" s="17" t="e">
        <f>AVERAGE(AQ251:AQ262)</f>
        <v>#DIV/0!</v>
      </c>
      <c r="AR263" s="17" t="e">
        <f>AVERAGE(AR251:AR262)</f>
        <v>#DIV/0!</v>
      </c>
      <c r="AS263" s="17" t="e">
        <f>AVERAGE(AS251:AS262)</f>
        <v>#DIV/0!</v>
      </c>
      <c r="AT263" s="17" t="e">
        <f>AVERAGE(AT252:AT262)</f>
        <v>#DIV/0!</v>
      </c>
      <c r="AU263" s="34" t="e">
        <f>AVERAGE($AU$251:$AU$262)</f>
        <v>#DIV/0!</v>
      </c>
      <c r="AV263" s="39" t="e">
        <f>AVERAGE(AV251:AV262)</f>
        <v>#DIV/0!</v>
      </c>
      <c r="AW263" s="17" t="e">
        <f>AVERAGE(AW251:AW262)</f>
        <v>#DIV/0!</v>
      </c>
      <c r="AX263" s="17" t="e">
        <f>AVERAGE(AX251:AX262)</f>
        <v>#DIV/0!</v>
      </c>
      <c r="AY263" s="17">
        <f>AVERAGE($AY$251:$AY$262)</f>
        <v>50</v>
      </c>
      <c r="AZ263" s="17">
        <f>AVERAGE(AZ251:AZ262)</f>
        <v>482.41666666666669</v>
      </c>
      <c r="BA263" s="35">
        <f>AVERAGE(BA251:BA262)</f>
        <v>532.41666666666663</v>
      </c>
      <c r="BB263" s="40">
        <f>AVERAGE(BB251:BB262)</f>
        <v>532.41666666666663</v>
      </c>
    </row>
    <row r="264" spans="1:54" x14ac:dyDescent="0.3">
      <c r="A264" s="167">
        <v>45312</v>
      </c>
      <c r="B264" s="4">
        <v>19.0833333333333</v>
      </c>
      <c r="C264" s="181"/>
      <c r="D264" s="5">
        <v>49.4</v>
      </c>
      <c r="E264" s="48">
        <v>93.4</v>
      </c>
      <c r="F264" s="7">
        <v>17.899999999999999</v>
      </c>
      <c r="G264" s="181"/>
      <c r="H264" s="5">
        <v>35.799999999999997</v>
      </c>
      <c r="I264" s="5">
        <v>95.9</v>
      </c>
      <c r="J264" s="5">
        <v>84.5</v>
      </c>
      <c r="K264" s="30">
        <v>84.2</v>
      </c>
      <c r="L264" s="174">
        <f>G264-C264</f>
        <v>0</v>
      </c>
      <c r="M264" s="31"/>
      <c r="N264" s="5"/>
      <c r="O264" s="7"/>
      <c r="P264" s="31">
        <v>97.7</v>
      </c>
      <c r="Q264" s="5">
        <v>19</v>
      </c>
      <c r="R264" s="5">
        <v>49.1</v>
      </c>
      <c r="S264" s="5">
        <v>49</v>
      </c>
      <c r="T264" s="5">
        <v>65.3</v>
      </c>
      <c r="U264" s="5">
        <v>65.2</v>
      </c>
      <c r="V264" s="6">
        <v>65</v>
      </c>
      <c r="W264" s="5">
        <v>65.8</v>
      </c>
      <c r="X264" s="5">
        <v>86.2</v>
      </c>
      <c r="Y264" s="5">
        <v>86.3</v>
      </c>
      <c r="Z264" s="5">
        <v>86.1</v>
      </c>
      <c r="AA264" s="5">
        <v>66.3</v>
      </c>
      <c r="AB264" s="5">
        <v>107.6</v>
      </c>
      <c r="AC264" s="5">
        <v>825</v>
      </c>
      <c r="AD264" s="5">
        <v>13.9</v>
      </c>
      <c r="AE264" s="7">
        <v>571</v>
      </c>
      <c r="AF264" s="32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7"/>
      <c r="AV264" s="174"/>
      <c r="AW264" s="5"/>
      <c r="AX264" s="5"/>
      <c r="AY264" s="5">
        <v>50</v>
      </c>
      <c r="AZ264" s="7">
        <v>571</v>
      </c>
      <c r="BA264" s="30">
        <f>AY264+AZ264</f>
        <v>621</v>
      </c>
      <c r="BB264" s="33">
        <f>AE264+AU264+AY264</f>
        <v>621</v>
      </c>
    </row>
    <row r="265" spans="1:54" x14ac:dyDescent="0.3">
      <c r="A265" s="168"/>
      <c r="B265" s="4">
        <v>19.1666666666667</v>
      </c>
      <c r="C265" s="168"/>
      <c r="D265" s="5">
        <v>49.3</v>
      </c>
      <c r="E265" s="5">
        <v>92.4</v>
      </c>
      <c r="F265" s="7">
        <v>17.8</v>
      </c>
      <c r="G265" s="188"/>
      <c r="H265" s="5">
        <v>35.6</v>
      </c>
      <c r="I265" s="5">
        <v>95.6</v>
      </c>
      <c r="J265" s="5">
        <v>84.3</v>
      </c>
      <c r="K265" s="30">
        <v>84.1</v>
      </c>
      <c r="L265" s="168"/>
      <c r="M265" s="31"/>
      <c r="N265" s="5"/>
      <c r="O265" s="7"/>
      <c r="P265" s="59">
        <v>98.4</v>
      </c>
      <c r="Q265" s="5">
        <v>18.899999999999999</v>
      </c>
      <c r="R265" s="5">
        <v>49</v>
      </c>
      <c r="S265" s="5">
        <v>49</v>
      </c>
      <c r="T265" s="5">
        <v>65</v>
      </c>
      <c r="U265" s="5">
        <v>64.900000000000006</v>
      </c>
      <c r="V265" s="5">
        <v>64.7</v>
      </c>
      <c r="W265" s="5">
        <v>65.5</v>
      </c>
      <c r="X265" s="5">
        <v>86</v>
      </c>
      <c r="Y265" s="5">
        <v>86.1</v>
      </c>
      <c r="Z265" s="5">
        <v>85.9</v>
      </c>
      <c r="AA265" s="5">
        <v>66</v>
      </c>
      <c r="AB265" s="5">
        <v>107.7</v>
      </c>
      <c r="AC265" s="5">
        <v>827</v>
      </c>
      <c r="AD265" s="5">
        <v>14.2</v>
      </c>
      <c r="AE265" s="7">
        <v>570</v>
      </c>
      <c r="AF265" s="32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7"/>
      <c r="AV265" s="168"/>
      <c r="AW265" s="5"/>
      <c r="AX265" s="5"/>
      <c r="AY265" s="5">
        <v>50</v>
      </c>
      <c r="AZ265" s="7">
        <v>570</v>
      </c>
      <c r="BA265" s="30">
        <f t="shared" ref="BA265:BA275" si="74">AY265+AZ265</f>
        <v>620</v>
      </c>
      <c r="BB265" s="33">
        <f t="shared" ref="BB265:BB275" si="75">AE265+AU265+AY265</f>
        <v>620</v>
      </c>
    </row>
    <row r="266" spans="1:54" x14ac:dyDescent="0.3">
      <c r="A266" s="168"/>
      <c r="B266" s="4">
        <v>19.25</v>
      </c>
      <c r="C266" s="168"/>
      <c r="D266" s="5">
        <v>49.3</v>
      </c>
      <c r="E266" s="48">
        <v>92.3</v>
      </c>
      <c r="F266" s="7">
        <v>17.5</v>
      </c>
      <c r="G266" s="188"/>
      <c r="H266" s="5">
        <v>34.299999999999997</v>
      </c>
      <c r="I266" s="5">
        <v>96.7</v>
      </c>
      <c r="J266" s="5">
        <v>84.4</v>
      </c>
      <c r="K266" s="30">
        <v>84.1</v>
      </c>
      <c r="L266" s="168"/>
      <c r="M266" s="31"/>
      <c r="N266" s="5"/>
      <c r="O266" s="7"/>
      <c r="P266" s="31">
        <v>97.7</v>
      </c>
      <c r="Q266" s="5">
        <v>18.7</v>
      </c>
      <c r="R266" s="5">
        <v>49.1</v>
      </c>
      <c r="S266" s="5">
        <v>49</v>
      </c>
      <c r="T266" s="5">
        <v>64.7</v>
      </c>
      <c r="U266" s="5">
        <v>64.7</v>
      </c>
      <c r="V266" s="5">
        <v>64.5</v>
      </c>
      <c r="W266" s="5">
        <v>65.3</v>
      </c>
      <c r="X266" s="5">
        <v>86</v>
      </c>
      <c r="Y266" s="5">
        <v>86.1</v>
      </c>
      <c r="Z266" s="5">
        <v>85.9</v>
      </c>
      <c r="AA266" s="5">
        <v>65.8</v>
      </c>
      <c r="AB266" s="5">
        <v>108.2</v>
      </c>
      <c r="AC266" s="5">
        <v>825</v>
      </c>
      <c r="AD266" s="5">
        <v>14.2</v>
      </c>
      <c r="AE266" s="7">
        <v>568</v>
      </c>
      <c r="AF266" s="32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7"/>
      <c r="AV266" s="168"/>
      <c r="AW266" s="5"/>
      <c r="AX266" s="5"/>
      <c r="AY266" s="5">
        <v>50</v>
      </c>
      <c r="AZ266" s="7">
        <v>568</v>
      </c>
      <c r="BA266" s="30">
        <f t="shared" si="74"/>
        <v>618</v>
      </c>
      <c r="BB266" s="33">
        <f t="shared" si="75"/>
        <v>618</v>
      </c>
    </row>
    <row r="267" spans="1:54" x14ac:dyDescent="0.3">
      <c r="A267" s="168"/>
      <c r="B267" s="4">
        <v>19.3333333333333</v>
      </c>
      <c r="C267" s="168"/>
      <c r="D267" s="5">
        <v>49.3</v>
      </c>
      <c r="E267" s="5">
        <v>93.9</v>
      </c>
      <c r="F267" s="7">
        <v>17.5</v>
      </c>
      <c r="G267" s="188"/>
      <c r="H267" s="5">
        <v>34.299999999999997</v>
      </c>
      <c r="I267" s="5">
        <v>95.2</v>
      </c>
      <c r="J267" s="5">
        <v>84.5</v>
      </c>
      <c r="K267" s="30">
        <v>84.3</v>
      </c>
      <c r="L267" s="168"/>
      <c r="M267" s="31"/>
      <c r="N267" s="5"/>
      <c r="O267" s="7"/>
      <c r="P267" s="31">
        <v>97.2</v>
      </c>
      <c r="Q267" s="5">
        <v>18.7</v>
      </c>
      <c r="R267" s="5">
        <v>49.1</v>
      </c>
      <c r="S267" s="5">
        <v>49</v>
      </c>
      <c r="T267" s="5">
        <v>64.7</v>
      </c>
      <c r="U267" s="5">
        <v>64.599999999999994</v>
      </c>
      <c r="V267" s="5">
        <v>64.400000000000006</v>
      </c>
      <c r="W267" s="5">
        <v>65.3</v>
      </c>
      <c r="X267" s="5">
        <v>86.2</v>
      </c>
      <c r="Y267" s="5">
        <v>86.2</v>
      </c>
      <c r="Z267" s="5">
        <v>86.1</v>
      </c>
      <c r="AA267" s="5">
        <v>65.7</v>
      </c>
      <c r="AB267" s="5">
        <v>107.7</v>
      </c>
      <c r="AC267" s="5">
        <v>826</v>
      </c>
      <c r="AD267" s="5">
        <v>14</v>
      </c>
      <c r="AE267" s="7">
        <v>571</v>
      </c>
      <c r="AF267" s="32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7"/>
      <c r="AV267" s="168"/>
      <c r="AW267" s="5"/>
      <c r="AX267" s="5"/>
      <c r="AY267" s="5">
        <v>50</v>
      </c>
      <c r="AZ267" s="7">
        <v>571</v>
      </c>
      <c r="BA267" s="30">
        <f t="shared" si="74"/>
        <v>621</v>
      </c>
      <c r="BB267" s="33">
        <f t="shared" si="75"/>
        <v>621</v>
      </c>
    </row>
    <row r="268" spans="1:54" x14ac:dyDescent="0.3">
      <c r="A268" s="168"/>
      <c r="B268" s="4">
        <v>19.4166666666667</v>
      </c>
      <c r="C268" s="168"/>
      <c r="D268" s="5">
        <v>49.3</v>
      </c>
      <c r="E268" s="5">
        <v>89.9</v>
      </c>
      <c r="F268" s="7">
        <v>17.899999999999999</v>
      </c>
      <c r="G268" s="188"/>
      <c r="H268" s="5">
        <v>37.200000000000003</v>
      </c>
      <c r="I268" s="5">
        <v>97</v>
      </c>
      <c r="J268" s="5">
        <v>84.7</v>
      </c>
      <c r="K268" s="30">
        <v>84.4</v>
      </c>
      <c r="L268" s="168"/>
      <c r="M268" s="31"/>
      <c r="N268" s="5"/>
      <c r="O268" s="7"/>
      <c r="P268" s="31">
        <v>97.3</v>
      </c>
      <c r="Q268" s="5">
        <v>19.3</v>
      </c>
      <c r="R268" s="5">
        <v>49.1</v>
      </c>
      <c r="S268" s="5">
        <v>49</v>
      </c>
      <c r="T268" s="5">
        <v>65.7</v>
      </c>
      <c r="U268" s="5">
        <v>65.599999999999994</v>
      </c>
      <c r="V268" s="5">
        <v>65.400000000000006</v>
      </c>
      <c r="W268" s="5">
        <v>66.2</v>
      </c>
      <c r="X268" s="5">
        <v>86.3</v>
      </c>
      <c r="Y268" s="5">
        <v>86.4</v>
      </c>
      <c r="Z268" s="5">
        <v>86.2</v>
      </c>
      <c r="AA268" s="5">
        <v>66.8</v>
      </c>
      <c r="AB268" s="5">
        <v>107.3</v>
      </c>
      <c r="AC268" s="5">
        <v>824</v>
      </c>
      <c r="AD268" s="5">
        <v>13.9</v>
      </c>
      <c r="AE268" s="7">
        <v>571</v>
      </c>
      <c r="AF268" s="32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7"/>
      <c r="AV268" s="168"/>
      <c r="AW268" s="5"/>
      <c r="AX268" s="5"/>
      <c r="AY268" s="5">
        <v>50</v>
      </c>
      <c r="AZ268" s="7">
        <v>571</v>
      </c>
      <c r="BA268" s="30">
        <f t="shared" si="74"/>
        <v>621</v>
      </c>
      <c r="BB268" s="33">
        <f t="shared" si="75"/>
        <v>621</v>
      </c>
    </row>
    <row r="269" spans="1:54" x14ac:dyDescent="0.3">
      <c r="A269" s="168"/>
      <c r="B269" s="4">
        <v>19.5</v>
      </c>
      <c r="C269" s="168"/>
      <c r="D269" s="5">
        <v>49.3</v>
      </c>
      <c r="E269" s="5">
        <v>93.2</v>
      </c>
      <c r="F269" s="7">
        <v>18.399999999999999</v>
      </c>
      <c r="G269" s="188"/>
      <c r="H269" s="5">
        <v>38.1</v>
      </c>
      <c r="I269" s="5">
        <v>96.5</v>
      </c>
      <c r="J269" s="5">
        <v>84.9</v>
      </c>
      <c r="K269" s="30">
        <v>84.6</v>
      </c>
      <c r="L269" s="168"/>
      <c r="M269" s="31"/>
      <c r="N269" s="5"/>
      <c r="O269" s="7"/>
      <c r="P269" s="31">
        <v>96.7</v>
      </c>
      <c r="Q269" s="5">
        <v>19.8</v>
      </c>
      <c r="R269" s="5">
        <v>49.1</v>
      </c>
      <c r="S269" s="5">
        <v>49</v>
      </c>
      <c r="T269" s="5">
        <v>66.5</v>
      </c>
      <c r="U269" s="5">
        <v>66.5</v>
      </c>
      <c r="V269" s="5">
        <v>66.2</v>
      </c>
      <c r="W269" s="5">
        <v>67.099999999999994</v>
      </c>
      <c r="X269" s="5">
        <v>86.5</v>
      </c>
      <c r="Y269" s="5">
        <v>86.6</v>
      </c>
      <c r="Z269" s="5">
        <v>86.4</v>
      </c>
      <c r="AA269" s="5">
        <v>67.599999999999994</v>
      </c>
      <c r="AB269" s="5">
        <v>107.1</v>
      </c>
      <c r="AC269" s="5">
        <v>825</v>
      </c>
      <c r="AD269" s="5">
        <v>14.2</v>
      </c>
      <c r="AE269" s="7">
        <v>574</v>
      </c>
      <c r="AF269" s="32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7"/>
      <c r="AV269" s="168"/>
      <c r="AW269" s="5"/>
      <c r="AX269" s="5"/>
      <c r="AY269" s="5">
        <v>50</v>
      </c>
      <c r="AZ269" s="7">
        <v>574</v>
      </c>
      <c r="BA269" s="30">
        <f t="shared" si="74"/>
        <v>624</v>
      </c>
      <c r="BB269" s="33">
        <f t="shared" si="75"/>
        <v>624</v>
      </c>
    </row>
    <row r="270" spans="1:54" x14ac:dyDescent="0.3">
      <c r="A270" s="168"/>
      <c r="B270" s="4">
        <v>19.5833333333333</v>
      </c>
      <c r="C270" s="168"/>
      <c r="D270" s="5">
        <v>49.3</v>
      </c>
      <c r="E270" s="5">
        <v>90.4</v>
      </c>
      <c r="F270" s="7">
        <v>18.600000000000001</v>
      </c>
      <c r="G270" s="188"/>
      <c r="H270" s="5">
        <v>38.299999999999997</v>
      </c>
      <c r="I270" s="5">
        <v>95.3</v>
      </c>
      <c r="J270" s="5">
        <v>84.8</v>
      </c>
      <c r="K270" s="30">
        <v>85.1</v>
      </c>
      <c r="L270" s="168"/>
      <c r="M270" s="31"/>
      <c r="N270" s="5"/>
      <c r="O270" s="7"/>
      <c r="P270" s="31">
        <v>96.6</v>
      </c>
      <c r="Q270" s="5">
        <v>20</v>
      </c>
      <c r="R270" s="5">
        <v>49.1</v>
      </c>
      <c r="S270" s="5">
        <v>49</v>
      </c>
      <c r="T270" s="5">
        <v>66.900000000000006</v>
      </c>
      <c r="U270" s="5">
        <v>66.900000000000006</v>
      </c>
      <c r="V270" s="5">
        <v>66.599999999999994</v>
      </c>
      <c r="W270" s="5">
        <v>67.5</v>
      </c>
      <c r="X270" s="5">
        <v>86.7</v>
      </c>
      <c r="Y270" s="5">
        <v>86.8</v>
      </c>
      <c r="Z270" s="5">
        <v>86.7</v>
      </c>
      <c r="AA270" s="5">
        <v>68</v>
      </c>
      <c r="AB270" s="5">
        <v>107.1</v>
      </c>
      <c r="AC270" s="5">
        <v>825</v>
      </c>
      <c r="AD270" s="5">
        <v>14.2</v>
      </c>
      <c r="AE270" s="7">
        <v>574</v>
      </c>
      <c r="AF270" s="32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7"/>
      <c r="AV270" s="168"/>
      <c r="AW270" s="5"/>
      <c r="AX270" s="5"/>
      <c r="AY270" s="5">
        <v>50</v>
      </c>
      <c r="AZ270" s="7">
        <v>574</v>
      </c>
      <c r="BA270" s="30">
        <f t="shared" si="74"/>
        <v>624</v>
      </c>
      <c r="BB270" s="33">
        <f t="shared" si="75"/>
        <v>624</v>
      </c>
    </row>
    <row r="271" spans="1:54" x14ac:dyDescent="0.3">
      <c r="A271" s="168"/>
      <c r="B271" s="4">
        <v>19.6666666666667</v>
      </c>
      <c r="C271" s="168"/>
      <c r="D271" s="5">
        <v>49.3</v>
      </c>
      <c r="E271" s="5">
        <v>91.4</v>
      </c>
      <c r="F271" s="7">
        <v>18.7</v>
      </c>
      <c r="G271" s="188"/>
      <c r="H271" s="5">
        <v>37.799999999999997</v>
      </c>
      <c r="I271" s="5">
        <v>94.9</v>
      </c>
      <c r="J271" s="5">
        <v>85.1</v>
      </c>
      <c r="K271" s="30">
        <v>85.4</v>
      </c>
      <c r="L271" s="168"/>
      <c r="M271" s="31"/>
      <c r="N271" s="5"/>
      <c r="O271" s="7"/>
      <c r="P271" s="31">
        <v>96.8</v>
      </c>
      <c r="Q271" s="5">
        <v>20</v>
      </c>
      <c r="R271" s="5">
        <v>49.1</v>
      </c>
      <c r="S271" s="5">
        <v>49</v>
      </c>
      <c r="T271" s="5">
        <v>67.099999999999994</v>
      </c>
      <c r="U271" s="5">
        <v>67.099999999999994</v>
      </c>
      <c r="V271" s="5">
        <v>66.8</v>
      </c>
      <c r="W271" s="5">
        <v>67.7</v>
      </c>
      <c r="X271" s="5">
        <v>87</v>
      </c>
      <c r="Y271" s="5">
        <v>87.1</v>
      </c>
      <c r="Z271" s="5">
        <v>86.9</v>
      </c>
      <c r="AA271" s="5">
        <v>68.2</v>
      </c>
      <c r="AB271" s="5">
        <v>107.7</v>
      </c>
      <c r="AC271" s="5">
        <v>824</v>
      </c>
      <c r="AD271" s="5">
        <v>14.2</v>
      </c>
      <c r="AE271" s="7">
        <v>874</v>
      </c>
      <c r="AF271" s="32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7"/>
      <c r="AV271" s="168"/>
      <c r="AW271" s="5"/>
      <c r="AX271" s="5"/>
      <c r="AY271" s="5">
        <v>50</v>
      </c>
      <c r="AZ271" s="7">
        <v>874</v>
      </c>
      <c r="BA271" s="30">
        <f t="shared" si="74"/>
        <v>924</v>
      </c>
      <c r="BB271" s="33">
        <f t="shared" si="75"/>
        <v>924</v>
      </c>
    </row>
    <row r="272" spans="1:54" x14ac:dyDescent="0.3">
      <c r="A272" s="168"/>
      <c r="B272" s="4">
        <v>19.75</v>
      </c>
      <c r="C272" s="168"/>
      <c r="D272" s="5">
        <v>49.3</v>
      </c>
      <c r="E272" s="5">
        <v>91</v>
      </c>
      <c r="F272" s="7">
        <v>18.3</v>
      </c>
      <c r="G272" s="188"/>
      <c r="H272" s="5">
        <v>36.700000000000003</v>
      </c>
      <c r="I272" s="5">
        <v>94.8</v>
      </c>
      <c r="J272" s="5">
        <v>85.3</v>
      </c>
      <c r="K272" s="30">
        <v>85.6</v>
      </c>
      <c r="L272" s="168"/>
      <c r="M272" s="31"/>
      <c r="N272" s="5"/>
      <c r="O272" s="7"/>
      <c r="P272" s="31">
        <v>97.1</v>
      </c>
      <c r="Q272" s="5">
        <v>19.600000000000001</v>
      </c>
      <c r="R272" s="5">
        <v>49.1</v>
      </c>
      <c r="S272" s="5">
        <v>49</v>
      </c>
      <c r="T272" s="5">
        <v>66.599999999999994</v>
      </c>
      <c r="U272" s="5">
        <v>66.7</v>
      </c>
      <c r="V272" s="5">
        <v>66.400000000000006</v>
      </c>
      <c r="W272" s="5">
        <v>67.3</v>
      </c>
      <c r="X272" s="5">
        <v>87.2</v>
      </c>
      <c r="Y272" s="5">
        <v>87.3</v>
      </c>
      <c r="Z272" s="5">
        <v>87.1</v>
      </c>
      <c r="AA272" s="5">
        <v>67.8</v>
      </c>
      <c r="AB272" s="5">
        <v>106.4</v>
      </c>
      <c r="AC272" s="5">
        <v>825</v>
      </c>
      <c r="AD272" s="5">
        <v>13.9</v>
      </c>
      <c r="AE272" s="7">
        <v>576</v>
      </c>
      <c r="AF272" s="32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7"/>
      <c r="AV272" s="168"/>
      <c r="AW272" s="5"/>
      <c r="AX272" s="5"/>
      <c r="AY272" s="5">
        <v>50</v>
      </c>
      <c r="AZ272" s="7">
        <v>576</v>
      </c>
      <c r="BA272" s="30">
        <f t="shared" si="74"/>
        <v>626</v>
      </c>
      <c r="BB272" s="33">
        <f t="shared" si="75"/>
        <v>626</v>
      </c>
    </row>
    <row r="273" spans="1:54" x14ac:dyDescent="0.3">
      <c r="A273" s="168"/>
      <c r="B273" s="4">
        <v>19.8333333333333</v>
      </c>
      <c r="C273" s="168"/>
      <c r="D273" s="5">
        <v>49.4</v>
      </c>
      <c r="E273" s="5">
        <v>91.2</v>
      </c>
      <c r="F273" s="7">
        <v>18.100000000000001</v>
      </c>
      <c r="G273" s="188"/>
      <c r="H273" s="5">
        <v>36.5</v>
      </c>
      <c r="I273" s="5">
        <v>94.6</v>
      </c>
      <c r="J273" s="5">
        <v>85.4</v>
      </c>
      <c r="K273" s="30">
        <v>85.7</v>
      </c>
      <c r="L273" s="168"/>
      <c r="M273" s="31"/>
      <c r="N273" s="5"/>
      <c r="O273" s="7"/>
      <c r="P273" s="31">
        <v>96.4</v>
      </c>
      <c r="Q273" s="5">
        <v>19.2</v>
      </c>
      <c r="R273" s="5">
        <v>49.1</v>
      </c>
      <c r="S273" s="5">
        <v>49</v>
      </c>
      <c r="T273" s="5">
        <v>66.400000000000006</v>
      </c>
      <c r="U273" s="5">
        <v>66.400000000000006</v>
      </c>
      <c r="V273" s="5">
        <v>66.2</v>
      </c>
      <c r="W273" s="5">
        <v>67</v>
      </c>
      <c r="X273" s="5">
        <v>87.3</v>
      </c>
      <c r="Y273" s="5">
        <v>87.4</v>
      </c>
      <c r="Z273" s="5">
        <v>87.2</v>
      </c>
      <c r="AA273" s="5">
        <v>67.5</v>
      </c>
      <c r="AB273" s="5">
        <v>107.3</v>
      </c>
      <c r="AC273" s="5">
        <v>826</v>
      </c>
      <c r="AD273" s="5">
        <v>13.9</v>
      </c>
      <c r="AE273" s="6">
        <v>578</v>
      </c>
      <c r="AF273" s="32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7"/>
      <c r="AV273" s="168"/>
      <c r="AW273" s="5"/>
      <c r="AX273" s="5"/>
      <c r="AY273" s="5">
        <v>50</v>
      </c>
      <c r="AZ273" s="6">
        <v>578</v>
      </c>
      <c r="BA273" s="30">
        <f t="shared" si="74"/>
        <v>628</v>
      </c>
      <c r="BB273" s="33">
        <f t="shared" si="75"/>
        <v>628</v>
      </c>
    </row>
    <row r="274" spans="1:54" x14ac:dyDescent="0.3">
      <c r="A274" s="168"/>
      <c r="B274" s="4">
        <v>19.9166666666667</v>
      </c>
      <c r="C274" s="168"/>
      <c r="D274" s="5">
        <v>49.4</v>
      </c>
      <c r="E274" s="5">
        <v>89.4</v>
      </c>
      <c r="F274" s="7">
        <v>18.100000000000001</v>
      </c>
      <c r="G274" s="188"/>
      <c r="H274" s="5">
        <v>36.4</v>
      </c>
      <c r="I274" s="5">
        <v>94.6</v>
      </c>
      <c r="J274" s="5">
        <v>85.8</v>
      </c>
      <c r="K274" s="30">
        <v>86</v>
      </c>
      <c r="L274" s="168"/>
      <c r="M274" s="31"/>
      <c r="N274" s="5"/>
      <c r="O274" s="7"/>
      <c r="P274" s="31">
        <v>96.2</v>
      </c>
      <c r="Q274" s="5">
        <v>19.3</v>
      </c>
      <c r="R274" s="5">
        <v>49.1</v>
      </c>
      <c r="S274" s="5">
        <v>49</v>
      </c>
      <c r="T274" s="5">
        <v>66.8</v>
      </c>
      <c r="U274" s="5">
        <v>66.7</v>
      </c>
      <c r="V274" s="5">
        <v>66.400000000000006</v>
      </c>
      <c r="W274" s="5">
        <v>67.3</v>
      </c>
      <c r="X274" s="5">
        <v>87.7</v>
      </c>
      <c r="Y274" s="5">
        <v>87.7</v>
      </c>
      <c r="Z274" s="5">
        <v>87.6</v>
      </c>
      <c r="AA274" s="5">
        <v>67.8</v>
      </c>
      <c r="AB274" s="5">
        <v>106.7</v>
      </c>
      <c r="AC274" s="5">
        <v>825</v>
      </c>
      <c r="AD274" s="5">
        <v>14.1</v>
      </c>
      <c r="AE274" s="7">
        <v>579</v>
      </c>
      <c r="AF274" s="32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7"/>
      <c r="AV274" s="168"/>
      <c r="AW274" s="5"/>
      <c r="AX274" s="5"/>
      <c r="AY274" s="5">
        <v>50</v>
      </c>
      <c r="AZ274" s="7">
        <v>579</v>
      </c>
      <c r="BA274" s="30">
        <f t="shared" si="74"/>
        <v>629</v>
      </c>
      <c r="BB274" s="33">
        <f t="shared" si="75"/>
        <v>629</v>
      </c>
    </row>
    <row r="275" spans="1:54" x14ac:dyDescent="0.3">
      <c r="A275" s="169"/>
      <c r="B275" s="4">
        <v>20</v>
      </c>
      <c r="C275" s="169"/>
      <c r="D275" s="5">
        <v>49.3</v>
      </c>
      <c r="E275" s="5">
        <v>90.8</v>
      </c>
      <c r="F275" s="7">
        <v>18</v>
      </c>
      <c r="G275" s="189"/>
      <c r="H275" s="5">
        <v>36.1</v>
      </c>
      <c r="I275" s="5">
        <v>94.1</v>
      </c>
      <c r="J275" s="5">
        <v>85.7</v>
      </c>
      <c r="K275" s="30">
        <v>85.9</v>
      </c>
      <c r="L275" s="169"/>
      <c r="M275" s="31"/>
      <c r="N275" s="5"/>
      <c r="O275" s="7"/>
      <c r="P275" s="47">
        <v>95.1</v>
      </c>
      <c r="Q275" s="5">
        <v>19.100000000000001</v>
      </c>
      <c r="R275" s="5">
        <v>49.1</v>
      </c>
      <c r="S275" s="5">
        <v>49</v>
      </c>
      <c r="T275" s="5">
        <v>66.7</v>
      </c>
      <c r="U275" s="5">
        <v>66.599999999999994</v>
      </c>
      <c r="V275" s="5">
        <v>66.400000000000006</v>
      </c>
      <c r="W275" s="5">
        <v>67.3</v>
      </c>
      <c r="X275" s="5">
        <v>87.5</v>
      </c>
      <c r="Y275" s="5">
        <v>87.6</v>
      </c>
      <c r="Z275" s="5">
        <v>87.5</v>
      </c>
      <c r="AA275" s="5">
        <v>67.8</v>
      </c>
      <c r="AB275" s="5">
        <v>106.2</v>
      </c>
      <c r="AC275" s="5">
        <v>825</v>
      </c>
      <c r="AD275" s="5">
        <v>14.2</v>
      </c>
      <c r="AE275" s="7">
        <v>581</v>
      </c>
      <c r="AF275" s="32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7"/>
      <c r="AV275" s="169"/>
      <c r="AW275" s="5"/>
      <c r="AX275" s="5"/>
      <c r="AY275" s="5">
        <v>50</v>
      </c>
      <c r="AZ275" s="7">
        <v>581</v>
      </c>
      <c r="BA275" s="30">
        <f t="shared" si="74"/>
        <v>631</v>
      </c>
      <c r="BB275" s="33">
        <f t="shared" si="75"/>
        <v>631</v>
      </c>
    </row>
    <row r="276" spans="1:54" x14ac:dyDescent="0.3">
      <c r="A276" s="178" t="s">
        <v>81</v>
      </c>
      <c r="B276" s="173"/>
      <c r="C276" s="17" t="e">
        <f>AVERAGE($C$264:$C$275)</f>
        <v>#DIV/0!</v>
      </c>
      <c r="D276" s="17">
        <f>AVERAGE($D$264:$D$275)</f>
        <v>49.324999999999996</v>
      </c>
      <c r="E276" s="17">
        <f>AVERAGE($E$265:$E$275)</f>
        <v>91.445454545454538</v>
      </c>
      <c r="F276" s="34">
        <f>AVERAGE($F$264:$F$275)</f>
        <v>18.066666666666666</v>
      </c>
      <c r="G276" s="16" t="e">
        <f>AVERAGE(G264:G275)</f>
        <v>#DIV/0!</v>
      </c>
      <c r="H276" s="17">
        <f>AVERAGE($H$264:$H$275)</f>
        <v>36.424999999999997</v>
      </c>
      <c r="I276" s="17">
        <f>AVERAGE($I$264:$I$275)</f>
        <v>95.433333333333323</v>
      </c>
      <c r="J276" s="17">
        <f>AVERAGE(J264:J275)</f>
        <v>84.95</v>
      </c>
      <c r="K276" s="35">
        <f>AVERAGE($K$264:$K$275)</f>
        <v>84.95</v>
      </c>
      <c r="L276" s="36">
        <f>AVERAGE(L264:L275)</f>
        <v>0</v>
      </c>
      <c r="M276" s="35" t="e">
        <f>AVERAGE(M264:M275)</f>
        <v>#DIV/0!</v>
      </c>
      <c r="N276" s="35" t="e">
        <f>AVERAGE(N264:N275)</f>
        <v>#DIV/0!</v>
      </c>
      <c r="O276" s="34" t="e">
        <f>AVERAGE(O264:O275)</f>
        <v>#DIV/0!</v>
      </c>
      <c r="P276" s="37">
        <f>AVERAGE(P264:P275)</f>
        <v>96.933333333333323</v>
      </c>
      <c r="Q276" s="17">
        <f>AVERAGE(Q265:Q275)</f>
        <v>19.327272727272724</v>
      </c>
      <c r="R276" s="17">
        <f>AVERAGE(R264:R275)</f>
        <v>49.091666666666676</v>
      </c>
      <c r="S276" s="17">
        <f>AVERAGE(S264:S275)</f>
        <v>49</v>
      </c>
      <c r="T276" s="17">
        <f>AVERAGE(T264:T275)</f>
        <v>66.033333333333331</v>
      </c>
      <c r="U276" s="17">
        <f>AVERAGE(U264:U275)</f>
        <v>65.991666666666674</v>
      </c>
      <c r="V276" s="17">
        <f>AVERAGE(V265:V275)</f>
        <v>65.818181818181813</v>
      </c>
      <c r="W276" s="17">
        <f>AVERAGE(W265:W275)</f>
        <v>66.681818181818173</v>
      </c>
      <c r="X276" s="17">
        <f t="shared" ref="X276:AD276" si="76">AVERAGE(X264:X275)</f>
        <v>86.716666666666683</v>
      </c>
      <c r="Y276" s="17">
        <f t="shared" si="76"/>
        <v>86.8</v>
      </c>
      <c r="Z276" s="17">
        <f t="shared" si="76"/>
        <v>86.63333333333334</v>
      </c>
      <c r="AA276" s="17">
        <f t="shared" si="76"/>
        <v>67.108333333333334</v>
      </c>
      <c r="AB276" s="17">
        <f t="shared" si="76"/>
        <v>107.25000000000001</v>
      </c>
      <c r="AC276" s="17">
        <f t="shared" si="76"/>
        <v>825.16666666666663</v>
      </c>
      <c r="AD276" s="17">
        <f t="shared" si="76"/>
        <v>14.075000000000001</v>
      </c>
      <c r="AE276" s="34">
        <f>AVERAGE($AE$264:$AE$275)</f>
        <v>598.91666666666663</v>
      </c>
      <c r="AF276" s="38" t="e">
        <f t="shared" ref="AF276:AT276" si="77">AVERAGE(AF264:AF275)</f>
        <v>#DIV/0!</v>
      </c>
      <c r="AG276" s="17" t="e">
        <f t="shared" si="77"/>
        <v>#DIV/0!</v>
      </c>
      <c r="AH276" s="17" t="e">
        <f t="shared" si="77"/>
        <v>#DIV/0!</v>
      </c>
      <c r="AI276" s="17" t="e">
        <f t="shared" si="77"/>
        <v>#DIV/0!</v>
      </c>
      <c r="AJ276" s="17" t="e">
        <f t="shared" si="77"/>
        <v>#DIV/0!</v>
      </c>
      <c r="AK276" s="17" t="e">
        <f t="shared" si="77"/>
        <v>#DIV/0!</v>
      </c>
      <c r="AL276" s="17" t="e">
        <f t="shared" si="77"/>
        <v>#DIV/0!</v>
      </c>
      <c r="AM276" s="17" t="e">
        <f t="shared" si="77"/>
        <v>#DIV/0!</v>
      </c>
      <c r="AN276" s="17" t="e">
        <f t="shared" si="77"/>
        <v>#DIV/0!</v>
      </c>
      <c r="AO276" s="17" t="e">
        <f t="shared" si="77"/>
        <v>#DIV/0!</v>
      </c>
      <c r="AP276" s="17" t="e">
        <f t="shared" si="77"/>
        <v>#DIV/0!</v>
      </c>
      <c r="AQ276" s="17" t="e">
        <f t="shared" si="77"/>
        <v>#DIV/0!</v>
      </c>
      <c r="AR276" s="17" t="e">
        <f t="shared" si="77"/>
        <v>#DIV/0!</v>
      </c>
      <c r="AS276" s="17" t="e">
        <f t="shared" si="77"/>
        <v>#DIV/0!</v>
      </c>
      <c r="AT276" s="17" t="e">
        <f t="shared" si="77"/>
        <v>#DIV/0!</v>
      </c>
      <c r="AU276" s="34" t="e">
        <f>AVERAGE($AU$264:$AU$275)</f>
        <v>#DIV/0!</v>
      </c>
      <c r="AV276" s="39" t="e">
        <f>AVERAGE(AV264:AV275)</f>
        <v>#DIV/0!</v>
      </c>
      <c r="AW276" s="17" t="e">
        <f>AVERAGE(AW264:AW275)</f>
        <v>#DIV/0!</v>
      </c>
      <c r="AX276" s="17" t="e">
        <f>AVERAGE(AX264:AX275)</f>
        <v>#DIV/0!</v>
      </c>
      <c r="AY276" s="17">
        <f>AVERAGE($AY$264:$AY$275)</f>
        <v>50</v>
      </c>
      <c r="AZ276" s="17">
        <f>AVERAGE(AZ264:AZ275)</f>
        <v>598.91666666666663</v>
      </c>
      <c r="BA276" s="35">
        <f>AVERAGE(BA264:BA275)</f>
        <v>648.91666666666663</v>
      </c>
      <c r="BB276" s="40">
        <f>AVERAGE(BB264:BB275)</f>
        <v>648.91666666666663</v>
      </c>
    </row>
    <row r="277" spans="1:54" x14ac:dyDescent="0.3">
      <c r="A277" s="167">
        <v>45313</v>
      </c>
      <c r="B277" s="4">
        <v>20.0833333333333</v>
      </c>
      <c r="C277" s="181"/>
      <c r="D277" s="5">
        <v>49.4</v>
      </c>
      <c r="E277" s="5">
        <v>92.2</v>
      </c>
      <c r="F277" s="7">
        <v>17.899999999999999</v>
      </c>
      <c r="G277" s="181"/>
      <c r="H277" s="5">
        <v>36.200000000000003</v>
      </c>
      <c r="I277" s="5">
        <v>95.7</v>
      </c>
      <c r="J277" s="5">
        <v>85.5</v>
      </c>
      <c r="K277" s="30">
        <v>85.8</v>
      </c>
      <c r="L277" s="174">
        <f>G277-C277</f>
        <v>0</v>
      </c>
      <c r="M277" s="31"/>
      <c r="N277" s="5"/>
      <c r="O277" s="7"/>
      <c r="P277" s="31">
        <v>97.6</v>
      </c>
      <c r="Q277" s="5">
        <v>19.2</v>
      </c>
      <c r="R277" s="5">
        <v>49.1</v>
      </c>
      <c r="S277" s="5">
        <v>49</v>
      </c>
      <c r="T277" s="5">
        <v>66.400000000000006</v>
      </c>
      <c r="U277" s="5">
        <v>66.2</v>
      </c>
      <c r="V277" s="5">
        <v>66</v>
      </c>
      <c r="W277" s="5">
        <v>66.900000000000006</v>
      </c>
      <c r="X277" s="5">
        <v>87.4</v>
      </c>
      <c r="Y277" s="5">
        <v>87.5</v>
      </c>
      <c r="Z277" s="5">
        <v>87.4</v>
      </c>
      <c r="AA277" s="5">
        <v>67.400000000000006</v>
      </c>
      <c r="AB277" s="5">
        <v>107.3</v>
      </c>
      <c r="AC277" s="5">
        <v>826</v>
      </c>
      <c r="AD277" s="5">
        <v>13.9</v>
      </c>
      <c r="AE277" s="6">
        <v>581</v>
      </c>
      <c r="AF277" s="32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7"/>
      <c r="AV277" s="174"/>
      <c r="AW277" s="5"/>
      <c r="AX277" s="5"/>
      <c r="AY277" s="5">
        <v>50</v>
      </c>
      <c r="AZ277" s="6">
        <v>581</v>
      </c>
      <c r="BA277" s="30">
        <f>AY277+AZ277</f>
        <v>631</v>
      </c>
      <c r="BB277" s="33">
        <f>AE277+AU277+AY277</f>
        <v>631</v>
      </c>
    </row>
    <row r="278" spans="1:54" x14ac:dyDescent="0.3">
      <c r="A278" s="168"/>
      <c r="B278" s="4">
        <v>20.1666666666667</v>
      </c>
      <c r="C278" s="168"/>
      <c r="D278" s="5">
        <v>49.3</v>
      </c>
      <c r="E278" s="5">
        <v>91.7</v>
      </c>
      <c r="F278" s="7">
        <v>17.899999999999999</v>
      </c>
      <c r="G278" s="188"/>
      <c r="H278" s="5">
        <v>36.1</v>
      </c>
      <c r="I278" s="5">
        <v>95.4</v>
      </c>
      <c r="J278" s="5">
        <v>85.5</v>
      </c>
      <c r="K278" s="30">
        <v>85.8</v>
      </c>
      <c r="L278" s="168"/>
      <c r="M278" s="31"/>
      <c r="N278" s="5"/>
      <c r="O278" s="7"/>
      <c r="P278" s="31">
        <v>96.9</v>
      </c>
      <c r="Q278" s="5">
        <v>19.100000000000001</v>
      </c>
      <c r="R278" s="5">
        <v>49.1</v>
      </c>
      <c r="S278" s="5">
        <v>49</v>
      </c>
      <c r="T278" s="5">
        <v>66.3</v>
      </c>
      <c r="U278" s="5">
        <v>66.3</v>
      </c>
      <c r="V278" s="5">
        <v>66</v>
      </c>
      <c r="W278" s="5">
        <v>66.900000000000006</v>
      </c>
      <c r="X278" s="5">
        <v>87.4</v>
      </c>
      <c r="Y278" s="5">
        <v>87.4</v>
      </c>
      <c r="Z278" s="5">
        <v>87.3</v>
      </c>
      <c r="AA278" s="5">
        <v>67.400000000000006</v>
      </c>
      <c r="AB278" s="5">
        <v>107.5</v>
      </c>
      <c r="AC278" s="5">
        <v>825</v>
      </c>
      <c r="AD278" s="5">
        <v>14.1</v>
      </c>
      <c r="AE278" s="7">
        <v>579</v>
      </c>
      <c r="AF278" s="32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7"/>
      <c r="AV278" s="168"/>
      <c r="AW278" s="5"/>
      <c r="AX278" s="5"/>
      <c r="AY278" s="5">
        <v>50</v>
      </c>
      <c r="AZ278" s="7">
        <v>579</v>
      </c>
      <c r="BA278" s="30">
        <f t="shared" ref="BA278:BA288" si="78">AY278+AZ278</f>
        <v>629</v>
      </c>
      <c r="BB278" s="33">
        <f t="shared" ref="BB278:BB288" si="79">AE278+AU278+AY278</f>
        <v>629</v>
      </c>
    </row>
    <row r="279" spans="1:54" x14ac:dyDescent="0.3">
      <c r="A279" s="168"/>
      <c r="B279" s="4">
        <v>20.25</v>
      </c>
      <c r="C279" s="168"/>
      <c r="D279" s="5">
        <v>49.3</v>
      </c>
      <c r="E279" s="5">
        <v>90.3</v>
      </c>
      <c r="F279" s="7">
        <v>17.8</v>
      </c>
      <c r="G279" s="188"/>
      <c r="H279" s="5">
        <v>34.700000000000003</v>
      </c>
      <c r="I279" s="5">
        <v>93.2</v>
      </c>
      <c r="J279" s="5">
        <v>85.5</v>
      </c>
      <c r="K279" s="30">
        <v>85.7</v>
      </c>
      <c r="L279" s="168"/>
      <c r="M279" s="31"/>
      <c r="N279" s="5"/>
      <c r="O279" s="7"/>
      <c r="P279" s="31">
        <v>95.2</v>
      </c>
      <c r="Q279" s="5">
        <v>19</v>
      </c>
      <c r="R279" s="5">
        <v>49.1</v>
      </c>
      <c r="S279" s="5">
        <v>49</v>
      </c>
      <c r="T279" s="5">
        <v>66.400000000000006</v>
      </c>
      <c r="U279" s="5">
        <v>66.400000000000006</v>
      </c>
      <c r="V279" s="5">
        <v>66.099999999999994</v>
      </c>
      <c r="W279" s="5">
        <v>67</v>
      </c>
      <c r="X279" s="5">
        <v>87.3</v>
      </c>
      <c r="Y279" s="5">
        <v>87.4</v>
      </c>
      <c r="Z279" s="5">
        <v>87.3</v>
      </c>
      <c r="AA279" s="5">
        <v>67.5</v>
      </c>
      <c r="AB279" s="5">
        <v>106</v>
      </c>
      <c r="AC279" s="5">
        <v>826</v>
      </c>
      <c r="AD279" s="5">
        <v>14.2</v>
      </c>
      <c r="AE279" s="7">
        <v>583</v>
      </c>
      <c r="AF279" s="32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7"/>
      <c r="AV279" s="168"/>
      <c r="AW279" s="5"/>
      <c r="AX279" s="5"/>
      <c r="AY279" s="5">
        <v>50</v>
      </c>
      <c r="AZ279" s="7">
        <v>583</v>
      </c>
      <c r="BA279" s="30">
        <f t="shared" si="78"/>
        <v>633</v>
      </c>
      <c r="BB279" s="33">
        <f t="shared" si="79"/>
        <v>633</v>
      </c>
    </row>
    <row r="280" spans="1:54" x14ac:dyDescent="0.3">
      <c r="A280" s="168"/>
      <c r="B280" s="4">
        <v>20.3333333333333</v>
      </c>
      <c r="C280" s="168"/>
      <c r="D280" s="5">
        <v>49.3</v>
      </c>
      <c r="E280" s="5">
        <v>93.1</v>
      </c>
      <c r="F280" s="7">
        <v>17.399999999999999</v>
      </c>
      <c r="G280" s="188"/>
      <c r="H280" s="5">
        <v>35</v>
      </c>
      <c r="I280" s="5">
        <v>96.3</v>
      </c>
      <c r="J280" s="5">
        <v>85.5</v>
      </c>
      <c r="K280" s="30">
        <v>85.8</v>
      </c>
      <c r="L280" s="168"/>
      <c r="M280" s="31"/>
      <c r="N280" s="5"/>
      <c r="O280" s="7"/>
      <c r="P280" s="31">
        <v>96.9</v>
      </c>
      <c r="Q280" s="5">
        <v>18.5</v>
      </c>
      <c r="R280" s="5">
        <v>49.1</v>
      </c>
      <c r="S280" s="5">
        <v>49</v>
      </c>
      <c r="T280" s="5">
        <v>65.599999999999994</v>
      </c>
      <c r="U280" s="5">
        <v>65.5</v>
      </c>
      <c r="V280" s="5">
        <v>65.3</v>
      </c>
      <c r="W280" s="5">
        <v>66.099999999999994</v>
      </c>
      <c r="X280" s="5">
        <v>87.5</v>
      </c>
      <c r="Y280" s="5">
        <v>87.6</v>
      </c>
      <c r="Z280" s="5">
        <v>87.3</v>
      </c>
      <c r="AA280" s="5">
        <v>66.599999999999994</v>
      </c>
      <c r="AB280" s="5">
        <v>108.1</v>
      </c>
      <c r="AC280" s="5">
        <v>826</v>
      </c>
      <c r="AD280" s="5">
        <v>14.2</v>
      </c>
      <c r="AE280" s="7">
        <v>578</v>
      </c>
      <c r="AF280" s="32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7"/>
      <c r="AV280" s="168"/>
      <c r="AW280" s="5"/>
      <c r="AX280" s="5"/>
      <c r="AY280" s="5">
        <v>50</v>
      </c>
      <c r="AZ280" s="7">
        <v>578</v>
      </c>
      <c r="BA280" s="30">
        <f t="shared" si="78"/>
        <v>628</v>
      </c>
      <c r="BB280" s="33">
        <f t="shared" si="79"/>
        <v>628</v>
      </c>
    </row>
    <row r="281" spans="1:54" x14ac:dyDescent="0.3">
      <c r="A281" s="168"/>
      <c r="B281" s="4">
        <v>20.4166666666667</v>
      </c>
      <c r="C281" s="168"/>
      <c r="D281" s="5">
        <v>49.4</v>
      </c>
      <c r="E281" s="5">
        <v>93.9</v>
      </c>
      <c r="F281" s="7">
        <v>17.600000000000001</v>
      </c>
      <c r="G281" s="188"/>
      <c r="H281" s="5">
        <v>37.200000000000003</v>
      </c>
      <c r="I281" s="5">
        <v>96.2</v>
      </c>
      <c r="J281" s="5">
        <v>85.6</v>
      </c>
      <c r="K281" s="30">
        <v>85.9</v>
      </c>
      <c r="L281" s="168"/>
      <c r="M281" s="31"/>
      <c r="N281" s="5"/>
      <c r="O281" s="7"/>
      <c r="P281" s="31">
        <v>97</v>
      </c>
      <c r="Q281" s="5">
        <v>18.899999999999999</v>
      </c>
      <c r="R281" s="5">
        <v>49.1</v>
      </c>
      <c r="S281" s="5">
        <v>49.1</v>
      </c>
      <c r="T281" s="5">
        <v>66.099999999999994</v>
      </c>
      <c r="U281" s="5">
        <v>66</v>
      </c>
      <c r="V281" s="5">
        <v>65.7</v>
      </c>
      <c r="W281" s="5">
        <v>66.599999999999994</v>
      </c>
      <c r="X281" s="5">
        <v>87.5</v>
      </c>
      <c r="Y281" s="5">
        <v>87.6</v>
      </c>
      <c r="Z281" s="5">
        <v>87.4</v>
      </c>
      <c r="AA281" s="5">
        <v>67.099999999999994</v>
      </c>
      <c r="AB281" s="5">
        <v>107.8</v>
      </c>
      <c r="AC281" s="5">
        <v>824</v>
      </c>
      <c r="AD281" s="5">
        <v>14.2</v>
      </c>
      <c r="AE281" s="7">
        <v>579</v>
      </c>
      <c r="AF281" s="32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7"/>
      <c r="AV281" s="168"/>
      <c r="AW281" s="5"/>
      <c r="AX281" s="5"/>
      <c r="AY281" s="5">
        <v>50</v>
      </c>
      <c r="AZ281" s="7">
        <v>579</v>
      </c>
      <c r="BA281" s="30">
        <f t="shared" si="78"/>
        <v>629</v>
      </c>
      <c r="BB281" s="33">
        <f t="shared" si="79"/>
        <v>629</v>
      </c>
    </row>
    <row r="282" spans="1:54" x14ac:dyDescent="0.3">
      <c r="A282" s="168"/>
      <c r="B282" s="4">
        <v>20.5</v>
      </c>
      <c r="C282" s="168"/>
      <c r="D282" s="5">
        <v>49.4</v>
      </c>
      <c r="E282" s="5">
        <v>91.6</v>
      </c>
      <c r="F282" s="47">
        <v>18.100000000000001</v>
      </c>
      <c r="G282" s="188"/>
      <c r="H282" s="5">
        <v>38.200000000000003</v>
      </c>
      <c r="I282" s="5">
        <v>95.8</v>
      </c>
      <c r="J282" s="5">
        <v>85.6</v>
      </c>
      <c r="K282" s="30">
        <v>85.9</v>
      </c>
      <c r="L282" s="168"/>
      <c r="M282" s="31"/>
      <c r="N282" s="5"/>
      <c r="O282" s="7"/>
      <c r="P282" s="31">
        <v>96</v>
      </c>
      <c r="Q282" s="5">
        <v>19.5</v>
      </c>
      <c r="R282" s="5">
        <v>49.1</v>
      </c>
      <c r="S282" s="5">
        <v>49</v>
      </c>
      <c r="T282" s="5">
        <v>67.099999999999994</v>
      </c>
      <c r="U282" s="5">
        <v>67</v>
      </c>
      <c r="V282" s="5">
        <v>66.8</v>
      </c>
      <c r="W282" s="5">
        <v>67.7</v>
      </c>
      <c r="X282" s="5">
        <v>87.5</v>
      </c>
      <c r="Y282" s="5">
        <v>87.6</v>
      </c>
      <c r="Z282" s="5">
        <v>87.5</v>
      </c>
      <c r="AA282" s="5">
        <v>68.2</v>
      </c>
      <c r="AB282" s="5">
        <v>106.4</v>
      </c>
      <c r="AC282" s="5">
        <v>826</v>
      </c>
      <c r="AD282" s="5">
        <v>14.2</v>
      </c>
      <c r="AE282" s="7">
        <v>580</v>
      </c>
      <c r="AF282" s="32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7"/>
      <c r="AV282" s="168"/>
      <c r="AW282" s="5"/>
      <c r="AX282" s="5"/>
      <c r="AY282" s="5">
        <v>50</v>
      </c>
      <c r="AZ282" s="7">
        <v>580</v>
      </c>
      <c r="BA282" s="30">
        <f t="shared" si="78"/>
        <v>630</v>
      </c>
      <c r="BB282" s="33">
        <f t="shared" si="79"/>
        <v>630</v>
      </c>
    </row>
    <row r="283" spans="1:54" x14ac:dyDescent="0.3">
      <c r="A283" s="168"/>
      <c r="B283" s="4">
        <v>20.5833333333333</v>
      </c>
      <c r="C283" s="168"/>
      <c r="D283" s="5">
        <v>49.3</v>
      </c>
      <c r="E283" s="5">
        <v>91</v>
      </c>
      <c r="F283" s="7">
        <v>18.3</v>
      </c>
      <c r="G283" s="188"/>
      <c r="H283" s="5">
        <v>38.799999999999997</v>
      </c>
      <c r="I283" s="5">
        <v>94.6</v>
      </c>
      <c r="J283" s="5">
        <v>85.7</v>
      </c>
      <c r="K283" s="30">
        <v>85.9</v>
      </c>
      <c r="L283" s="168"/>
      <c r="M283" s="31"/>
      <c r="N283" s="5"/>
      <c r="O283" s="7"/>
      <c r="P283" s="31">
        <v>95.6</v>
      </c>
      <c r="Q283" s="5">
        <v>19.7</v>
      </c>
      <c r="R283" s="5">
        <v>49.1</v>
      </c>
      <c r="S283" s="5">
        <v>49</v>
      </c>
      <c r="T283" s="5">
        <v>67.2</v>
      </c>
      <c r="U283" s="5">
        <v>67.3</v>
      </c>
      <c r="V283" s="5">
        <v>67</v>
      </c>
      <c r="W283" s="5">
        <v>67.900000000000006</v>
      </c>
      <c r="X283" s="5">
        <v>87.5</v>
      </c>
      <c r="Y283" s="5">
        <v>87.6</v>
      </c>
      <c r="Z283" s="5">
        <v>87.5</v>
      </c>
      <c r="AA283" s="5">
        <v>68.400000000000006</v>
      </c>
      <c r="AB283" s="5">
        <v>106.8</v>
      </c>
      <c r="AC283" s="5">
        <v>827</v>
      </c>
      <c r="AD283" s="5">
        <v>14.2</v>
      </c>
      <c r="AE283" s="7">
        <v>582</v>
      </c>
      <c r="AF283" s="32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7"/>
      <c r="AV283" s="168"/>
      <c r="AW283" s="5"/>
      <c r="AX283" s="5"/>
      <c r="AY283" s="5">
        <v>50</v>
      </c>
      <c r="AZ283" s="7">
        <v>582</v>
      </c>
      <c r="BA283" s="30">
        <f t="shared" si="78"/>
        <v>632</v>
      </c>
      <c r="BB283" s="33">
        <f t="shared" si="79"/>
        <v>632</v>
      </c>
    </row>
    <row r="284" spans="1:54" x14ac:dyDescent="0.3">
      <c r="A284" s="168"/>
      <c r="B284" s="4">
        <v>20.6666666666667</v>
      </c>
      <c r="C284" s="168"/>
      <c r="D284" s="5">
        <v>49.3</v>
      </c>
      <c r="E284" s="5">
        <v>91.3</v>
      </c>
      <c r="F284" s="7">
        <v>18.100000000000001</v>
      </c>
      <c r="G284" s="188"/>
      <c r="H284" s="5">
        <v>38</v>
      </c>
      <c r="I284" s="5">
        <v>95.2</v>
      </c>
      <c r="J284" s="5">
        <v>85.8</v>
      </c>
      <c r="K284" s="30">
        <v>86.1</v>
      </c>
      <c r="L284" s="168"/>
      <c r="M284" s="31"/>
      <c r="N284" s="5"/>
      <c r="O284" s="7"/>
      <c r="P284" s="31">
        <v>96.4</v>
      </c>
      <c r="Q284" s="5">
        <v>19.399999999999999</v>
      </c>
      <c r="R284" s="5">
        <v>49.1</v>
      </c>
      <c r="S284" s="5">
        <v>49</v>
      </c>
      <c r="T284" s="5">
        <v>67</v>
      </c>
      <c r="U284" s="5">
        <v>67</v>
      </c>
      <c r="V284" s="5">
        <v>66.8</v>
      </c>
      <c r="W284" s="5">
        <v>67.7</v>
      </c>
      <c r="X284" s="5">
        <v>87.7</v>
      </c>
      <c r="Y284" s="6">
        <v>87.7</v>
      </c>
      <c r="Z284" s="5">
        <v>87.6</v>
      </c>
      <c r="AA284" s="5">
        <v>68.2</v>
      </c>
      <c r="AB284" s="5">
        <v>106.7</v>
      </c>
      <c r="AC284" s="5">
        <v>825</v>
      </c>
      <c r="AD284" s="5">
        <v>14</v>
      </c>
      <c r="AE284" s="7">
        <v>581</v>
      </c>
      <c r="AF284" s="32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7"/>
      <c r="AV284" s="168"/>
      <c r="AW284" s="5"/>
      <c r="AX284" s="5"/>
      <c r="AY284" s="5">
        <v>50</v>
      </c>
      <c r="AZ284" s="7">
        <v>581</v>
      </c>
      <c r="BA284" s="30">
        <f t="shared" si="78"/>
        <v>631</v>
      </c>
      <c r="BB284" s="33">
        <f t="shared" si="79"/>
        <v>631</v>
      </c>
    </row>
    <row r="285" spans="1:54" x14ac:dyDescent="0.3">
      <c r="A285" s="168"/>
      <c r="B285" s="4">
        <v>20.75</v>
      </c>
      <c r="C285" s="168"/>
      <c r="D285" s="5">
        <v>49.3</v>
      </c>
      <c r="E285" s="5">
        <v>93.1</v>
      </c>
      <c r="F285" s="7">
        <v>17.8</v>
      </c>
      <c r="G285" s="188"/>
      <c r="H285" s="5">
        <v>37</v>
      </c>
      <c r="I285" s="5">
        <v>94.3</v>
      </c>
      <c r="J285" s="5">
        <v>85.9</v>
      </c>
      <c r="K285" s="30">
        <v>86.2</v>
      </c>
      <c r="L285" s="168"/>
      <c r="M285" s="31"/>
      <c r="N285" s="5"/>
      <c r="O285" s="7"/>
      <c r="P285" s="31">
        <v>96.8</v>
      </c>
      <c r="Q285" s="45">
        <v>19</v>
      </c>
      <c r="R285" s="5">
        <v>49.4</v>
      </c>
      <c r="S285" s="5">
        <v>49</v>
      </c>
      <c r="T285" s="5">
        <v>66.7</v>
      </c>
      <c r="U285" s="5">
        <v>66.7</v>
      </c>
      <c r="V285" s="5">
        <v>66.3</v>
      </c>
      <c r="W285" s="5">
        <v>67.3</v>
      </c>
      <c r="X285" s="5">
        <v>87.8</v>
      </c>
      <c r="Y285" s="5">
        <v>87.9</v>
      </c>
      <c r="Z285" s="5">
        <v>87.7</v>
      </c>
      <c r="AA285" s="5">
        <v>67.8</v>
      </c>
      <c r="AB285" s="5">
        <v>106.5</v>
      </c>
      <c r="AC285" s="5">
        <v>825</v>
      </c>
      <c r="AD285" s="5">
        <v>13.9</v>
      </c>
      <c r="AE285" s="7">
        <v>583</v>
      </c>
      <c r="AF285" s="32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7"/>
      <c r="AV285" s="168"/>
      <c r="AW285" s="5"/>
      <c r="AX285" s="5"/>
      <c r="AY285" s="5">
        <v>50</v>
      </c>
      <c r="AZ285" s="7">
        <v>583</v>
      </c>
      <c r="BA285" s="30">
        <f t="shared" si="78"/>
        <v>633</v>
      </c>
      <c r="BB285" s="33">
        <f t="shared" si="79"/>
        <v>633</v>
      </c>
    </row>
    <row r="286" spans="1:54" x14ac:dyDescent="0.3">
      <c r="A286" s="168"/>
      <c r="B286" s="4">
        <v>20.8333333333333</v>
      </c>
      <c r="C286" s="168"/>
      <c r="D286" s="5">
        <v>49.3</v>
      </c>
      <c r="E286" s="5">
        <v>90.9</v>
      </c>
      <c r="F286" s="7">
        <v>17.600000000000001</v>
      </c>
      <c r="G286" s="188"/>
      <c r="H286" s="5">
        <v>36.6</v>
      </c>
      <c r="I286" s="5">
        <v>95.1</v>
      </c>
      <c r="J286" s="5">
        <v>86</v>
      </c>
      <c r="K286" s="30">
        <v>86.2</v>
      </c>
      <c r="L286" s="168"/>
      <c r="M286" s="31"/>
      <c r="N286" s="5"/>
      <c r="O286" s="7"/>
      <c r="P286" s="31">
        <v>96.6</v>
      </c>
      <c r="Q286" s="5">
        <v>18.8</v>
      </c>
      <c r="R286" s="5">
        <v>49.1</v>
      </c>
      <c r="S286" s="5">
        <v>49</v>
      </c>
      <c r="T286" s="5">
        <v>66.5</v>
      </c>
      <c r="U286" s="5">
        <v>66.5</v>
      </c>
      <c r="V286" s="5">
        <v>66.2</v>
      </c>
      <c r="W286" s="5">
        <v>67.099999999999994</v>
      </c>
      <c r="X286" s="5">
        <v>87.8</v>
      </c>
      <c r="Y286" s="5">
        <v>87.9</v>
      </c>
      <c r="Z286" s="5">
        <v>87.8</v>
      </c>
      <c r="AA286" s="5">
        <v>67.599999999999994</v>
      </c>
      <c r="AB286" s="5">
        <v>106.8</v>
      </c>
      <c r="AC286" s="5">
        <v>824</v>
      </c>
      <c r="AD286" s="5">
        <v>14.2</v>
      </c>
      <c r="AE286" s="7">
        <v>583</v>
      </c>
      <c r="AF286" s="32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7"/>
      <c r="AV286" s="168"/>
      <c r="AW286" s="5"/>
      <c r="AX286" s="5"/>
      <c r="AY286" s="5">
        <v>50</v>
      </c>
      <c r="AZ286" s="7">
        <v>583</v>
      </c>
      <c r="BA286" s="30">
        <f t="shared" si="78"/>
        <v>633</v>
      </c>
      <c r="BB286" s="33">
        <f t="shared" si="79"/>
        <v>633</v>
      </c>
    </row>
    <row r="287" spans="1:54" x14ac:dyDescent="0.3">
      <c r="A287" s="168"/>
      <c r="B287" s="4">
        <v>20.9166666666667</v>
      </c>
      <c r="C287" s="168"/>
      <c r="D287" s="5">
        <v>49.3</v>
      </c>
      <c r="E287" s="5">
        <v>91.3</v>
      </c>
      <c r="F287" s="7">
        <v>17.600000000000001</v>
      </c>
      <c r="G287" s="188"/>
      <c r="H287" s="5">
        <v>36.6</v>
      </c>
      <c r="I287" s="5">
        <v>94.9</v>
      </c>
      <c r="J287" s="5">
        <v>86</v>
      </c>
      <c r="K287" s="30">
        <v>86.3</v>
      </c>
      <c r="L287" s="168"/>
      <c r="M287" s="31"/>
      <c r="N287" s="5"/>
      <c r="O287" s="7"/>
      <c r="P287" s="31">
        <v>95.9</v>
      </c>
      <c r="Q287" s="5">
        <v>18.8</v>
      </c>
      <c r="R287" s="5">
        <v>49.1</v>
      </c>
      <c r="S287" s="5">
        <v>49</v>
      </c>
      <c r="T287" s="5">
        <v>66.5</v>
      </c>
      <c r="U287" s="5">
        <v>66.400000000000006</v>
      </c>
      <c r="V287" s="5">
        <v>66.099999999999994</v>
      </c>
      <c r="W287" s="5">
        <v>67</v>
      </c>
      <c r="X287" s="5">
        <v>87.9</v>
      </c>
      <c r="Y287" s="5">
        <v>88</v>
      </c>
      <c r="Z287" s="5">
        <v>87.8</v>
      </c>
      <c r="AA287" s="5">
        <v>67.5</v>
      </c>
      <c r="AB287" s="5">
        <v>107</v>
      </c>
      <c r="AC287" s="5">
        <v>825</v>
      </c>
      <c r="AD287" s="5">
        <v>14.2</v>
      </c>
      <c r="AE287" s="7">
        <v>580</v>
      </c>
      <c r="AF287" s="32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7"/>
      <c r="AV287" s="168"/>
      <c r="AW287" s="5"/>
      <c r="AX287" s="5"/>
      <c r="AY287" s="5">
        <v>50</v>
      </c>
      <c r="AZ287" s="7">
        <v>580</v>
      </c>
      <c r="BA287" s="30">
        <f t="shared" si="78"/>
        <v>630</v>
      </c>
      <c r="BB287" s="33">
        <f t="shared" si="79"/>
        <v>630</v>
      </c>
    </row>
    <row r="288" spans="1:54" x14ac:dyDescent="0.3">
      <c r="A288" s="169"/>
      <c r="B288" s="4">
        <v>21</v>
      </c>
      <c r="C288" s="169"/>
      <c r="D288" s="5">
        <v>49.3</v>
      </c>
      <c r="E288" s="5">
        <v>92</v>
      </c>
      <c r="F288" s="7">
        <v>17.600000000000001</v>
      </c>
      <c r="G288" s="189"/>
      <c r="H288" s="47">
        <v>36.299999999999997</v>
      </c>
      <c r="I288" s="5">
        <v>95</v>
      </c>
      <c r="J288" s="5">
        <v>85.9</v>
      </c>
      <c r="K288" s="30">
        <v>86.2</v>
      </c>
      <c r="L288" s="169"/>
      <c r="M288" s="31"/>
      <c r="N288" s="5"/>
      <c r="O288" s="7"/>
      <c r="P288" s="31">
        <v>96.4</v>
      </c>
      <c r="Q288" s="5">
        <v>18.899999999999999</v>
      </c>
      <c r="R288" s="5">
        <v>49.1</v>
      </c>
      <c r="S288" s="5" t="s">
        <v>96</v>
      </c>
      <c r="T288" s="5">
        <v>66.5</v>
      </c>
      <c r="U288" s="5">
        <v>66.400000000000006</v>
      </c>
      <c r="V288" s="5">
        <v>66.2</v>
      </c>
      <c r="W288" s="5">
        <v>67</v>
      </c>
      <c r="X288" s="5">
        <v>87.8</v>
      </c>
      <c r="Y288" s="5">
        <v>87.9</v>
      </c>
      <c r="Z288" s="5">
        <v>87.7</v>
      </c>
      <c r="AA288" s="5">
        <v>67.5</v>
      </c>
      <c r="AB288" s="5">
        <v>107</v>
      </c>
      <c r="AC288" s="5">
        <v>824</v>
      </c>
      <c r="AD288" s="5">
        <v>14.2</v>
      </c>
      <c r="AE288" s="7">
        <v>581</v>
      </c>
      <c r="AF288" s="32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7"/>
      <c r="AV288" s="169"/>
      <c r="AW288" s="5"/>
      <c r="AX288" s="5"/>
      <c r="AY288" s="5">
        <v>50</v>
      </c>
      <c r="AZ288" s="7">
        <v>581</v>
      </c>
      <c r="BA288" s="30">
        <f t="shared" si="78"/>
        <v>631</v>
      </c>
      <c r="BB288" s="33">
        <f t="shared" si="79"/>
        <v>631</v>
      </c>
    </row>
    <row r="289" spans="1:54" x14ac:dyDescent="0.3">
      <c r="A289" s="178" t="s">
        <v>81</v>
      </c>
      <c r="B289" s="173"/>
      <c r="C289" s="17" t="e">
        <f>AVERAGE($C$277:$C$288)</f>
        <v>#DIV/0!</v>
      </c>
      <c r="D289" s="17">
        <f>AVERAGE($D$277:$D$288)</f>
        <v>49.324999999999996</v>
      </c>
      <c r="E289" s="17">
        <f>AVERAGE($E$277:$E$288)</f>
        <v>91.86666666666666</v>
      </c>
      <c r="F289" s="34">
        <f>AVERAGE($F$277:$F$288)</f>
        <v>17.808333333333334</v>
      </c>
      <c r="G289" s="16" t="e">
        <f>AVERAGE(G277:G288)</f>
        <v>#DIV/0!</v>
      </c>
      <c r="H289" s="17">
        <f>AVERAGE($H$277:$H$288)</f>
        <v>36.725000000000001</v>
      </c>
      <c r="I289" s="17">
        <f>AVERAGE($I$277:$I$288)</f>
        <v>95.141666666666666</v>
      </c>
      <c r="J289" s="17">
        <f>AVERAGE(J277:J288)</f>
        <v>85.708333333333329</v>
      </c>
      <c r="K289" s="35">
        <f>AVERAGE($K$277:$K$288)</f>
        <v>85.983333333333334</v>
      </c>
      <c r="L289" s="36">
        <f t="shared" ref="L289:AD289" si="80">AVERAGE(L277:L288)</f>
        <v>0</v>
      </c>
      <c r="M289" s="35" t="e">
        <f t="shared" si="80"/>
        <v>#DIV/0!</v>
      </c>
      <c r="N289" s="35" t="e">
        <f t="shared" si="80"/>
        <v>#DIV/0!</v>
      </c>
      <c r="O289" s="34" t="e">
        <f t="shared" si="80"/>
        <v>#DIV/0!</v>
      </c>
      <c r="P289" s="37">
        <f t="shared" si="80"/>
        <v>96.441666666666677</v>
      </c>
      <c r="Q289" s="17">
        <f t="shared" si="80"/>
        <v>19.066666666666666</v>
      </c>
      <c r="R289" s="17">
        <f t="shared" si="80"/>
        <v>49.125000000000007</v>
      </c>
      <c r="S289" s="17">
        <f t="shared" si="80"/>
        <v>49.009090909090908</v>
      </c>
      <c r="T289" s="17">
        <f t="shared" si="80"/>
        <v>66.524999999999991</v>
      </c>
      <c r="U289" s="17">
        <f t="shared" si="80"/>
        <v>66.475000000000009</v>
      </c>
      <c r="V289" s="17">
        <f t="shared" si="80"/>
        <v>66.208333333333329</v>
      </c>
      <c r="W289" s="17">
        <f t="shared" si="80"/>
        <v>67.100000000000009</v>
      </c>
      <c r="X289" s="17">
        <f t="shared" si="80"/>
        <v>87.591666666666654</v>
      </c>
      <c r="Y289" s="17">
        <f t="shared" si="80"/>
        <v>87.675000000000011</v>
      </c>
      <c r="Z289" s="17">
        <f t="shared" si="80"/>
        <v>87.524999999999991</v>
      </c>
      <c r="AA289" s="17">
        <f t="shared" si="80"/>
        <v>67.600000000000009</v>
      </c>
      <c r="AB289" s="17">
        <f t="shared" si="80"/>
        <v>106.99166666666666</v>
      </c>
      <c r="AC289" s="17">
        <f t="shared" si="80"/>
        <v>825.25</v>
      </c>
      <c r="AD289" s="17">
        <f t="shared" si="80"/>
        <v>14.125</v>
      </c>
      <c r="AE289" s="34">
        <f>AVERAGE($AE$278:$AE$288)</f>
        <v>580.81818181818187</v>
      </c>
      <c r="AF289" s="38" t="e">
        <f t="shared" ref="AF289:AT289" si="81">AVERAGE(AF277:AF288)</f>
        <v>#DIV/0!</v>
      </c>
      <c r="AG289" s="17" t="e">
        <f t="shared" si="81"/>
        <v>#DIV/0!</v>
      </c>
      <c r="AH289" s="17" t="e">
        <f t="shared" si="81"/>
        <v>#DIV/0!</v>
      </c>
      <c r="AI289" s="17" t="e">
        <f t="shared" si="81"/>
        <v>#DIV/0!</v>
      </c>
      <c r="AJ289" s="17" t="e">
        <f t="shared" si="81"/>
        <v>#DIV/0!</v>
      </c>
      <c r="AK289" s="17" t="e">
        <f t="shared" si="81"/>
        <v>#DIV/0!</v>
      </c>
      <c r="AL289" s="17" t="e">
        <f t="shared" si="81"/>
        <v>#DIV/0!</v>
      </c>
      <c r="AM289" s="17" t="e">
        <f t="shared" si="81"/>
        <v>#DIV/0!</v>
      </c>
      <c r="AN289" s="17" t="e">
        <f t="shared" si="81"/>
        <v>#DIV/0!</v>
      </c>
      <c r="AO289" s="17" t="e">
        <f t="shared" si="81"/>
        <v>#DIV/0!</v>
      </c>
      <c r="AP289" s="17" t="e">
        <f t="shared" si="81"/>
        <v>#DIV/0!</v>
      </c>
      <c r="AQ289" s="17" t="e">
        <f t="shared" si="81"/>
        <v>#DIV/0!</v>
      </c>
      <c r="AR289" s="17" t="e">
        <f t="shared" si="81"/>
        <v>#DIV/0!</v>
      </c>
      <c r="AS289" s="17" t="e">
        <f t="shared" si="81"/>
        <v>#DIV/0!</v>
      </c>
      <c r="AT289" s="17" t="e">
        <f t="shared" si="81"/>
        <v>#DIV/0!</v>
      </c>
      <c r="AU289" s="34" t="e">
        <f>AVERAGE($AU$277:$AU$288)</f>
        <v>#DIV/0!</v>
      </c>
      <c r="AV289" s="39" t="e">
        <f>AVERAGE(AV277:AV288)</f>
        <v>#DIV/0!</v>
      </c>
      <c r="AW289" s="17" t="e">
        <f>AVERAGE(AW277:AW288)</f>
        <v>#DIV/0!</v>
      </c>
      <c r="AX289" s="17" t="e">
        <f>AVERAGE(AX277:AX288)</f>
        <v>#DIV/0!</v>
      </c>
      <c r="AY289" s="17">
        <f>AVERAGE($AY$277:$AY$288)</f>
        <v>50</v>
      </c>
      <c r="AZ289" s="17">
        <f>AVERAGE(AZ277:AZ288)</f>
        <v>580.83333333333337</v>
      </c>
      <c r="BA289" s="35">
        <f>AVERAGE(BA277:BA288)</f>
        <v>630.83333333333337</v>
      </c>
      <c r="BB289" s="40">
        <f>AVERAGE(BB277:BB288)</f>
        <v>630.83333333333337</v>
      </c>
    </row>
    <row r="290" spans="1:54" x14ac:dyDescent="0.3">
      <c r="A290" s="167">
        <v>45314</v>
      </c>
      <c r="B290" s="4">
        <v>21.0833333333333</v>
      </c>
      <c r="C290" s="181"/>
      <c r="D290" s="47">
        <v>49.3</v>
      </c>
      <c r="E290" s="5">
        <v>90.8</v>
      </c>
      <c r="F290" s="7">
        <v>17.5</v>
      </c>
      <c r="G290" s="181"/>
      <c r="H290" s="5">
        <v>36</v>
      </c>
      <c r="I290" s="5">
        <v>95.8</v>
      </c>
      <c r="J290" s="5">
        <v>85.8</v>
      </c>
      <c r="K290" s="30">
        <v>86.1</v>
      </c>
      <c r="L290" s="174">
        <f>G290-C290</f>
        <v>0</v>
      </c>
      <c r="M290" s="31"/>
      <c r="N290" s="5"/>
      <c r="O290" s="7"/>
      <c r="P290" s="6">
        <v>96.3</v>
      </c>
      <c r="Q290" s="5">
        <v>18.7</v>
      </c>
      <c r="R290" s="5">
        <v>49.1</v>
      </c>
      <c r="S290" s="47">
        <v>49</v>
      </c>
      <c r="T290" s="5">
        <v>66.099999999999994</v>
      </c>
      <c r="U290" s="5">
        <v>66.2</v>
      </c>
      <c r="V290" s="5">
        <v>65.900000000000006</v>
      </c>
      <c r="W290" s="5">
        <v>66.8</v>
      </c>
      <c r="X290" s="5">
        <v>87.7</v>
      </c>
      <c r="Y290" s="5">
        <v>87.8</v>
      </c>
      <c r="Z290" s="5">
        <v>87.6</v>
      </c>
      <c r="AA290" s="5">
        <v>67.3</v>
      </c>
      <c r="AB290" s="5">
        <v>107.1</v>
      </c>
      <c r="AC290" s="5">
        <v>826</v>
      </c>
      <c r="AD290" s="5">
        <v>14.2</v>
      </c>
      <c r="AE290" s="7">
        <v>826</v>
      </c>
      <c r="AF290" s="32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7"/>
      <c r="AV290" s="174"/>
      <c r="AW290" s="5"/>
      <c r="AX290" s="5"/>
      <c r="AY290" s="5">
        <v>50</v>
      </c>
      <c r="AZ290" s="7">
        <v>826</v>
      </c>
      <c r="BA290" s="30">
        <f>AY290+AZ290</f>
        <v>876</v>
      </c>
      <c r="BB290" s="33">
        <f>AE290+AU290+AY290</f>
        <v>876</v>
      </c>
    </row>
    <row r="291" spans="1:54" x14ac:dyDescent="0.3">
      <c r="A291" s="168"/>
      <c r="B291" s="4">
        <v>21.1666666666667</v>
      </c>
      <c r="C291" s="168"/>
      <c r="D291" s="5">
        <v>49.3</v>
      </c>
      <c r="E291" s="5">
        <v>93</v>
      </c>
      <c r="F291" s="7">
        <v>17.5</v>
      </c>
      <c r="G291" s="188"/>
      <c r="H291" s="5">
        <v>36.299999999999997</v>
      </c>
      <c r="I291" s="5">
        <v>95.1</v>
      </c>
      <c r="J291" s="5">
        <v>85.8</v>
      </c>
      <c r="K291" s="30">
        <v>86.1</v>
      </c>
      <c r="L291" s="168"/>
      <c r="M291" s="31"/>
      <c r="N291" s="5"/>
      <c r="O291" s="7"/>
      <c r="P291" s="31">
        <v>96.4</v>
      </c>
      <c r="Q291" s="5">
        <v>18.7</v>
      </c>
      <c r="R291" s="5">
        <v>49.1</v>
      </c>
      <c r="S291" s="5">
        <v>49</v>
      </c>
      <c r="T291" s="5">
        <v>66.099999999999994</v>
      </c>
      <c r="U291" s="5">
        <v>66.099999999999994</v>
      </c>
      <c r="V291" s="5">
        <v>65.900000000000006</v>
      </c>
      <c r="W291" s="5">
        <v>66.7</v>
      </c>
      <c r="X291" s="5">
        <v>87.7</v>
      </c>
      <c r="Y291" s="5">
        <v>87.7</v>
      </c>
      <c r="Z291" s="5">
        <v>87.6</v>
      </c>
      <c r="AA291" s="5">
        <v>67.2</v>
      </c>
      <c r="AB291" s="5">
        <v>106.8</v>
      </c>
      <c r="AC291" s="5">
        <v>827</v>
      </c>
      <c r="AD291" s="5">
        <v>14.1</v>
      </c>
      <c r="AE291" s="7">
        <v>579</v>
      </c>
      <c r="AF291" s="32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7"/>
      <c r="AV291" s="168"/>
      <c r="AW291" s="5"/>
      <c r="AX291" s="5"/>
      <c r="AY291" s="5">
        <v>50</v>
      </c>
      <c r="AZ291" s="7">
        <v>579</v>
      </c>
      <c r="BA291" s="30">
        <f t="shared" ref="BA291:BA301" si="82">AY291+AZ291</f>
        <v>629</v>
      </c>
      <c r="BB291" s="33">
        <f t="shared" ref="BB291:BB301" si="83">AE291+AU291+AY291</f>
        <v>629</v>
      </c>
    </row>
    <row r="292" spans="1:54" x14ac:dyDescent="0.3">
      <c r="A292" s="168"/>
      <c r="B292" s="4">
        <v>21.25</v>
      </c>
      <c r="C292" s="168"/>
      <c r="D292" s="5">
        <v>49.3</v>
      </c>
      <c r="E292" s="5">
        <v>93</v>
      </c>
      <c r="F292" s="7">
        <v>16.899999999999999</v>
      </c>
      <c r="G292" s="188"/>
      <c r="H292" s="5">
        <v>34.200000000000003</v>
      </c>
      <c r="I292" s="5">
        <v>95.6</v>
      </c>
      <c r="J292" s="5">
        <v>85.8</v>
      </c>
      <c r="K292" s="30">
        <v>86</v>
      </c>
      <c r="L292" s="168"/>
      <c r="M292" s="31"/>
      <c r="N292" s="5"/>
      <c r="O292" s="7"/>
      <c r="P292" s="31">
        <v>97</v>
      </c>
      <c r="Q292" s="5">
        <v>18</v>
      </c>
      <c r="R292" s="5">
        <v>49.1</v>
      </c>
      <c r="S292" s="5">
        <v>49</v>
      </c>
      <c r="T292" s="5">
        <v>65.2</v>
      </c>
      <c r="U292" s="5">
        <v>65.099999999999994</v>
      </c>
      <c r="V292" s="5">
        <v>64.900000000000006</v>
      </c>
      <c r="W292" s="5">
        <v>65.8</v>
      </c>
      <c r="X292" s="5">
        <v>87.7</v>
      </c>
      <c r="Y292" s="5">
        <v>87.8</v>
      </c>
      <c r="Z292" s="5">
        <v>87.6</v>
      </c>
      <c r="AA292" s="5">
        <v>66.3</v>
      </c>
      <c r="AB292" s="5">
        <v>107.7</v>
      </c>
      <c r="AC292" s="5">
        <v>825</v>
      </c>
      <c r="AD292" s="5">
        <v>14.1</v>
      </c>
      <c r="AE292" s="7">
        <v>580</v>
      </c>
      <c r="AF292" s="32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7"/>
      <c r="AV292" s="168"/>
      <c r="AW292" s="5"/>
      <c r="AX292" s="5"/>
      <c r="AY292" s="5">
        <v>50</v>
      </c>
      <c r="AZ292" s="7">
        <v>580</v>
      </c>
      <c r="BA292" s="30">
        <f t="shared" si="82"/>
        <v>630</v>
      </c>
      <c r="BB292" s="33">
        <f t="shared" si="83"/>
        <v>630</v>
      </c>
    </row>
    <row r="293" spans="1:54" x14ac:dyDescent="0.3">
      <c r="A293" s="168"/>
      <c r="B293" s="4">
        <v>21.3333333333333</v>
      </c>
      <c r="C293" s="168"/>
      <c r="D293" s="5">
        <v>49.3</v>
      </c>
      <c r="E293" s="5">
        <v>93.5</v>
      </c>
      <c r="F293" s="7">
        <v>16.8</v>
      </c>
      <c r="G293" s="188"/>
      <c r="H293" s="5">
        <v>33.9</v>
      </c>
      <c r="I293" s="5">
        <v>94.9</v>
      </c>
      <c r="J293" s="5">
        <v>85.8</v>
      </c>
      <c r="K293" s="30">
        <v>86.1</v>
      </c>
      <c r="L293" s="168"/>
      <c r="M293" s="31"/>
      <c r="N293" s="5"/>
      <c r="O293" s="7"/>
      <c r="P293" s="31">
        <v>96.9</v>
      </c>
      <c r="Q293" s="5">
        <v>17.899999999999999</v>
      </c>
      <c r="R293" s="5">
        <v>49</v>
      </c>
      <c r="S293" s="5">
        <v>49</v>
      </c>
      <c r="T293" s="5">
        <v>65</v>
      </c>
      <c r="U293" s="5">
        <v>65.099999999999994</v>
      </c>
      <c r="V293" s="5">
        <v>64.900000000000006</v>
      </c>
      <c r="W293" s="5">
        <v>65.7</v>
      </c>
      <c r="X293" s="5">
        <v>87.7</v>
      </c>
      <c r="Y293" s="5">
        <v>87.8</v>
      </c>
      <c r="Z293" s="5">
        <v>87.7</v>
      </c>
      <c r="AA293" s="5">
        <v>66.3</v>
      </c>
      <c r="AB293" s="5">
        <v>107.6</v>
      </c>
      <c r="AC293" s="5">
        <v>825</v>
      </c>
      <c r="AD293" s="5">
        <v>14.2</v>
      </c>
      <c r="AE293" s="7">
        <v>580</v>
      </c>
      <c r="AF293" s="32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7"/>
      <c r="AV293" s="168"/>
      <c r="AW293" s="5"/>
      <c r="AX293" s="5"/>
      <c r="AY293" s="5">
        <v>50</v>
      </c>
      <c r="AZ293" s="7">
        <v>580</v>
      </c>
      <c r="BA293" s="30">
        <f t="shared" si="82"/>
        <v>630</v>
      </c>
      <c r="BB293" s="33">
        <f t="shared" si="83"/>
        <v>630</v>
      </c>
    </row>
    <row r="294" spans="1:54" x14ac:dyDescent="0.3">
      <c r="A294" s="168"/>
      <c r="B294" s="4">
        <v>21.4166666666667</v>
      </c>
      <c r="C294" s="168"/>
      <c r="D294" s="5">
        <v>49.3</v>
      </c>
      <c r="E294" s="5">
        <v>92.9</v>
      </c>
      <c r="F294" s="7">
        <v>17.399999999999999</v>
      </c>
      <c r="G294" s="188"/>
      <c r="H294" s="5">
        <v>37.700000000000003</v>
      </c>
      <c r="I294" s="5">
        <v>96.2</v>
      </c>
      <c r="J294" s="5">
        <v>85.8</v>
      </c>
      <c r="K294" s="30">
        <v>86.1</v>
      </c>
      <c r="L294" s="168"/>
      <c r="M294" s="31"/>
      <c r="N294" s="5"/>
      <c r="O294" s="7"/>
      <c r="P294" s="31">
        <v>96.8</v>
      </c>
      <c r="Q294" s="5">
        <v>18.600000000000001</v>
      </c>
      <c r="R294" s="5">
        <v>49.1</v>
      </c>
      <c r="S294" s="5">
        <v>49</v>
      </c>
      <c r="T294" s="5">
        <v>66.400000000000006</v>
      </c>
      <c r="U294" s="5">
        <v>66.5</v>
      </c>
      <c r="V294" s="5">
        <v>66.3</v>
      </c>
      <c r="W294" s="5">
        <v>67.099999999999994</v>
      </c>
      <c r="X294" s="5">
        <v>87.7</v>
      </c>
      <c r="Y294" s="5">
        <v>87.8</v>
      </c>
      <c r="Z294" s="5">
        <v>87.6</v>
      </c>
      <c r="AA294" s="5">
        <v>67.7</v>
      </c>
      <c r="AB294" s="5">
        <v>106.9</v>
      </c>
      <c r="AC294" s="5">
        <v>825</v>
      </c>
      <c r="AD294" s="5">
        <v>13.9</v>
      </c>
      <c r="AE294" s="7">
        <v>582</v>
      </c>
      <c r="AF294" s="32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7"/>
      <c r="AV294" s="168"/>
      <c r="AW294" s="5"/>
      <c r="AX294" s="5"/>
      <c r="AY294" s="5">
        <v>50</v>
      </c>
      <c r="AZ294" s="7">
        <v>582</v>
      </c>
      <c r="BA294" s="30">
        <f t="shared" si="82"/>
        <v>632</v>
      </c>
      <c r="BB294" s="33">
        <f t="shared" si="83"/>
        <v>632</v>
      </c>
    </row>
    <row r="295" spans="1:54" x14ac:dyDescent="0.3">
      <c r="A295" s="168"/>
      <c r="B295" s="4">
        <v>21.5</v>
      </c>
      <c r="C295" s="168"/>
      <c r="D295" s="5">
        <v>49.4</v>
      </c>
      <c r="E295" s="5">
        <v>92.8</v>
      </c>
      <c r="F295" s="7">
        <v>17.8</v>
      </c>
      <c r="G295" s="188"/>
      <c r="H295" s="5">
        <v>37.6</v>
      </c>
      <c r="I295" s="5">
        <v>94.7</v>
      </c>
      <c r="J295" s="5">
        <v>85.9</v>
      </c>
      <c r="K295" s="30">
        <v>86.1</v>
      </c>
      <c r="L295" s="168"/>
      <c r="M295" s="31"/>
      <c r="N295" s="5"/>
      <c r="O295" s="7"/>
      <c r="P295" s="31">
        <v>96.6</v>
      </c>
      <c r="Q295" s="5">
        <v>19.100000000000001</v>
      </c>
      <c r="R295" s="5">
        <v>49.1</v>
      </c>
      <c r="S295" s="5">
        <v>49</v>
      </c>
      <c r="T295" s="8">
        <v>66.8</v>
      </c>
      <c r="U295" s="8">
        <v>66.8</v>
      </c>
      <c r="V295" s="5">
        <v>66.599999999999994</v>
      </c>
      <c r="W295" s="5">
        <v>67.400000000000006</v>
      </c>
      <c r="X295" s="5">
        <v>87.7</v>
      </c>
      <c r="Y295" s="5">
        <v>87.8</v>
      </c>
      <c r="Z295" s="5">
        <v>87.7</v>
      </c>
      <c r="AA295" s="5">
        <v>68.099999999999994</v>
      </c>
      <c r="AB295" s="5">
        <v>106.4</v>
      </c>
      <c r="AC295" s="5">
        <v>825</v>
      </c>
      <c r="AD295" s="5">
        <v>14.2</v>
      </c>
      <c r="AE295" s="7">
        <v>584</v>
      </c>
      <c r="AF295" s="32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7"/>
      <c r="AV295" s="168"/>
      <c r="AW295" s="5"/>
      <c r="AX295" s="5"/>
      <c r="AY295" s="5">
        <v>50</v>
      </c>
      <c r="AZ295" s="7">
        <v>584</v>
      </c>
      <c r="BA295" s="30">
        <f t="shared" si="82"/>
        <v>634</v>
      </c>
      <c r="BB295" s="33">
        <f t="shared" si="83"/>
        <v>634</v>
      </c>
    </row>
    <row r="296" spans="1:54" x14ac:dyDescent="0.3">
      <c r="A296" s="168"/>
      <c r="B296" s="4">
        <v>21.5833333333333</v>
      </c>
      <c r="C296" s="168"/>
      <c r="D296" s="5">
        <v>49.3</v>
      </c>
      <c r="E296" s="5">
        <v>92</v>
      </c>
      <c r="F296" s="7">
        <v>17.600000000000001</v>
      </c>
      <c r="G296" s="188"/>
      <c r="H296" s="5">
        <v>37.799999999999997</v>
      </c>
      <c r="I296" s="5">
        <v>94.8</v>
      </c>
      <c r="J296" s="5">
        <v>85.8</v>
      </c>
      <c r="K296" s="30">
        <v>86</v>
      </c>
      <c r="L296" s="168"/>
      <c r="M296" s="31"/>
      <c r="N296" s="5"/>
      <c r="O296" s="7"/>
      <c r="P296" s="31">
        <v>96</v>
      </c>
      <c r="Q296" s="5">
        <v>18.899999999999999</v>
      </c>
      <c r="R296" s="5">
        <v>49.1</v>
      </c>
      <c r="S296" s="5">
        <v>49</v>
      </c>
      <c r="T296" s="5">
        <v>66.3</v>
      </c>
      <c r="U296" s="5">
        <v>66.400000000000006</v>
      </c>
      <c r="V296" s="5">
        <v>66.099999999999994</v>
      </c>
      <c r="W296" s="5">
        <v>67</v>
      </c>
      <c r="X296" s="5">
        <v>87.6</v>
      </c>
      <c r="Y296" s="5">
        <v>87.7</v>
      </c>
      <c r="Z296" s="5">
        <v>87.6</v>
      </c>
      <c r="AA296" s="5">
        <v>67.5</v>
      </c>
      <c r="AB296" s="5">
        <v>107</v>
      </c>
      <c r="AC296" s="5">
        <v>825</v>
      </c>
      <c r="AD296" s="5">
        <v>14.2</v>
      </c>
      <c r="AE296" s="7">
        <v>580</v>
      </c>
      <c r="AF296" s="32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7"/>
      <c r="AV296" s="168"/>
      <c r="AW296" s="5"/>
      <c r="AX296" s="5"/>
      <c r="AY296" s="5">
        <v>50</v>
      </c>
      <c r="AZ296" s="7">
        <v>580</v>
      </c>
      <c r="BA296" s="30">
        <f t="shared" si="82"/>
        <v>630</v>
      </c>
      <c r="BB296" s="33">
        <f t="shared" si="83"/>
        <v>630</v>
      </c>
    </row>
    <row r="297" spans="1:54" x14ac:dyDescent="0.3">
      <c r="A297" s="168"/>
      <c r="B297" s="4">
        <v>21.6666666666667</v>
      </c>
      <c r="C297" s="168"/>
      <c r="D297" s="5">
        <v>49.4</v>
      </c>
      <c r="E297" s="5">
        <v>90.8</v>
      </c>
      <c r="F297" s="7">
        <v>17.899999999999999</v>
      </c>
      <c r="G297" s="188"/>
      <c r="H297" s="5">
        <v>37.1</v>
      </c>
      <c r="I297" s="5">
        <v>95.5</v>
      </c>
      <c r="J297" s="5">
        <v>85.7</v>
      </c>
      <c r="K297" s="30">
        <v>86</v>
      </c>
      <c r="L297" s="168"/>
      <c r="M297" s="31"/>
      <c r="N297" s="5"/>
      <c r="O297" s="7"/>
      <c r="P297" s="31">
        <v>97.2</v>
      </c>
      <c r="Q297" s="5">
        <v>19.100000000000001</v>
      </c>
      <c r="R297" s="5">
        <v>49.1</v>
      </c>
      <c r="S297" s="5">
        <v>49</v>
      </c>
      <c r="T297" s="5">
        <v>66.400000000000006</v>
      </c>
      <c r="U297" s="5">
        <v>66.599999999999994</v>
      </c>
      <c r="V297" s="5">
        <v>66.3</v>
      </c>
      <c r="W297" s="5">
        <v>67.2</v>
      </c>
      <c r="X297" s="5">
        <v>87.6</v>
      </c>
      <c r="Y297" s="5">
        <v>87.7</v>
      </c>
      <c r="Z297" s="5">
        <v>87.5</v>
      </c>
      <c r="AA297" s="5">
        <v>67.599999999999994</v>
      </c>
      <c r="AB297" s="5">
        <v>107</v>
      </c>
      <c r="AC297" s="5">
        <v>826</v>
      </c>
      <c r="AD297" s="5">
        <v>13.9</v>
      </c>
      <c r="AE297" s="7">
        <v>579</v>
      </c>
      <c r="AF297" s="32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7"/>
      <c r="AV297" s="168"/>
      <c r="AW297" s="5"/>
      <c r="AX297" s="5"/>
      <c r="AY297" s="5">
        <v>50</v>
      </c>
      <c r="AZ297" s="7">
        <v>579</v>
      </c>
      <c r="BA297" s="30">
        <f t="shared" si="82"/>
        <v>629</v>
      </c>
      <c r="BB297" s="33">
        <f t="shared" si="83"/>
        <v>629</v>
      </c>
    </row>
    <row r="298" spans="1:54" x14ac:dyDescent="0.3">
      <c r="A298" s="168"/>
      <c r="B298" s="4">
        <v>21.75</v>
      </c>
      <c r="C298" s="168"/>
      <c r="D298" s="5">
        <v>49.3</v>
      </c>
      <c r="E298" s="5">
        <v>90</v>
      </c>
      <c r="F298" s="7">
        <v>17.7</v>
      </c>
      <c r="G298" s="188"/>
      <c r="H298" s="5">
        <v>36.299999999999997</v>
      </c>
      <c r="I298" s="5">
        <v>95.5</v>
      </c>
      <c r="J298" s="5">
        <v>85.7</v>
      </c>
      <c r="K298" s="30">
        <v>86</v>
      </c>
      <c r="L298" s="168"/>
      <c r="M298" s="31"/>
      <c r="N298" s="5"/>
      <c r="O298" s="7"/>
      <c r="P298" s="31">
        <v>96.3</v>
      </c>
      <c r="Q298" s="5">
        <v>18.899999999999999</v>
      </c>
      <c r="R298" s="5">
        <v>49.1</v>
      </c>
      <c r="S298" s="5">
        <v>49</v>
      </c>
      <c r="T298" s="5">
        <v>66.099999999999994</v>
      </c>
      <c r="U298" s="5">
        <v>66.3</v>
      </c>
      <c r="V298" s="5">
        <v>66</v>
      </c>
      <c r="W298" s="5">
        <v>66.900000000000006</v>
      </c>
      <c r="X298" s="5">
        <v>87.6</v>
      </c>
      <c r="Y298" s="5">
        <v>87.7</v>
      </c>
      <c r="Z298" s="5">
        <v>87.5</v>
      </c>
      <c r="AA298" s="5">
        <v>67.400000000000006</v>
      </c>
      <c r="AB298" s="5">
        <v>107.2</v>
      </c>
      <c r="AC298" s="5">
        <v>826</v>
      </c>
      <c r="AD298" s="5">
        <v>14.2</v>
      </c>
      <c r="AE298" s="7">
        <v>579</v>
      </c>
      <c r="AF298" s="32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7"/>
      <c r="AV298" s="168"/>
      <c r="AW298" s="5"/>
      <c r="AX298" s="5"/>
      <c r="AY298" s="5">
        <v>50</v>
      </c>
      <c r="AZ298" s="7">
        <v>579</v>
      </c>
      <c r="BA298" s="30">
        <f t="shared" si="82"/>
        <v>629</v>
      </c>
      <c r="BB298" s="33">
        <f t="shared" si="83"/>
        <v>629</v>
      </c>
    </row>
    <row r="299" spans="1:54" x14ac:dyDescent="0.3">
      <c r="A299" s="168"/>
      <c r="B299" s="4">
        <v>21.8333333333333</v>
      </c>
      <c r="C299" s="168"/>
      <c r="D299" s="5">
        <v>49.3</v>
      </c>
      <c r="E299" s="5">
        <v>92.5</v>
      </c>
      <c r="F299" s="7">
        <v>17.600000000000001</v>
      </c>
      <c r="G299" s="188"/>
      <c r="H299" s="5">
        <v>36</v>
      </c>
      <c r="I299" s="5">
        <v>96</v>
      </c>
      <c r="J299" s="5">
        <v>85.7</v>
      </c>
      <c r="K299" s="30">
        <v>86</v>
      </c>
      <c r="L299" s="168"/>
      <c r="M299" s="31"/>
      <c r="N299" s="5"/>
      <c r="O299" s="7"/>
      <c r="P299" s="31">
        <v>97.6</v>
      </c>
      <c r="Q299" s="5">
        <v>18.7</v>
      </c>
      <c r="R299" s="5">
        <v>49.1</v>
      </c>
      <c r="S299" s="5">
        <v>49</v>
      </c>
      <c r="T299" s="5">
        <v>65.900000000000006</v>
      </c>
      <c r="U299" s="5">
        <v>66</v>
      </c>
      <c r="V299" s="5">
        <v>65.8</v>
      </c>
      <c r="W299" s="5">
        <v>66.7</v>
      </c>
      <c r="X299" s="5">
        <v>87.6</v>
      </c>
      <c r="Y299" s="5">
        <v>87.6</v>
      </c>
      <c r="Z299" s="5">
        <v>87.5</v>
      </c>
      <c r="AA299" s="5">
        <v>67.2</v>
      </c>
      <c r="AB299" s="45">
        <v>107.1</v>
      </c>
      <c r="AC299" s="5">
        <v>825</v>
      </c>
      <c r="AD299" s="5">
        <v>13.9</v>
      </c>
      <c r="AE299" s="7">
        <v>580</v>
      </c>
      <c r="AF299" s="32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7"/>
      <c r="AV299" s="168"/>
      <c r="AW299" s="5"/>
      <c r="AX299" s="5"/>
      <c r="AY299" s="5">
        <v>50</v>
      </c>
      <c r="AZ299" s="7">
        <v>580</v>
      </c>
      <c r="BA299" s="30">
        <f t="shared" si="82"/>
        <v>630</v>
      </c>
      <c r="BB299" s="33">
        <f t="shared" si="83"/>
        <v>630</v>
      </c>
    </row>
    <row r="300" spans="1:54" x14ac:dyDescent="0.3">
      <c r="A300" s="168"/>
      <c r="B300" s="4">
        <v>21.9166666666667</v>
      </c>
      <c r="C300" s="168"/>
      <c r="D300" s="5">
        <v>49.3</v>
      </c>
      <c r="E300" s="5">
        <v>92.4</v>
      </c>
      <c r="F300" s="7">
        <v>17.2</v>
      </c>
      <c r="G300" s="188"/>
      <c r="H300" s="5">
        <v>33.4</v>
      </c>
      <c r="I300" s="5">
        <v>95.4</v>
      </c>
      <c r="J300" s="5">
        <v>85.6</v>
      </c>
      <c r="K300" s="30">
        <v>85.9</v>
      </c>
      <c r="L300" s="168"/>
      <c r="M300" s="31"/>
      <c r="N300" s="5"/>
      <c r="O300" s="7"/>
      <c r="P300" s="31">
        <v>96.7</v>
      </c>
      <c r="Q300" s="5">
        <v>18.399999999999999</v>
      </c>
      <c r="R300" s="5">
        <v>49</v>
      </c>
      <c r="S300" s="5">
        <v>49</v>
      </c>
      <c r="T300" s="5">
        <v>65.2</v>
      </c>
      <c r="U300" s="5">
        <v>65.2</v>
      </c>
      <c r="V300" s="5">
        <v>65</v>
      </c>
      <c r="W300" s="5">
        <v>65.900000000000006</v>
      </c>
      <c r="X300" s="5">
        <v>87.5</v>
      </c>
      <c r="Y300" s="5">
        <v>87.6</v>
      </c>
      <c r="Z300" s="5">
        <v>87.4</v>
      </c>
      <c r="AA300" s="5">
        <v>66.400000000000006</v>
      </c>
      <c r="AB300" s="5">
        <v>107.4</v>
      </c>
      <c r="AC300" s="5">
        <v>826</v>
      </c>
      <c r="AD300" s="5">
        <v>14.2</v>
      </c>
      <c r="AE300" s="7">
        <v>578</v>
      </c>
      <c r="AF300" s="32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7"/>
      <c r="AV300" s="168"/>
      <c r="AW300" s="5"/>
      <c r="AX300" s="5"/>
      <c r="AY300" s="5">
        <v>50</v>
      </c>
      <c r="AZ300" s="7">
        <v>578</v>
      </c>
      <c r="BA300" s="30">
        <f t="shared" si="82"/>
        <v>628</v>
      </c>
      <c r="BB300" s="33">
        <f t="shared" si="83"/>
        <v>628</v>
      </c>
    </row>
    <row r="301" spans="1:54" x14ac:dyDescent="0.3">
      <c r="A301" s="169"/>
      <c r="B301" s="4">
        <v>22</v>
      </c>
      <c r="C301" s="169"/>
      <c r="D301" s="5">
        <v>49.3</v>
      </c>
      <c r="E301" s="5">
        <v>88.2</v>
      </c>
      <c r="F301" s="7">
        <v>17.3</v>
      </c>
      <c r="G301" s="189"/>
      <c r="H301" s="5">
        <v>85.3</v>
      </c>
      <c r="I301" s="5">
        <v>90</v>
      </c>
      <c r="J301" s="5">
        <v>85.3</v>
      </c>
      <c r="K301" s="30">
        <v>85.6</v>
      </c>
      <c r="L301" s="169"/>
      <c r="M301" s="31"/>
      <c r="N301" s="5"/>
      <c r="O301" s="7"/>
      <c r="P301" s="31">
        <v>90.8</v>
      </c>
      <c r="Q301" s="5">
        <v>18.600000000000001</v>
      </c>
      <c r="R301" s="5">
        <v>49.1</v>
      </c>
      <c r="S301" s="5">
        <v>49</v>
      </c>
      <c r="T301" s="5">
        <v>65.400000000000006</v>
      </c>
      <c r="U301" s="5">
        <v>65.400000000000006</v>
      </c>
      <c r="V301" s="5">
        <v>65.2</v>
      </c>
      <c r="W301" s="5">
        <v>66.099999999999994</v>
      </c>
      <c r="X301" s="5">
        <v>87.3</v>
      </c>
      <c r="Y301" s="5">
        <v>87.3</v>
      </c>
      <c r="Z301" s="5">
        <v>87.1</v>
      </c>
      <c r="AA301" s="5">
        <v>66.7</v>
      </c>
      <c r="AB301" s="5">
        <v>107.7</v>
      </c>
      <c r="AC301" s="5">
        <v>826</v>
      </c>
      <c r="AD301" s="5">
        <v>18.3</v>
      </c>
      <c r="AE301" s="7">
        <v>580</v>
      </c>
      <c r="AF301" s="32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7"/>
      <c r="AV301" s="169"/>
      <c r="AW301" s="5"/>
      <c r="AX301" s="5"/>
      <c r="AY301" s="5">
        <v>50</v>
      </c>
      <c r="AZ301" s="7">
        <v>580</v>
      </c>
      <c r="BA301" s="30">
        <f t="shared" si="82"/>
        <v>630</v>
      </c>
      <c r="BB301" s="33">
        <f t="shared" si="83"/>
        <v>630</v>
      </c>
    </row>
    <row r="302" spans="1:54" x14ac:dyDescent="0.3">
      <c r="A302" s="178" t="s">
        <v>81</v>
      </c>
      <c r="B302" s="173"/>
      <c r="C302" s="17" t="e">
        <f>AVERAGE($C$290:$C$301)</f>
        <v>#DIV/0!</v>
      </c>
      <c r="D302" s="17">
        <f>AVERAGE($D$290:$D$301)</f>
        <v>49.316666666666663</v>
      </c>
      <c r="E302" s="17">
        <f>AVERAGE($E$290:$E$301)</f>
        <v>91.824999999999989</v>
      </c>
      <c r="F302" s="34">
        <f>AVERAGE($F$290:$F$301)</f>
        <v>17.433333333333334</v>
      </c>
      <c r="G302" s="16" t="e">
        <f>AVERAGE(G290:G301)</f>
        <v>#DIV/0!</v>
      </c>
      <c r="H302" s="17">
        <f>AVERAGE($H$290:$H$301)</f>
        <v>40.133333333333333</v>
      </c>
      <c r="I302" s="17">
        <f>AVERAGE($I$290:$I$301)</f>
        <v>94.958333333333329</v>
      </c>
      <c r="J302" s="17">
        <f>AVERAGE(J290:J301)</f>
        <v>85.725000000000009</v>
      </c>
      <c r="K302" s="35">
        <f>AVERAGE($K$290:$K$301)</f>
        <v>86</v>
      </c>
      <c r="L302" s="36">
        <f>AVERAGE(L290:L301)</f>
        <v>0</v>
      </c>
      <c r="M302" s="35" t="e">
        <f>AVERAGE(M290:M301)</f>
        <v>#DIV/0!</v>
      </c>
      <c r="N302" s="35" t="e">
        <f>AVERAGE(N290:N301)</f>
        <v>#DIV/0!</v>
      </c>
      <c r="O302" s="34" t="e">
        <f>AVERAGE(O290:O301)</f>
        <v>#DIV/0!</v>
      </c>
      <c r="P302" s="37">
        <f>AVERAGE(P291:P301)</f>
        <v>96.209090909090932</v>
      </c>
      <c r="Q302" s="17">
        <f>AVERAGE(Q290:Q301)</f>
        <v>18.633333333333333</v>
      </c>
      <c r="R302" s="17">
        <f>AVERAGE(R290:R301)</f>
        <v>49.083333333333343</v>
      </c>
      <c r="S302" s="17">
        <f>AVERAGE(S291:S301)</f>
        <v>49</v>
      </c>
      <c r="T302" s="17">
        <f t="shared" ref="T302:AD302" si="84">AVERAGE(T290:T301)</f>
        <v>65.908333333333331</v>
      </c>
      <c r="U302" s="17">
        <f t="shared" si="84"/>
        <v>65.975000000000009</v>
      </c>
      <c r="V302" s="17">
        <f t="shared" si="84"/>
        <v>65.74166666666666</v>
      </c>
      <c r="W302" s="17">
        <f t="shared" si="84"/>
        <v>66.608333333333334</v>
      </c>
      <c r="X302" s="17">
        <f t="shared" si="84"/>
        <v>87.616666666666674</v>
      </c>
      <c r="Y302" s="17">
        <f t="shared" si="84"/>
        <v>87.691666666666677</v>
      </c>
      <c r="Z302" s="17">
        <f t="shared" si="84"/>
        <v>87.533333333333317</v>
      </c>
      <c r="AA302" s="17">
        <f t="shared" si="84"/>
        <v>67.141666666666666</v>
      </c>
      <c r="AB302" s="17">
        <f t="shared" si="84"/>
        <v>107.15833333333335</v>
      </c>
      <c r="AC302" s="17">
        <f t="shared" si="84"/>
        <v>825.58333333333337</v>
      </c>
      <c r="AD302" s="17">
        <f t="shared" si="84"/>
        <v>14.450000000000001</v>
      </c>
      <c r="AE302" s="34">
        <f>AVERAGE($AE$290:$AE$301)</f>
        <v>600.58333333333337</v>
      </c>
      <c r="AF302" s="38" t="e">
        <f t="shared" ref="AF302:AT302" si="85">AVERAGE(AF290:AF301)</f>
        <v>#DIV/0!</v>
      </c>
      <c r="AG302" s="17" t="e">
        <f t="shared" si="85"/>
        <v>#DIV/0!</v>
      </c>
      <c r="AH302" s="17" t="e">
        <f t="shared" si="85"/>
        <v>#DIV/0!</v>
      </c>
      <c r="AI302" s="17" t="e">
        <f t="shared" si="85"/>
        <v>#DIV/0!</v>
      </c>
      <c r="AJ302" s="17" t="e">
        <f t="shared" si="85"/>
        <v>#DIV/0!</v>
      </c>
      <c r="AK302" s="17" t="e">
        <f t="shared" si="85"/>
        <v>#DIV/0!</v>
      </c>
      <c r="AL302" s="17" t="e">
        <f t="shared" si="85"/>
        <v>#DIV/0!</v>
      </c>
      <c r="AM302" s="17" t="e">
        <f t="shared" si="85"/>
        <v>#DIV/0!</v>
      </c>
      <c r="AN302" s="17" t="e">
        <f t="shared" si="85"/>
        <v>#DIV/0!</v>
      </c>
      <c r="AO302" s="17" t="e">
        <f t="shared" si="85"/>
        <v>#DIV/0!</v>
      </c>
      <c r="AP302" s="17" t="e">
        <f t="shared" si="85"/>
        <v>#DIV/0!</v>
      </c>
      <c r="AQ302" s="17" t="e">
        <f t="shared" si="85"/>
        <v>#DIV/0!</v>
      </c>
      <c r="AR302" s="17" t="e">
        <f t="shared" si="85"/>
        <v>#DIV/0!</v>
      </c>
      <c r="AS302" s="17" t="e">
        <f t="shared" si="85"/>
        <v>#DIV/0!</v>
      </c>
      <c r="AT302" s="17" t="e">
        <f t="shared" si="85"/>
        <v>#DIV/0!</v>
      </c>
      <c r="AU302" s="34" t="e">
        <f>AVERAGE($AU$290:$AU$301)</f>
        <v>#DIV/0!</v>
      </c>
      <c r="AV302" s="39" t="e">
        <f>AVERAGE(AV290:AV301)</f>
        <v>#DIV/0!</v>
      </c>
      <c r="AW302" s="17" t="e">
        <f>AVERAGE(AW290:AW301)</f>
        <v>#DIV/0!</v>
      </c>
      <c r="AX302" s="17" t="e">
        <f>AVERAGE(AX290:AX301)</f>
        <v>#DIV/0!</v>
      </c>
      <c r="AY302" s="17">
        <f>AVERAGE($AY$290:$AY$301)</f>
        <v>50</v>
      </c>
      <c r="AZ302" s="17">
        <f>AVERAGE(AZ290:AZ301)</f>
        <v>600.58333333333337</v>
      </c>
      <c r="BA302" s="35">
        <f>AVERAGE(BA290:BA301)</f>
        <v>650.58333333333337</v>
      </c>
      <c r="BB302" s="40">
        <f>AVERAGE(BB290:BB301)</f>
        <v>650.58333333333337</v>
      </c>
    </row>
    <row r="303" spans="1:54" x14ac:dyDescent="0.3">
      <c r="A303" s="167">
        <v>45315</v>
      </c>
      <c r="B303" s="4">
        <v>22.0833333333333</v>
      </c>
      <c r="C303" s="181"/>
      <c r="D303" s="5">
        <v>49.4</v>
      </c>
      <c r="E303" s="5">
        <v>86.6</v>
      </c>
      <c r="F303" s="7">
        <v>17.399999999999999</v>
      </c>
      <c r="G303" s="181"/>
      <c r="H303" s="5">
        <v>35.799999999999997</v>
      </c>
      <c r="I303" s="5">
        <v>89.7</v>
      </c>
      <c r="J303" s="5">
        <v>84.8</v>
      </c>
      <c r="K303" s="30">
        <v>85.1</v>
      </c>
      <c r="L303" s="174">
        <f>G303-C303</f>
        <v>0</v>
      </c>
      <c r="M303" s="31"/>
      <c r="N303" s="5"/>
      <c r="O303" s="7"/>
      <c r="P303" s="31">
        <v>91.1</v>
      </c>
      <c r="Q303" s="5">
        <v>18.600000000000001</v>
      </c>
      <c r="R303" s="5">
        <v>49.2</v>
      </c>
      <c r="S303" s="5">
        <v>49.1</v>
      </c>
      <c r="T303" s="5">
        <v>65</v>
      </c>
      <c r="U303" s="5">
        <v>65.099999999999994</v>
      </c>
      <c r="V303" s="5">
        <v>64.900000000000006</v>
      </c>
      <c r="W303" s="5">
        <v>65.7</v>
      </c>
      <c r="X303" s="5">
        <v>86.7</v>
      </c>
      <c r="Y303" s="5">
        <v>86.8</v>
      </c>
      <c r="Z303" s="5">
        <v>86.7</v>
      </c>
      <c r="AA303" s="5">
        <v>66.3</v>
      </c>
      <c r="AB303" s="5">
        <v>108</v>
      </c>
      <c r="AC303" s="5">
        <v>825</v>
      </c>
      <c r="AD303" s="5">
        <v>17.899999999999999</v>
      </c>
      <c r="AE303" s="7">
        <v>574</v>
      </c>
      <c r="AF303" s="32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7"/>
      <c r="AV303" s="174"/>
      <c r="AW303" s="5"/>
      <c r="AX303" s="5"/>
      <c r="AY303" s="5">
        <v>50</v>
      </c>
      <c r="AZ303" s="7">
        <v>574</v>
      </c>
      <c r="BA303" s="30">
        <f>AY303+AZ303</f>
        <v>624</v>
      </c>
      <c r="BB303" s="33">
        <f>AE303+AU303+AY303</f>
        <v>624</v>
      </c>
    </row>
    <row r="304" spans="1:54" x14ac:dyDescent="0.3">
      <c r="A304" s="168"/>
      <c r="B304" s="4">
        <v>22.1666666666667</v>
      </c>
      <c r="C304" s="168"/>
      <c r="D304" s="5">
        <v>49.5</v>
      </c>
      <c r="E304" s="5">
        <v>88.3</v>
      </c>
      <c r="F304" s="7">
        <v>17.2</v>
      </c>
      <c r="G304" s="188"/>
      <c r="H304" s="5">
        <v>32.5</v>
      </c>
      <c r="I304" s="5">
        <v>89.8</v>
      </c>
      <c r="J304" s="5">
        <v>84.7</v>
      </c>
      <c r="K304" s="30">
        <v>84.9</v>
      </c>
      <c r="L304" s="168"/>
      <c r="M304" s="31"/>
      <c r="N304" s="5"/>
      <c r="O304" s="7"/>
      <c r="P304" s="31">
        <v>91.3</v>
      </c>
      <c r="Q304" s="5">
        <v>18.3</v>
      </c>
      <c r="R304" s="5">
        <v>49.2</v>
      </c>
      <c r="S304" s="5">
        <v>49.1</v>
      </c>
      <c r="T304" s="5">
        <v>63.9</v>
      </c>
      <c r="U304" s="5">
        <v>64</v>
      </c>
      <c r="V304" s="5">
        <v>63.8</v>
      </c>
      <c r="W304" s="5">
        <v>64.599999999999994</v>
      </c>
      <c r="X304" s="5">
        <v>86.5</v>
      </c>
      <c r="Y304" s="5">
        <v>86.6</v>
      </c>
      <c r="Z304" s="5">
        <v>86.5</v>
      </c>
      <c r="AA304" s="5">
        <v>65.2</v>
      </c>
      <c r="AB304" s="5">
        <v>108.4</v>
      </c>
      <c r="AC304" s="5">
        <v>825</v>
      </c>
      <c r="AD304" s="5">
        <v>18.2</v>
      </c>
      <c r="AE304" s="7">
        <v>575</v>
      </c>
      <c r="AF304" s="32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7"/>
      <c r="AV304" s="168"/>
      <c r="AW304" s="5"/>
      <c r="AX304" s="5"/>
      <c r="AY304" s="5">
        <v>50</v>
      </c>
      <c r="AZ304" s="7">
        <v>575</v>
      </c>
      <c r="BA304" s="30">
        <f t="shared" ref="BA304:BA314" si="86">AY304+AZ304</f>
        <v>625</v>
      </c>
      <c r="BB304" s="33">
        <f t="shared" ref="BB304:BB314" si="87">AE304+AU304+AY304</f>
        <v>625</v>
      </c>
    </row>
    <row r="305" spans="1:54" x14ac:dyDescent="0.3">
      <c r="A305" s="168"/>
      <c r="B305" s="4">
        <v>22.25</v>
      </c>
      <c r="C305" s="168"/>
      <c r="D305" s="5">
        <v>49.5</v>
      </c>
      <c r="E305" s="5">
        <v>89.5</v>
      </c>
      <c r="F305" s="7">
        <v>16.899999999999999</v>
      </c>
      <c r="G305" s="188"/>
      <c r="H305" s="5">
        <v>32.5</v>
      </c>
      <c r="I305" s="5">
        <v>89.8</v>
      </c>
      <c r="J305" s="5">
        <v>84.5</v>
      </c>
      <c r="K305" s="30">
        <v>84.8</v>
      </c>
      <c r="L305" s="168"/>
      <c r="M305" s="31"/>
      <c r="N305" s="5"/>
      <c r="O305" s="7"/>
      <c r="P305" s="31">
        <v>91.9</v>
      </c>
      <c r="Q305" s="5">
        <v>18</v>
      </c>
      <c r="R305" s="5">
        <v>49.2</v>
      </c>
      <c r="S305" s="5">
        <v>49.2</v>
      </c>
      <c r="T305" s="5">
        <v>63.8</v>
      </c>
      <c r="U305" s="5">
        <v>63.7</v>
      </c>
      <c r="V305" s="5">
        <v>63.5</v>
      </c>
      <c r="W305" s="5">
        <v>64.3</v>
      </c>
      <c r="X305" s="5">
        <v>86.4</v>
      </c>
      <c r="Y305" s="5">
        <v>86.5</v>
      </c>
      <c r="Z305" s="5">
        <v>86.3</v>
      </c>
      <c r="AA305" s="5">
        <v>64.8</v>
      </c>
      <c r="AB305" s="5">
        <v>108.7</v>
      </c>
      <c r="AC305" s="5">
        <v>825</v>
      </c>
      <c r="AD305" s="5">
        <v>18.100000000000001</v>
      </c>
      <c r="AE305" s="7">
        <v>573</v>
      </c>
      <c r="AF305" s="32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7"/>
      <c r="AV305" s="168"/>
      <c r="AW305" s="5"/>
      <c r="AX305" s="5"/>
      <c r="AY305" s="5">
        <v>50</v>
      </c>
      <c r="AZ305" s="7">
        <v>573</v>
      </c>
      <c r="BA305" s="30">
        <f t="shared" si="86"/>
        <v>623</v>
      </c>
      <c r="BB305" s="33">
        <f t="shared" si="87"/>
        <v>623</v>
      </c>
    </row>
    <row r="306" spans="1:54" x14ac:dyDescent="0.3">
      <c r="A306" s="168"/>
      <c r="B306" s="4">
        <v>22.3333333333333</v>
      </c>
      <c r="C306" s="168"/>
      <c r="D306" s="5">
        <v>49.5</v>
      </c>
      <c r="E306" s="5">
        <v>89.4</v>
      </c>
      <c r="F306" s="7">
        <v>16.8</v>
      </c>
      <c r="G306" s="188"/>
      <c r="H306" s="5">
        <v>33.9</v>
      </c>
      <c r="I306" s="5">
        <v>91</v>
      </c>
      <c r="J306" s="5">
        <v>84.4</v>
      </c>
      <c r="K306" s="30">
        <v>84.7</v>
      </c>
      <c r="L306" s="168"/>
      <c r="M306" s="31"/>
      <c r="N306" s="5"/>
      <c r="O306" s="7"/>
      <c r="P306" s="31">
        <v>92.2</v>
      </c>
      <c r="Q306" s="5">
        <v>18</v>
      </c>
      <c r="R306" s="5">
        <v>49.2</v>
      </c>
      <c r="S306" s="5">
        <v>49.1</v>
      </c>
      <c r="T306" s="5">
        <v>63.9</v>
      </c>
      <c r="U306" s="5">
        <v>63.9</v>
      </c>
      <c r="V306" s="5">
        <v>63.7</v>
      </c>
      <c r="W306" s="5">
        <v>64.5</v>
      </c>
      <c r="X306" s="5">
        <v>86.3</v>
      </c>
      <c r="Y306" s="5">
        <v>86.4</v>
      </c>
      <c r="Z306" s="5">
        <v>86.2</v>
      </c>
      <c r="AA306" s="5">
        <v>65</v>
      </c>
      <c r="AB306" s="5">
        <v>108.9</v>
      </c>
      <c r="AC306" s="5">
        <v>825</v>
      </c>
      <c r="AD306" s="5">
        <v>18.2</v>
      </c>
      <c r="AE306" s="7">
        <v>571</v>
      </c>
      <c r="AF306" s="32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7"/>
      <c r="AV306" s="168"/>
      <c r="AW306" s="5"/>
      <c r="AX306" s="5"/>
      <c r="AY306" s="5">
        <v>50</v>
      </c>
      <c r="AZ306" s="7">
        <v>571</v>
      </c>
      <c r="BA306" s="30">
        <f t="shared" si="86"/>
        <v>621</v>
      </c>
      <c r="BB306" s="33">
        <f t="shared" si="87"/>
        <v>621</v>
      </c>
    </row>
    <row r="307" spans="1:54" x14ac:dyDescent="0.3">
      <c r="A307" s="168"/>
      <c r="B307" s="4">
        <v>22.4166666666667</v>
      </c>
      <c r="C307" s="168"/>
      <c r="D307" s="5">
        <v>49.5</v>
      </c>
      <c r="E307" s="5">
        <v>88.8</v>
      </c>
      <c r="F307" s="7">
        <v>17.3</v>
      </c>
      <c r="G307" s="188"/>
      <c r="H307" s="5">
        <v>37.299999999999997</v>
      </c>
      <c r="I307" s="5">
        <v>90.3</v>
      </c>
      <c r="J307" s="5">
        <v>84.4</v>
      </c>
      <c r="K307" s="30">
        <v>84.6</v>
      </c>
      <c r="L307" s="168"/>
      <c r="M307" s="31"/>
      <c r="N307" s="5"/>
      <c r="O307" s="7"/>
      <c r="P307" s="31">
        <v>91.3</v>
      </c>
      <c r="Q307" s="5">
        <v>18.8</v>
      </c>
      <c r="R307" s="5">
        <v>49.2</v>
      </c>
      <c r="S307" s="5">
        <v>49.2</v>
      </c>
      <c r="T307" s="5">
        <v>65.3</v>
      </c>
      <c r="U307" s="5">
        <v>65.2</v>
      </c>
      <c r="V307" s="5">
        <v>65</v>
      </c>
      <c r="W307" s="5">
        <v>65.8</v>
      </c>
      <c r="X307" s="5">
        <v>86.3</v>
      </c>
      <c r="Y307" s="5">
        <v>86.3</v>
      </c>
      <c r="Z307" s="5">
        <v>86.2</v>
      </c>
      <c r="AA307" s="5">
        <v>66.3</v>
      </c>
      <c r="AB307" s="5">
        <v>107.8</v>
      </c>
      <c r="AC307" s="5">
        <v>824</v>
      </c>
      <c r="AD307" s="5">
        <v>18.3</v>
      </c>
      <c r="AE307" s="7">
        <v>573</v>
      </c>
      <c r="AF307" s="32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7"/>
      <c r="AV307" s="168"/>
      <c r="AW307" s="5"/>
      <c r="AX307" s="5"/>
      <c r="AY307" s="5">
        <v>50</v>
      </c>
      <c r="AZ307" s="7">
        <v>573</v>
      </c>
      <c r="BA307" s="30">
        <f t="shared" si="86"/>
        <v>623</v>
      </c>
      <c r="BB307" s="33">
        <f t="shared" si="87"/>
        <v>623</v>
      </c>
    </row>
    <row r="308" spans="1:54" x14ac:dyDescent="0.3">
      <c r="A308" s="168"/>
      <c r="B308" s="4">
        <v>22.5</v>
      </c>
      <c r="C308" s="168"/>
      <c r="D308" s="5">
        <v>49.5</v>
      </c>
      <c r="E308" s="5">
        <v>85.8</v>
      </c>
      <c r="F308" s="7">
        <v>17.7</v>
      </c>
      <c r="G308" s="188"/>
      <c r="H308" s="5">
        <v>38.299999999999997</v>
      </c>
      <c r="I308" s="5">
        <v>91.1</v>
      </c>
      <c r="J308" s="5">
        <v>84.3</v>
      </c>
      <c r="K308" s="30">
        <v>84.6</v>
      </c>
      <c r="L308" s="168"/>
      <c r="M308" s="31"/>
      <c r="N308" s="5"/>
      <c r="O308" s="7"/>
      <c r="P308" s="31">
        <v>91.9</v>
      </c>
      <c r="Q308" s="5">
        <v>19.100000000000001</v>
      </c>
      <c r="R308" s="5">
        <v>49.2</v>
      </c>
      <c r="S308" s="5">
        <v>49.3</v>
      </c>
      <c r="T308" s="5">
        <v>63.5</v>
      </c>
      <c r="U308" s="6">
        <v>65.5</v>
      </c>
      <c r="V308" s="5">
        <v>65.3</v>
      </c>
      <c r="W308" s="5">
        <v>66.099999999999994</v>
      </c>
      <c r="X308" s="6">
        <v>86.3</v>
      </c>
      <c r="Y308" s="5">
        <v>86.4</v>
      </c>
      <c r="Z308" s="5">
        <v>86.2</v>
      </c>
      <c r="AA308" s="5">
        <v>66.599999999999994</v>
      </c>
      <c r="AB308" s="5">
        <v>108.2</v>
      </c>
      <c r="AC308" s="5">
        <v>825</v>
      </c>
      <c r="AD308" s="5">
        <v>18.2</v>
      </c>
      <c r="AE308" s="7">
        <v>569</v>
      </c>
      <c r="AF308" s="32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7"/>
      <c r="AV308" s="168"/>
      <c r="AW308" s="5"/>
      <c r="AX308" s="5"/>
      <c r="AY308" s="5">
        <v>50</v>
      </c>
      <c r="AZ308" s="7">
        <v>569</v>
      </c>
      <c r="BA308" s="30">
        <f t="shared" si="86"/>
        <v>619</v>
      </c>
      <c r="BB308" s="33">
        <f t="shared" si="87"/>
        <v>619</v>
      </c>
    </row>
    <row r="309" spans="1:54" x14ac:dyDescent="0.3">
      <c r="A309" s="168"/>
      <c r="B309" s="4">
        <v>22.5833333333333</v>
      </c>
      <c r="C309" s="168"/>
      <c r="D309" s="5">
        <v>49.4</v>
      </c>
      <c r="E309" s="5">
        <v>93.5</v>
      </c>
      <c r="F309" s="7">
        <v>17.899999999999999</v>
      </c>
      <c r="G309" s="188"/>
      <c r="H309" s="5">
        <v>38.1</v>
      </c>
      <c r="I309" s="5">
        <v>96.4</v>
      </c>
      <c r="J309" s="5">
        <v>84.7</v>
      </c>
      <c r="K309" s="30">
        <v>84.9</v>
      </c>
      <c r="L309" s="168"/>
      <c r="M309" s="31"/>
      <c r="N309" s="5"/>
      <c r="O309" s="7"/>
      <c r="P309" s="31">
        <v>96.4</v>
      </c>
      <c r="Q309" s="5">
        <v>19.3</v>
      </c>
      <c r="R309" s="5">
        <v>49.1</v>
      </c>
      <c r="S309" s="5">
        <v>49.1</v>
      </c>
      <c r="T309" s="5">
        <v>66</v>
      </c>
      <c r="U309" s="5">
        <v>66</v>
      </c>
      <c r="V309" s="5">
        <v>65.8</v>
      </c>
      <c r="W309" s="5">
        <v>66.599999999999994</v>
      </c>
      <c r="X309" s="5">
        <v>86.6</v>
      </c>
      <c r="Y309" s="5">
        <v>86.7</v>
      </c>
      <c r="Z309" s="5">
        <v>86.5</v>
      </c>
      <c r="AA309" s="5">
        <v>67.099999999999994</v>
      </c>
      <c r="AB309" s="5">
        <v>107.5</v>
      </c>
      <c r="AC309" s="5">
        <v>824</v>
      </c>
      <c r="AD309" s="5">
        <v>14.1</v>
      </c>
      <c r="AE309" s="7">
        <v>573</v>
      </c>
      <c r="AF309" s="32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7"/>
      <c r="AV309" s="168"/>
      <c r="AW309" s="5"/>
      <c r="AX309" s="5"/>
      <c r="AY309" s="5">
        <v>50</v>
      </c>
      <c r="AZ309" s="7">
        <v>573</v>
      </c>
      <c r="BA309" s="30">
        <f t="shared" si="86"/>
        <v>623</v>
      </c>
      <c r="BB309" s="33">
        <f t="shared" si="87"/>
        <v>623</v>
      </c>
    </row>
    <row r="310" spans="1:54" x14ac:dyDescent="0.3">
      <c r="A310" s="168"/>
      <c r="B310" s="4">
        <v>22.6666666666667</v>
      </c>
      <c r="C310" s="168"/>
      <c r="D310" s="5">
        <v>49.4</v>
      </c>
      <c r="E310" s="5">
        <v>92.3</v>
      </c>
      <c r="F310" s="7">
        <v>17.8</v>
      </c>
      <c r="G310" s="188"/>
      <c r="H310" s="5">
        <v>38.1</v>
      </c>
      <c r="I310" s="5">
        <v>96.8</v>
      </c>
      <c r="J310" s="5">
        <v>85</v>
      </c>
      <c r="K310" s="30">
        <v>85.3</v>
      </c>
      <c r="L310" s="168"/>
      <c r="M310" s="31"/>
      <c r="N310" s="5"/>
      <c r="O310" s="7"/>
      <c r="P310" s="31">
        <v>97.5</v>
      </c>
      <c r="Q310" s="5">
        <v>19.100000000000001</v>
      </c>
      <c r="R310" s="5">
        <v>49.1</v>
      </c>
      <c r="S310" s="5">
        <v>49.1</v>
      </c>
      <c r="T310" s="5">
        <v>65.900000000000006</v>
      </c>
      <c r="U310" s="5">
        <v>65.900000000000006</v>
      </c>
      <c r="V310" s="5">
        <v>65.7</v>
      </c>
      <c r="W310" s="5">
        <v>66.5</v>
      </c>
      <c r="X310" s="5">
        <v>86.9</v>
      </c>
      <c r="Y310" s="5">
        <v>86.9</v>
      </c>
      <c r="Z310" s="5">
        <v>86.8</v>
      </c>
      <c r="AA310" s="5">
        <v>67</v>
      </c>
      <c r="AB310" s="5">
        <v>107.9</v>
      </c>
      <c r="AC310" s="5">
        <v>826</v>
      </c>
      <c r="AD310" s="5">
        <v>14.3</v>
      </c>
      <c r="AE310" s="7">
        <v>574</v>
      </c>
      <c r="AF310" s="32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7"/>
      <c r="AV310" s="168"/>
      <c r="AW310" s="5"/>
      <c r="AX310" s="5"/>
      <c r="AY310" s="5">
        <v>50</v>
      </c>
      <c r="AZ310" s="7">
        <v>574</v>
      </c>
      <c r="BA310" s="30">
        <f t="shared" si="86"/>
        <v>624</v>
      </c>
      <c r="BB310" s="33">
        <f t="shared" si="87"/>
        <v>624</v>
      </c>
    </row>
    <row r="311" spans="1:54" x14ac:dyDescent="0.3">
      <c r="A311" s="168"/>
      <c r="B311" s="4">
        <v>22.75</v>
      </c>
      <c r="C311" s="168"/>
      <c r="D311" s="48">
        <v>49.4</v>
      </c>
      <c r="E311" s="5">
        <v>92.9</v>
      </c>
      <c r="F311" s="7">
        <v>17.600000000000001</v>
      </c>
      <c r="G311" s="188"/>
      <c r="H311" s="5">
        <v>37</v>
      </c>
      <c r="I311" s="5">
        <v>95.3</v>
      </c>
      <c r="J311" s="5">
        <v>85.1</v>
      </c>
      <c r="K311" s="30">
        <v>85.4</v>
      </c>
      <c r="L311" s="168"/>
      <c r="M311" s="31"/>
      <c r="N311" s="5"/>
      <c r="O311" s="7"/>
      <c r="P311" s="31">
        <v>96.7</v>
      </c>
      <c r="Q311" s="5">
        <v>18.899999999999999</v>
      </c>
      <c r="R311" s="5">
        <v>49.1</v>
      </c>
      <c r="S311" s="5">
        <v>49</v>
      </c>
      <c r="T311" s="5">
        <v>65.599999999999994</v>
      </c>
      <c r="U311" s="5">
        <v>65.7</v>
      </c>
      <c r="V311" s="5">
        <v>65.400000000000006</v>
      </c>
      <c r="W311" s="5">
        <v>66.3</v>
      </c>
      <c r="X311" s="5">
        <v>87</v>
      </c>
      <c r="Y311" s="5">
        <v>87.1</v>
      </c>
      <c r="Z311" s="5">
        <v>86.9</v>
      </c>
      <c r="AA311" s="5">
        <v>66.7</v>
      </c>
      <c r="AB311" s="5">
        <v>107.6</v>
      </c>
      <c r="AC311" s="5">
        <v>826</v>
      </c>
      <c r="AD311" s="5">
        <v>14.2</v>
      </c>
      <c r="AE311" s="7">
        <v>576</v>
      </c>
      <c r="AF311" s="32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7"/>
      <c r="AV311" s="168"/>
      <c r="AW311" s="5"/>
      <c r="AX311" s="5"/>
      <c r="AY311" s="5">
        <v>50</v>
      </c>
      <c r="AZ311" s="7">
        <v>576</v>
      </c>
      <c r="BA311" s="30">
        <f t="shared" si="86"/>
        <v>626</v>
      </c>
      <c r="BB311" s="33">
        <f t="shared" si="87"/>
        <v>626</v>
      </c>
    </row>
    <row r="312" spans="1:54" x14ac:dyDescent="0.3">
      <c r="A312" s="168"/>
      <c r="B312" s="4">
        <v>22.8333333333333</v>
      </c>
      <c r="C312" s="168"/>
      <c r="D312" s="5">
        <v>49.4</v>
      </c>
      <c r="E312" s="5">
        <v>93.1</v>
      </c>
      <c r="F312" s="7">
        <v>17.600000000000001</v>
      </c>
      <c r="G312" s="188"/>
      <c r="H312" s="5">
        <v>36.5</v>
      </c>
      <c r="I312" s="5">
        <v>95.8</v>
      </c>
      <c r="J312" s="5">
        <v>85.1</v>
      </c>
      <c r="K312" s="30">
        <v>85.4</v>
      </c>
      <c r="L312" s="168"/>
      <c r="M312" s="31"/>
      <c r="N312" s="5"/>
      <c r="O312" s="7"/>
      <c r="P312" s="31">
        <v>97.1</v>
      </c>
      <c r="Q312" s="5">
        <v>18.8</v>
      </c>
      <c r="R312" s="5">
        <v>49.1</v>
      </c>
      <c r="S312" s="5">
        <v>49</v>
      </c>
      <c r="T312" s="5">
        <v>65.599999999999994</v>
      </c>
      <c r="U312" s="5">
        <v>65.599999999999994</v>
      </c>
      <c r="V312" s="5">
        <v>65.3</v>
      </c>
      <c r="W312" s="5">
        <v>66.099999999999994</v>
      </c>
      <c r="X312" s="5">
        <v>87</v>
      </c>
      <c r="Y312" s="5">
        <v>87.1</v>
      </c>
      <c r="Z312" s="5">
        <v>86.9</v>
      </c>
      <c r="AA312" s="5">
        <v>66.7</v>
      </c>
      <c r="AB312" s="5">
        <v>107.6</v>
      </c>
      <c r="AC312" s="5">
        <v>824</v>
      </c>
      <c r="AD312" s="5">
        <v>14.2</v>
      </c>
      <c r="AE312" s="7">
        <v>575</v>
      </c>
      <c r="AF312" s="32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7"/>
      <c r="AV312" s="168"/>
      <c r="AW312" s="5"/>
      <c r="AX312" s="5"/>
      <c r="AY312" s="5">
        <v>50</v>
      </c>
      <c r="AZ312" s="7">
        <v>575</v>
      </c>
      <c r="BA312" s="30">
        <f t="shared" si="86"/>
        <v>625</v>
      </c>
      <c r="BB312" s="33">
        <f t="shared" si="87"/>
        <v>625</v>
      </c>
    </row>
    <row r="313" spans="1:54" x14ac:dyDescent="0.3">
      <c r="A313" s="168"/>
      <c r="B313" s="4">
        <v>22.9166666666667</v>
      </c>
      <c r="C313" s="168"/>
      <c r="D313" s="5">
        <v>49.4</v>
      </c>
      <c r="E313" s="5">
        <v>91.5</v>
      </c>
      <c r="F313" s="7">
        <v>17.5</v>
      </c>
      <c r="G313" s="188"/>
      <c r="H313" s="5">
        <v>36.299999999999997</v>
      </c>
      <c r="I313" s="5">
        <v>95.6</v>
      </c>
      <c r="J313" s="5">
        <v>85.2</v>
      </c>
      <c r="K313" s="30">
        <v>85.5</v>
      </c>
      <c r="L313" s="168"/>
      <c r="M313" s="31"/>
      <c r="N313" s="5"/>
      <c r="O313" s="7"/>
      <c r="P313" s="31">
        <v>98</v>
      </c>
      <c r="Q313" s="5">
        <v>18.7</v>
      </c>
      <c r="R313" s="5">
        <v>49.1</v>
      </c>
      <c r="S313" s="5">
        <v>49</v>
      </c>
      <c r="T313" s="5">
        <v>65.5</v>
      </c>
      <c r="U313" s="5">
        <v>65.400000000000006</v>
      </c>
      <c r="V313" s="5">
        <v>65.2</v>
      </c>
      <c r="W313" s="5">
        <v>66</v>
      </c>
      <c r="X313" s="5">
        <v>87.2</v>
      </c>
      <c r="Y313" s="5">
        <v>87.2</v>
      </c>
      <c r="Z313" s="5">
        <v>87.1</v>
      </c>
      <c r="AA313" s="5">
        <v>66.599999999999994</v>
      </c>
      <c r="AB313" s="5">
        <v>107.9</v>
      </c>
      <c r="AC313" s="5">
        <v>824</v>
      </c>
      <c r="AD313" s="5">
        <v>13.9</v>
      </c>
      <c r="AE313" s="7">
        <v>575</v>
      </c>
      <c r="AF313" s="32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7"/>
      <c r="AV313" s="168"/>
      <c r="AW313" s="5"/>
      <c r="AX313" s="5"/>
      <c r="AY313" s="5">
        <v>50</v>
      </c>
      <c r="AZ313" s="7">
        <v>575</v>
      </c>
      <c r="BA313" s="30">
        <f t="shared" si="86"/>
        <v>625</v>
      </c>
      <c r="BB313" s="33">
        <f t="shared" si="87"/>
        <v>625</v>
      </c>
    </row>
    <row r="314" spans="1:54" x14ac:dyDescent="0.3">
      <c r="A314" s="169"/>
      <c r="B314" s="4">
        <v>23</v>
      </c>
      <c r="C314" s="169"/>
      <c r="D314" s="5">
        <v>49.4</v>
      </c>
      <c r="E314" s="5">
        <v>92.6</v>
      </c>
      <c r="F314" s="7">
        <v>17.399999999999999</v>
      </c>
      <c r="G314" s="189"/>
      <c r="H314" s="5">
        <v>36.1</v>
      </c>
      <c r="I314" s="5">
        <v>95.8</v>
      </c>
      <c r="J314" s="5">
        <v>85.2</v>
      </c>
      <c r="K314" s="30">
        <v>85.5</v>
      </c>
      <c r="L314" s="169"/>
      <c r="M314" s="31"/>
      <c r="N314" s="5"/>
      <c r="O314" s="7"/>
      <c r="P314" s="31">
        <v>97.6</v>
      </c>
      <c r="Q314" s="5">
        <v>18.600000000000001</v>
      </c>
      <c r="R314" s="5">
        <v>49.1</v>
      </c>
      <c r="S314" s="5">
        <v>49</v>
      </c>
      <c r="T314" s="5">
        <v>65.2</v>
      </c>
      <c r="U314" s="5">
        <v>65.3</v>
      </c>
      <c r="V314" s="5">
        <v>65.099999999999994</v>
      </c>
      <c r="W314" s="5">
        <v>65.900000000000006</v>
      </c>
      <c r="X314" s="5">
        <v>87.1</v>
      </c>
      <c r="Y314" s="5">
        <v>87.2</v>
      </c>
      <c r="Z314" s="5">
        <v>87.1</v>
      </c>
      <c r="AA314" s="5">
        <v>66.5</v>
      </c>
      <c r="AB314" s="5">
        <v>107.9</v>
      </c>
      <c r="AC314" s="5">
        <v>826</v>
      </c>
      <c r="AD314" s="5">
        <v>14.1</v>
      </c>
      <c r="AE314" s="7">
        <v>576</v>
      </c>
      <c r="AF314" s="32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7"/>
      <c r="AV314" s="169"/>
      <c r="AW314" s="5"/>
      <c r="AX314" s="5"/>
      <c r="AY314" s="5">
        <v>50</v>
      </c>
      <c r="AZ314" s="7">
        <v>576</v>
      </c>
      <c r="BA314" s="30">
        <f t="shared" si="86"/>
        <v>626</v>
      </c>
      <c r="BB314" s="33">
        <f t="shared" si="87"/>
        <v>626</v>
      </c>
    </row>
    <row r="315" spans="1:54" x14ac:dyDescent="0.3">
      <c r="A315" s="178" t="s">
        <v>81</v>
      </c>
      <c r="B315" s="173"/>
      <c r="C315" s="17" t="e">
        <f>AVERAGE($C$303:$C$314)</f>
        <v>#DIV/0!</v>
      </c>
      <c r="D315" s="17">
        <f>AVERAGE($D$303:$D$314)</f>
        <v>49.441666666666656</v>
      </c>
      <c r="E315" s="17">
        <f>AVERAGE($E$303:$E$314)</f>
        <v>90.358333333333334</v>
      </c>
      <c r="F315" s="34">
        <f>AVERAGE($F$303:$F$314)</f>
        <v>17.425000000000001</v>
      </c>
      <c r="G315" s="16" t="e">
        <f>AVERAGE(G303:G314)</f>
        <v>#DIV/0!</v>
      </c>
      <c r="H315" s="17">
        <f>AVERAGE($H$303:$H$314)</f>
        <v>36.033333333333339</v>
      </c>
      <c r="I315" s="17">
        <f>AVERAGE($I$303:$I$314)</f>
        <v>93.11666666666666</v>
      </c>
      <c r="J315" s="17">
        <f>AVERAGE(J303:J314)</f>
        <v>84.783333333333346</v>
      </c>
      <c r="K315" s="35">
        <f>AVERAGE($K$303:$K$314)</f>
        <v>85.058333333333323</v>
      </c>
      <c r="L315" s="36">
        <f t="shared" ref="L315:AD315" si="88">AVERAGE(L303:L314)</f>
        <v>0</v>
      </c>
      <c r="M315" s="35" t="e">
        <f t="shared" si="88"/>
        <v>#DIV/0!</v>
      </c>
      <c r="N315" s="35" t="e">
        <f t="shared" si="88"/>
        <v>#DIV/0!</v>
      </c>
      <c r="O315" s="34" t="e">
        <f t="shared" si="88"/>
        <v>#DIV/0!</v>
      </c>
      <c r="P315" s="37">
        <f t="shared" si="88"/>
        <v>94.416666666666671</v>
      </c>
      <c r="Q315" s="17">
        <f t="shared" si="88"/>
        <v>18.683333333333334</v>
      </c>
      <c r="R315" s="17">
        <f t="shared" si="88"/>
        <v>49.150000000000006</v>
      </c>
      <c r="S315" s="17">
        <f t="shared" si="88"/>
        <v>49.1</v>
      </c>
      <c r="T315" s="17">
        <f t="shared" si="88"/>
        <v>64.933333333333337</v>
      </c>
      <c r="U315" s="17">
        <f t="shared" si="88"/>
        <v>65.108333333333334</v>
      </c>
      <c r="V315" s="17">
        <f t="shared" si="88"/>
        <v>64.891666666666666</v>
      </c>
      <c r="W315" s="17">
        <f t="shared" si="88"/>
        <v>65.7</v>
      </c>
      <c r="X315" s="17">
        <f t="shared" si="88"/>
        <v>86.691666666666663</v>
      </c>
      <c r="Y315" s="17">
        <f t="shared" si="88"/>
        <v>86.766666666666666</v>
      </c>
      <c r="Z315" s="17">
        <f t="shared" si="88"/>
        <v>86.61666666666666</v>
      </c>
      <c r="AA315" s="17">
        <f t="shared" si="88"/>
        <v>66.233333333333348</v>
      </c>
      <c r="AB315" s="17">
        <f t="shared" si="88"/>
        <v>108.03333333333335</v>
      </c>
      <c r="AC315" s="17">
        <f t="shared" si="88"/>
        <v>824.91666666666663</v>
      </c>
      <c r="AD315" s="17">
        <f t="shared" si="88"/>
        <v>16.141666666666662</v>
      </c>
      <c r="AE315" s="34">
        <f>AVERAGE($AE$303:$AE$314)</f>
        <v>573.66666666666663</v>
      </c>
      <c r="AF315" s="38" t="e">
        <f t="shared" ref="AF315:AT315" si="89">AVERAGE(AF303:AF314)</f>
        <v>#DIV/0!</v>
      </c>
      <c r="AG315" s="17" t="e">
        <f t="shared" si="89"/>
        <v>#DIV/0!</v>
      </c>
      <c r="AH315" s="17" t="e">
        <f t="shared" si="89"/>
        <v>#DIV/0!</v>
      </c>
      <c r="AI315" s="17" t="e">
        <f t="shared" si="89"/>
        <v>#DIV/0!</v>
      </c>
      <c r="AJ315" s="17" t="e">
        <f t="shared" si="89"/>
        <v>#DIV/0!</v>
      </c>
      <c r="AK315" s="17" t="e">
        <f t="shared" si="89"/>
        <v>#DIV/0!</v>
      </c>
      <c r="AL315" s="17" t="e">
        <f t="shared" si="89"/>
        <v>#DIV/0!</v>
      </c>
      <c r="AM315" s="17" t="e">
        <f t="shared" si="89"/>
        <v>#DIV/0!</v>
      </c>
      <c r="AN315" s="17" t="e">
        <f t="shared" si="89"/>
        <v>#DIV/0!</v>
      </c>
      <c r="AO315" s="17" t="e">
        <f t="shared" si="89"/>
        <v>#DIV/0!</v>
      </c>
      <c r="AP315" s="17" t="e">
        <f t="shared" si="89"/>
        <v>#DIV/0!</v>
      </c>
      <c r="AQ315" s="17" t="e">
        <f t="shared" si="89"/>
        <v>#DIV/0!</v>
      </c>
      <c r="AR315" s="17" t="e">
        <f t="shared" si="89"/>
        <v>#DIV/0!</v>
      </c>
      <c r="AS315" s="17" t="e">
        <f t="shared" si="89"/>
        <v>#DIV/0!</v>
      </c>
      <c r="AT315" s="17" t="e">
        <f t="shared" si="89"/>
        <v>#DIV/0!</v>
      </c>
      <c r="AU315" s="34" t="e">
        <f>AVERAGE($AU$303:$AU$314)</f>
        <v>#DIV/0!</v>
      </c>
      <c r="AV315" s="39" t="e">
        <f>AVERAGE(AV303:AV314)</f>
        <v>#DIV/0!</v>
      </c>
      <c r="AW315" s="17" t="e">
        <f>AVERAGE(AW303:AW314)</f>
        <v>#DIV/0!</v>
      </c>
      <c r="AX315" s="17" t="e">
        <f>AVERAGE(AX303:AX314)</f>
        <v>#DIV/0!</v>
      </c>
      <c r="AY315" s="17">
        <f>AVERAGE($AY$303:$AY$314)</f>
        <v>50</v>
      </c>
      <c r="AZ315" s="17">
        <f>AVERAGE(AZ303:AZ314)</f>
        <v>573.66666666666663</v>
      </c>
      <c r="BA315" s="35">
        <f>AVERAGE(BA303:BA314)</f>
        <v>623.66666666666663</v>
      </c>
      <c r="BB315" s="40">
        <f>AVERAGE(BB303:BB314)</f>
        <v>623.66666666666663</v>
      </c>
    </row>
    <row r="316" spans="1:54" x14ac:dyDescent="0.3">
      <c r="A316" s="167">
        <v>45316</v>
      </c>
      <c r="B316" s="4">
        <v>23.0833333333333</v>
      </c>
      <c r="C316" s="181"/>
      <c r="D316" s="5">
        <v>49.4</v>
      </c>
      <c r="E316" s="5">
        <v>93.8</v>
      </c>
      <c r="F316" s="7">
        <v>17</v>
      </c>
      <c r="G316" s="181"/>
      <c r="H316" s="5">
        <v>33.1</v>
      </c>
      <c r="I316" s="5">
        <v>96.9</v>
      </c>
      <c r="J316" s="5">
        <v>85.4</v>
      </c>
      <c r="K316" s="30">
        <v>85.2</v>
      </c>
      <c r="L316" s="174">
        <f>G316-C316</f>
        <v>0</v>
      </c>
      <c r="M316" s="31"/>
      <c r="N316" s="5"/>
      <c r="O316" s="7"/>
      <c r="P316" s="31">
        <v>97.6</v>
      </c>
      <c r="Q316" s="5">
        <v>18.2</v>
      </c>
      <c r="R316" s="5">
        <v>49.1</v>
      </c>
      <c r="S316" s="5">
        <v>49</v>
      </c>
      <c r="T316" s="5">
        <v>64.5</v>
      </c>
      <c r="U316" s="5">
        <v>64.5</v>
      </c>
      <c r="V316" s="5">
        <v>64.3</v>
      </c>
      <c r="W316" s="5">
        <v>65.099999999999994</v>
      </c>
      <c r="X316" s="5">
        <v>87.1</v>
      </c>
      <c r="Y316" s="5">
        <v>87.2</v>
      </c>
      <c r="Z316" s="5">
        <v>87</v>
      </c>
      <c r="AA316" s="5">
        <v>65.599999999999994</v>
      </c>
      <c r="AB316" s="5">
        <v>108.3</v>
      </c>
      <c r="AC316" s="5">
        <v>825</v>
      </c>
      <c r="AD316" s="5">
        <v>14.2</v>
      </c>
      <c r="AE316" s="7">
        <v>576</v>
      </c>
      <c r="AF316" s="32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7"/>
      <c r="AV316" s="174"/>
      <c r="AW316" s="5"/>
      <c r="AX316" s="5"/>
      <c r="AY316" s="5">
        <v>50</v>
      </c>
      <c r="AZ316" s="7">
        <v>576</v>
      </c>
      <c r="BA316" s="30">
        <f>AY316+AZ316</f>
        <v>626</v>
      </c>
      <c r="BB316" s="33">
        <f>AE316+AU316+AY316</f>
        <v>626</v>
      </c>
    </row>
    <row r="317" spans="1:54" x14ac:dyDescent="0.3">
      <c r="A317" s="168"/>
      <c r="B317" s="4">
        <v>23.1666666666667</v>
      </c>
      <c r="C317" s="168"/>
      <c r="D317" s="5">
        <v>49.4</v>
      </c>
      <c r="E317" s="5">
        <v>94.2</v>
      </c>
      <c r="F317" s="7">
        <v>16.8</v>
      </c>
      <c r="G317" s="188"/>
      <c r="H317" s="5">
        <v>32.5</v>
      </c>
      <c r="I317" s="5">
        <v>95.6</v>
      </c>
      <c r="J317" s="5">
        <v>85.4</v>
      </c>
      <c r="K317" s="30">
        <v>85.1</v>
      </c>
      <c r="L317" s="168"/>
      <c r="M317" s="31"/>
      <c r="N317" s="5"/>
      <c r="O317" s="7"/>
      <c r="P317" s="31">
        <v>97.4</v>
      </c>
      <c r="Q317" s="5">
        <v>17.899999999999999</v>
      </c>
      <c r="R317" s="5">
        <v>49.1</v>
      </c>
      <c r="S317" s="5">
        <v>49.1</v>
      </c>
      <c r="T317" s="5">
        <v>64.3</v>
      </c>
      <c r="U317" s="5">
        <v>64.099999999999994</v>
      </c>
      <c r="V317" s="5">
        <v>63.9</v>
      </c>
      <c r="W317" s="5">
        <v>64.7</v>
      </c>
      <c r="X317" s="6">
        <v>87.1</v>
      </c>
      <c r="Y317" s="5">
        <v>87.1</v>
      </c>
      <c r="Z317" s="5">
        <v>86.9</v>
      </c>
      <c r="AA317" s="5">
        <v>65.3</v>
      </c>
      <c r="AB317" s="5">
        <v>108.6</v>
      </c>
      <c r="AC317" s="5">
        <v>825</v>
      </c>
      <c r="AD317" s="5">
        <v>14.2</v>
      </c>
      <c r="AE317" s="7">
        <v>576</v>
      </c>
      <c r="AF317" s="32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7"/>
      <c r="AV317" s="168"/>
      <c r="AW317" s="5"/>
      <c r="AX317" s="5"/>
      <c r="AY317" s="5">
        <v>50</v>
      </c>
      <c r="AZ317" s="7">
        <v>576</v>
      </c>
      <c r="BA317" s="30">
        <v>50</v>
      </c>
      <c r="BB317" s="33">
        <f t="shared" ref="BB317:BB327" si="90">AE317+AU317+AY317</f>
        <v>626</v>
      </c>
    </row>
    <row r="318" spans="1:54" x14ac:dyDescent="0.3">
      <c r="A318" s="168"/>
      <c r="B318" s="4">
        <v>23.25</v>
      </c>
      <c r="C318" s="168"/>
      <c r="D318" s="5">
        <v>49.4</v>
      </c>
      <c r="E318" s="5">
        <v>93.6</v>
      </c>
      <c r="F318" s="7">
        <v>16.600000000000001</v>
      </c>
      <c r="G318" s="188"/>
      <c r="H318" s="5">
        <v>32.1</v>
      </c>
      <c r="I318" s="5">
        <v>95.4</v>
      </c>
      <c r="J318" s="5">
        <v>85.4</v>
      </c>
      <c r="K318" s="30">
        <v>85.1</v>
      </c>
      <c r="L318" s="168"/>
      <c r="M318" s="31"/>
      <c r="N318" s="5"/>
      <c r="O318" s="7"/>
      <c r="P318" s="31">
        <v>98</v>
      </c>
      <c r="Q318" s="5">
        <v>17.7</v>
      </c>
      <c r="R318" s="5">
        <v>49.1</v>
      </c>
      <c r="S318" s="5">
        <v>49.1</v>
      </c>
      <c r="T318" s="5">
        <v>64</v>
      </c>
      <c r="U318" s="5">
        <v>64</v>
      </c>
      <c r="V318" s="5">
        <v>63.8</v>
      </c>
      <c r="W318" s="5">
        <v>64.599999999999994</v>
      </c>
      <c r="X318" s="5">
        <v>87.1</v>
      </c>
      <c r="Y318" s="5">
        <v>87.2</v>
      </c>
      <c r="Z318" s="5">
        <v>87</v>
      </c>
      <c r="AA318" s="5">
        <v>65.2</v>
      </c>
      <c r="AB318" s="5">
        <v>108.9</v>
      </c>
      <c r="AC318" s="5">
        <v>825</v>
      </c>
      <c r="AD318" s="5">
        <v>14.2</v>
      </c>
      <c r="AE318" s="7">
        <v>576</v>
      </c>
      <c r="AF318" s="32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7"/>
      <c r="AV318" s="168"/>
      <c r="AW318" s="5"/>
      <c r="AX318" s="5"/>
      <c r="AY318" s="5">
        <v>50</v>
      </c>
      <c r="AZ318" s="7">
        <v>576</v>
      </c>
      <c r="BA318" s="30">
        <f t="shared" ref="BA318:BA327" si="91">AY318+AZ318</f>
        <v>626</v>
      </c>
      <c r="BB318" s="33">
        <f t="shared" si="90"/>
        <v>626</v>
      </c>
    </row>
    <row r="319" spans="1:54" x14ac:dyDescent="0.3">
      <c r="A319" s="168"/>
      <c r="B319" s="4">
        <v>23.3333333333333</v>
      </c>
      <c r="C319" s="168"/>
      <c r="D319" s="5">
        <v>49.4</v>
      </c>
      <c r="E319" s="5">
        <v>89.6</v>
      </c>
      <c r="F319" s="7">
        <v>16.7</v>
      </c>
      <c r="G319" s="188"/>
      <c r="H319" s="5">
        <v>34</v>
      </c>
      <c r="I319" s="5">
        <v>96.3</v>
      </c>
      <c r="J319" s="5">
        <v>85.4</v>
      </c>
      <c r="K319" s="30">
        <v>85.2</v>
      </c>
      <c r="L319" s="168"/>
      <c r="M319" s="31"/>
      <c r="N319" s="5"/>
      <c r="O319" s="7"/>
      <c r="P319" s="31">
        <v>97.9</v>
      </c>
      <c r="Q319" s="5">
        <v>17.899999999999999</v>
      </c>
      <c r="R319" s="5">
        <v>49.1</v>
      </c>
      <c r="S319" s="5">
        <v>49</v>
      </c>
      <c r="T319" s="5">
        <v>64.5</v>
      </c>
      <c r="U319" s="5">
        <v>64.400000000000006</v>
      </c>
      <c r="V319" s="5">
        <v>64.2</v>
      </c>
      <c r="W319" s="5">
        <v>65</v>
      </c>
      <c r="X319" s="5">
        <v>87.1</v>
      </c>
      <c r="Y319" s="5">
        <v>87.2</v>
      </c>
      <c r="Z319" s="5">
        <v>87</v>
      </c>
      <c r="AA319" s="5">
        <v>65.599999999999994</v>
      </c>
      <c r="AB319" s="5">
        <v>108.1</v>
      </c>
      <c r="AC319" s="5">
        <v>825</v>
      </c>
      <c r="AD319" s="5">
        <v>14.2</v>
      </c>
      <c r="AE319" s="7">
        <v>576</v>
      </c>
      <c r="AF319" s="32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7"/>
      <c r="AV319" s="168"/>
      <c r="AW319" s="5"/>
      <c r="AX319" s="5"/>
      <c r="AY319" s="5">
        <v>50</v>
      </c>
      <c r="AZ319" s="7">
        <v>576</v>
      </c>
      <c r="BA319" s="30">
        <f t="shared" si="91"/>
        <v>626</v>
      </c>
      <c r="BB319" s="33">
        <f t="shared" si="90"/>
        <v>626</v>
      </c>
    </row>
    <row r="320" spans="1:54" x14ac:dyDescent="0.3">
      <c r="A320" s="168"/>
      <c r="B320" s="4">
        <v>23.4166666666667</v>
      </c>
      <c r="C320" s="168"/>
      <c r="D320" s="5">
        <v>49.4</v>
      </c>
      <c r="E320" s="5">
        <v>91.5</v>
      </c>
      <c r="F320" s="7">
        <v>17.3</v>
      </c>
      <c r="G320" s="188"/>
      <c r="H320" s="5">
        <v>37.4</v>
      </c>
      <c r="I320" s="5">
        <v>96.1</v>
      </c>
      <c r="J320" s="5">
        <v>85.4</v>
      </c>
      <c r="K320" s="30">
        <v>85.2</v>
      </c>
      <c r="L320" s="168"/>
      <c r="M320" s="31"/>
      <c r="N320" s="5"/>
      <c r="O320" s="7"/>
      <c r="P320" s="31">
        <v>97.5</v>
      </c>
      <c r="Q320" s="5">
        <v>18.7</v>
      </c>
      <c r="R320" s="5">
        <v>49.2</v>
      </c>
      <c r="S320" s="6">
        <v>49.1</v>
      </c>
      <c r="T320" s="5">
        <v>65.599999999999994</v>
      </c>
      <c r="U320" s="5">
        <v>65.5</v>
      </c>
      <c r="V320" s="5">
        <v>65.3</v>
      </c>
      <c r="W320" s="5">
        <v>66.2</v>
      </c>
      <c r="X320" s="5">
        <v>87.1</v>
      </c>
      <c r="Y320" s="5">
        <v>87.1</v>
      </c>
      <c r="Z320" s="5">
        <v>86.9</v>
      </c>
      <c r="AA320" s="5">
        <v>66.7</v>
      </c>
      <c r="AB320" s="5">
        <v>107.7</v>
      </c>
      <c r="AC320" s="5">
        <v>826</v>
      </c>
      <c r="AD320" s="5">
        <v>13.9</v>
      </c>
      <c r="AE320" s="7">
        <v>575</v>
      </c>
      <c r="AF320" s="32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7"/>
      <c r="AV320" s="168"/>
      <c r="AW320" s="5"/>
      <c r="AX320" s="5"/>
      <c r="AY320" s="5">
        <v>50</v>
      </c>
      <c r="AZ320" s="7">
        <v>575</v>
      </c>
      <c r="BA320" s="30">
        <f t="shared" si="91"/>
        <v>625</v>
      </c>
      <c r="BB320" s="33">
        <f t="shared" si="90"/>
        <v>625</v>
      </c>
    </row>
    <row r="321" spans="1:54" x14ac:dyDescent="0.3">
      <c r="A321" s="168"/>
      <c r="B321" s="4">
        <v>23.5</v>
      </c>
      <c r="C321" s="168"/>
      <c r="D321" s="5">
        <v>49.4</v>
      </c>
      <c r="E321" s="5">
        <v>94.1</v>
      </c>
      <c r="F321" s="7">
        <v>17.3</v>
      </c>
      <c r="G321" s="188"/>
      <c r="H321" s="5">
        <v>38.1</v>
      </c>
      <c r="I321" s="5">
        <v>96.4</v>
      </c>
      <c r="J321" s="5">
        <v>85.6</v>
      </c>
      <c r="K321" s="30">
        <v>85.3</v>
      </c>
      <c r="L321" s="168"/>
      <c r="M321" s="31"/>
      <c r="N321" s="5"/>
      <c r="O321" s="7"/>
      <c r="P321" s="31">
        <v>97.6</v>
      </c>
      <c r="Q321" s="5">
        <v>19.100000000000001</v>
      </c>
      <c r="R321" s="5">
        <v>49.2</v>
      </c>
      <c r="S321" s="5">
        <v>49.2</v>
      </c>
      <c r="T321" s="5">
        <v>66.099999999999994</v>
      </c>
      <c r="U321" s="5">
        <v>66.099999999999994</v>
      </c>
      <c r="V321" s="5">
        <v>65.900000000000006</v>
      </c>
      <c r="W321" s="5">
        <v>66.7</v>
      </c>
      <c r="X321" s="5">
        <v>87.3</v>
      </c>
      <c r="Y321" s="5">
        <v>87.3</v>
      </c>
      <c r="Z321" s="5">
        <v>87.2</v>
      </c>
      <c r="AA321" s="5">
        <v>67.2</v>
      </c>
      <c r="AB321" s="5">
        <v>107.3</v>
      </c>
      <c r="AC321" s="5">
        <v>825</v>
      </c>
      <c r="AD321" s="5">
        <v>13.9</v>
      </c>
      <c r="AE321" s="7">
        <v>577</v>
      </c>
      <c r="AF321" s="32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7"/>
      <c r="AV321" s="168"/>
      <c r="AW321" s="5"/>
      <c r="AX321" s="5"/>
      <c r="AY321" s="5">
        <v>50</v>
      </c>
      <c r="AZ321" s="7">
        <v>577</v>
      </c>
      <c r="BA321" s="30">
        <f t="shared" si="91"/>
        <v>627</v>
      </c>
      <c r="BB321" s="33">
        <f t="shared" si="90"/>
        <v>627</v>
      </c>
    </row>
    <row r="322" spans="1:54" x14ac:dyDescent="0.3">
      <c r="A322" s="168"/>
      <c r="B322" s="4">
        <v>23.5833333333333</v>
      </c>
      <c r="C322" s="168"/>
      <c r="D322" s="5">
        <v>49.4</v>
      </c>
      <c r="E322" s="5">
        <v>93.8</v>
      </c>
      <c r="F322" s="7">
        <v>17.399999999999999</v>
      </c>
      <c r="G322" s="188"/>
      <c r="H322" s="5">
        <v>38.200000000000003</v>
      </c>
      <c r="I322" s="5">
        <v>96.4</v>
      </c>
      <c r="J322" s="5">
        <v>85.8</v>
      </c>
      <c r="K322" s="30">
        <v>85.5</v>
      </c>
      <c r="L322" s="168"/>
      <c r="M322" s="31"/>
      <c r="N322" s="5"/>
      <c r="O322" s="7"/>
      <c r="P322" s="31">
        <v>97.5</v>
      </c>
      <c r="Q322" s="5">
        <v>19.399999999999999</v>
      </c>
      <c r="R322" s="5">
        <v>49.2</v>
      </c>
      <c r="S322" s="5">
        <v>49.1</v>
      </c>
      <c r="T322" s="5">
        <v>66.400000000000006</v>
      </c>
      <c r="U322" s="5">
        <v>66.5</v>
      </c>
      <c r="V322" s="5">
        <v>66.3</v>
      </c>
      <c r="W322" s="5">
        <v>67.099999999999994</v>
      </c>
      <c r="X322" s="5">
        <v>87.4</v>
      </c>
      <c r="Y322" s="5">
        <v>87.5</v>
      </c>
      <c r="Z322" s="5">
        <v>87.3</v>
      </c>
      <c r="AA322" s="5">
        <v>67.599999999999994</v>
      </c>
      <c r="AB322" s="5">
        <v>107.4</v>
      </c>
      <c r="AC322" s="5">
        <v>825</v>
      </c>
      <c r="AD322" s="5">
        <v>14.2</v>
      </c>
      <c r="AE322" s="7">
        <v>577</v>
      </c>
      <c r="AF322" s="32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7"/>
      <c r="AV322" s="168"/>
      <c r="AW322" s="5"/>
      <c r="AX322" s="5"/>
      <c r="AY322" s="5">
        <v>50</v>
      </c>
      <c r="AZ322" s="7">
        <v>577</v>
      </c>
      <c r="BA322" s="30">
        <f t="shared" si="91"/>
        <v>627</v>
      </c>
      <c r="BB322" s="33">
        <f t="shared" si="90"/>
        <v>627</v>
      </c>
    </row>
    <row r="323" spans="1:54" x14ac:dyDescent="0.3">
      <c r="A323" s="168"/>
      <c r="B323" s="4">
        <v>23.6666666666667</v>
      </c>
      <c r="C323" s="168"/>
      <c r="D323" s="5">
        <v>49.4</v>
      </c>
      <c r="E323" s="5">
        <v>91.3</v>
      </c>
      <c r="F323" s="7">
        <v>17.5</v>
      </c>
      <c r="G323" s="188"/>
      <c r="H323" s="5">
        <v>38</v>
      </c>
      <c r="I323" s="5">
        <v>95.5</v>
      </c>
      <c r="J323" s="5">
        <v>85.9</v>
      </c>
      <c r="K323" s="30">
        <v>85.7</v>
      </c>
      <c r="L323" s="168"/>
      <c r="M323" s="31"/>
      <c r="N323" s="5"/>
      <c r="O323" s="7"/>
      <c r="P323" s="31">
        <v>96.3</v>
      </c>
      <c r="Q323" s="5">
        <v>19.399999999999999</v>
      </c>
      <c r="R323" s="5">
        <v>49.2</v>
      </c>
      <c r="S323" s="5">
        <v>49.2</v>
      </c>
      <c r="T323" s="5">
        <v>66.599999999999994</v>
      </c>
      <c r="U323" s="5">
        <v>66.7</v>
      </c>
      <c r="V323" s="5">
        <v>66.5</v>
      </c>
      <c r="W323" s="5">
        <v>67.400000000000006</v>
      </c>
      <c r="X323" s="5">
        <v>87.6</v>
      </c>
      <c r="Y323" s="5">
        <v>87.6</v>
      </c>
      <c r="Z323" s="5">
        <v>87.5</v>
      </c>
      <c r="AA323" s="5">
        <v>67.900000000000006</v>
      </c>
      <c r="AB323" s="5">
        <v>107</v>
      </c>
      <c r="AC323" s="5">
        <v>825</v>
      </c>
      <c r="AD323" s="5">
        <v>14.2</v>
      </c>
      <c r="AE323" s="7">
        <v>577</v>
      </c>
      <c r="AF323" s="32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7"/>
      <c r="AV323" s="168"/>
      <c r="AW323" s="5"/>
      <c r="AX323" s="5"/>
      <c r="AY323" s="5">
        <v>50</v>
      </c>
      <c r="AZ323" s="7">
        <v>577</v>
      </c>
      <c r="BA323" s="30">
        <f t="shared" si="91"/>
        <v>627</v>
      </c>
      <c r="BB323" s="33">
        <f t="shared" si="90"/>
        <v>627</v>
      </c>
    </row>
    <row r="324" spans="1:54" x14ac:dyDescent="0.3">
      <c r="A324" s="168"/>
      <c r="B324" s="4">
        <v>23.75</v>
      </c>
      <c r="C324" s="168"/>
      <c r="D324" s="5">
        <v>49.4</v>
      </c>
      <c r="E324" s="5">
        <v>92.8</v>
      </c>
      <c r="F324" s="7">
        <v>17.3</v>
      </c>
      <c r="G324" s="188"/>
      <c r="H324" s="5">
        <v>37</v>
      </c>
      <c r="I324" s="5">
        <v>96.4</v>
      </c>
      <c r="J324" s="5">
        <v>86.1</v>
      </c>
      <c r="K324" s="30">
        <v>85.8</v>
      </c>
      <c r="L324" s="168"/>
      <c r="M324" s="31"/>
      <c r="N324" s="5"/>
      <c r="O324" s="7"/>
      <c r="P324" s="31">
        <v>95.9</v>
      </c>
      <c r="Q324" s="5">
        <v>19</v>
      </c>
      <c r="R324" s="5">
        <v>49.1</v>
      </c>
      <c r="S324" s="5">
        <v>49.1</v>
      </c>
      <c r="T324" s="5">
        <v>66.400000000000006</v>
      </c>
      <c r="U324" s="5">
        <v>66.3</v>
      </c>
      <c r="V324" s="5">
        <v>66.099999999999994</v>
      </c>
      <c r="W324" s="5">
        <v>66.900000000000006</v>
      </c>
      <c r="X324" s="5">
        <v>87.7</v>
      </c>
      <c r="Y324" s="5">
        <v>87.8</v>
      </c>
      <c r="Z324" s="5">
        <v>87.6</v>
      </c>
      <c r="AA324" s="5">
        <v>67.5</v>
      </c>
      <c r="AB324" s="5">
        <v>107.8</v>
      </c>
      <c r="AC324" s="5">
        <v>824</v>
      </c>
      <c r="AD324" s="5">
        <v>14.3</v>
      </c>
      <c r="AE324" s="7">
        <v>579</v>
      </c>
      <c r="AF324" s="32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7"/>
      <c r="AV324" s="168"/>
      <c r="AW324" s="5"/>
      <c r="AX324" s="5"/>
      <c r="AY324" s="5">
        <v>50</v>
      </c>
      <c r="AZ324" s="7">
        <v>579</v>
      </c>
      <c r="BA324" s="30">
        <f t="shared" si="91"/>
        <v>629</v>
      </c>
      <c r="BB324" s="33">
        <f t="shared" si="90"/>
        <v>629</v>
      </c>
    </row>
    <row r="325" spans="1:54" x14ac:dyDescent="0.3">
      <c r="A325" s="168"/>
      <c r="B325" s="4">
        <v>23.8333333333333</v>
      </c>
      <c r="C325" s="168"/>
      <c r="D325" s="5">
        <v>49.4</v>
      </c>
      <c r="E325" s="5">
        <v>92.7</v>
      </c>
      <c r="F325" s="7">
        <v>17.100000000000001</v>
      </c>
      <c r="G325" s="188"/>
      <c r="H325" s="5">
        <v>36.700000000000003</v>
      </c>
      <c r="I325" s="5">
        <v>96</v>
      </c>
      <c r="J325" s="5">
        <v>86.2</v>
      </c>
      <c r="K325" s="30">
        <v>85.9</v>
      </c>
      <c r="L325" s="168"/>
      <c r="M325" s="31"/>
      <c r="N325" s="5"/>
      <c r="O325" s="7"/>
      <c r="P325" s="31">
        <v>97.3</v>
      </c>
      <c r="Q325" s="5">
        <v>19</v>
      </c>
      <c r="R325" s="5">
        <v>49.1</v>
      </c>
      <c r="S325" s="5">
        <v>49.1</v>
      </c>
      <c r="T325" s="5">
        <v>66.3</v>
      </c>
      <c r="U325" s="5">
        <v>66.3</v>
      </c>
      <c r="V325" s="5">
        <v>66.099999999999994</v>
      </c>
      <c r="W325" s="5">
        <v>66.900000000000006</v>
      </c>
      <c r="X325" s="5">
        <v>87.8</v>
      </c>
      <c r="Y325" s="5">
        <v>87.9</v>
      </c>
      <c r="Z325" s="5">
        <v>87.8</v>
      </c>
      <c r="AA325" s="5">
        <v>67.5</v>
      </c>
      <c r="AB325" s="5">
        <v>107.5</v>
      </c>
      <c r="AC325" s="5">
        <v>825</v>
      </c>
      <c r="AD325" s="5">
        <v>13.9</v>
      </c>
      <c r="AE325" s="7">
        <v>580</v>
      </c>
      <c r="AF325" s="32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7"/>
      <c r="AV325" s="168"/>
      <c r="AW325" s="5"/>
      <c r="AX325" s="5"/>
      <c r="AY325" s="5">
        <v>50</v>
      </c>
      <c r="AZ325" s="7">
        <v>580</v>
      </c>
      <c r="BA325" s="30">
        <f t="shared" si="91"/>
        <v>630</v>
      </c>
      <c r="BB325" s="33">
        <f t="shared" si="90"/>
        <v>630</v>
      </c>
    </row>
    <row r="326" spans="1:54" x14ac:dyDescent="0.3">
      <c r="A326" s="168"/>
      <c r="B326" s="4">
        <v>23.9166666666667</v>
      </c>
      <c r="C326" s="168"/>
      <c r="D326" s="5">
        <v>49.4</v>
      </c>
      <c r="E326" s="5">
        <v>92.4</v>
      </c>
      <c r="F326" s="7">
        <v>17</v>
      </c>
      <c r="G326" s="188"/>
      <c r="H326" s="5">
        <v>36.700000000000003</v>
      </c>
      <c r="I326" s="5">
        <v>95.9</v>
      </c>
      <c r="J326" s="5">
        <v>86.1</v>
      </c>
      <c r="K326" s="30">
        <v>85.9</v>
      </c>
      <c r="L326" s="168"/>
      <c r="M326" s="31"/>
      <c r="N326" s="5"/>
      <c r="O326" s="7"/>
      <c r="P326" s="31">
        <v>96.4</v>
      </c>
      <c r="Q326" s="5">
        <v>18.8</v>
      </c>
      <c r="R326" s="5">
        <v>49.2</v>
      </c>
      <c r="S326" s="5">
        <v>49.1</v>
      </c>
      <c r="T326" s="5">
        <v>66.099999999999994</v>
      </c>
      <c r="U326" s="5">
        <v>66.099999999999994</v>
      </c>
      <c r="V326" s="5">
        <v>65.900000000000006</v>
      </c>
      <c r="W326" s="5">
        <v>66.7</v>
      </c>
      <c r="X326" s="5">
        <v>87.8</v>
      </c>
      <c r="Y326" s="5">
        <v>87.9</v>
      </c>
      <c r="Z326" s="5">
        <v>87.7</v>
      </c>
      <c r="AA326" s="5">
        <v>67.2</v>
      </c>
      <c r="AB326" s="5">
        <v>107.3</v>
      </c>
      <c r="AC326" s="5">
        <v>826</v>
      </c>
      <c r="AD326" s="5">
        <v>14</v>
      </c>
      <c r="AE326" s="7">
        <v>579</v>
      </c>
      <c r="AF326" s="32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7"/>
      <c r="AV326" s="168"/>
      <c r="AW326" s="5"/>
      <c r="AX326" s="5"/>
      <c r="AY326" s="5">
        <v>50</v>
      </c>
      <c r="AZ326" s="7">
        <v>579</v>
      </c>
      <c r="BA326" s="30">
        <f t="shared" si="91"/>
        <v>629</v>
      </c>
      <c r="BB326" s="33">
        <f t="shared" si="90"/>
        <v>629</v>
      </c>
    </row>
    <row r="327" spans="1:54" x14ac:dyDescent="0.3">
      <c r="A327" s="169"/>
      <c r="B327" s="4">
        <v>24</v>
      </c>
      <c r="C327" s="169"/>
      <c r="D327" s="5">
        <v>49.4</v>
      </c>
      <c r="E327" s="5">
        <v>93.3</v>
      </c>
      <c r="F327" s="7">
        <v>17</v>
      </c>
      <c r="G327" s="189"/>
      <c r="H327" s="5">
        <v>36.5</v>
      </c>
      <c r="I327" s="5">
        <v>95.1</v>
      </c>
      <c r="J327" s="5">
        <v>86</v>
      </c>
      <c r="K327" s="30">
        <v>85.7</v>
      </c>
      <c r="L327" s="169"/>
      <c r="M327" s="31"/>
      <c r="N327" s="5"/>
      <c r="O327" s="7"/>
      <c r="P327" s="31">
        <v>97.8</v>
      </c>
      <c r="Q327" s="5">
        <v>18.7</v>
      </c>
      <c r="R327" s="5">
        <v>49.1</v>
      </c>
      <c r="S327" s="5">
        <v>49.1</v>
      </c>
      <c r="T327" s="5">
        <v>65.900000000000006</v>
      </c>
      <c r="U327" s="5">
        <v>65.900000000000006</v>
      </c>
      <c r="V327" s="5">
        <v>65.7</v>
      </c>
      <c r="W327" s="5">
        <v>66.599999999999994</v>
      </c>
      <c r="X327" s="5">
        <v>87.6</v>
      </c>
      <c r="Y327" s="5">
        <v>87.7</v>
      </c>
      <c r="Z327" s="5">
        <v>87.5</v>
      </c>
      <c r="AA327" s="5">
        <v>67</v>
      </c>
      <c r="AB327" s="5">
        <v>107.6</v>
      </c>
      <c r="AC327" s="5">
        <v>827</v>
      </c>
      <c r="AD327" s="5">
        <v>14</v>
      </c>
      <c r="AE327" s="7">
        <v>578</v>
      </c>
      <c r="AF327" s="32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7"/>
      <c r="AV327" s="169"/>
      <c r="AW327" s="5"/>
      <c r="AX327" s="5"/>
      <c r="AY327" s="5">
        <v>50</v>
      </c>
      <c r="AZ327" s="7">
        <v>578</v>
      </c>
      <c r="BA327" s="30">
        <f t="shared" si="91"/>
        <v>628</v>
      </c>
      <c r="BB327" s="33">
        <f t="shared" si="90"/>
        <v>628</v>
      </c>
    </row>
    <row r="328" spans="1:54" x14ac:dyDescent="0.3">
      <c r="A328" s="178" t="s">
        <v>81</v>
      </c>
      <c r="B328" s="173"/>
      <c r="C328" s="17" t="e">
        <f>AVERAGE($C$316:$C$327)</f>
        <v>#DIV/0!</v>
      </c>
      <c r="D328" s="17">
        <f>AVERAGE($D$316:$D$327)</f>
        <v>49.399999999999984</v>
      </c>
      <c r="E328" s="17">
        <f>AVERAGE($E$316:$E$327)</f>
        <v>92.758333333333326</v>
      </c>
      <c r="F328" s="34">
        <f>AVERAGE($F$316:$F$327)</f>
        <v>17.083333333333332</v>
      </c>
      <c r="G328" s="16" t="e">
        <f>AVERAGE(G316:G327)</f>
        <v>#DIV/0!</v>
      </c>
      <c r="H328" s="17">
        <f>AVERAGE($H$316:$H$327)</f>
        <v>35.858333333333327</v>
      </c>
      <c r="I328" s="17">
        <f>AVERAGE($I$316:$I$327)</f>
        <v>95.999999999999986</v>
      </c>
      <c r="J328" s="17">
        <f>AVERAGE(J316:J327)</f>
        <v>85.725000000000009</v>
      </c>
      <c r="K328" s="35">
        <f>AVERAGE($K$316:$K$327)</f>
        <v>85.466666666666654</v>
      </c>
      <c r="L328" s="36">
        <f t="shared" ref="L328:AD328" si="92">AVERAGE(L316:L327)</f>
        <v>0</v>
      </c>
      <c r="M328" s="35" t="e">
        <f t="shared" si="92"/>
        <v>#DIV/0!</v>
      </c>
      <c r="N328" s="35" t="e">
        <f t="shared" si="92"/>
        <v>#DIV/0!</v>
      </c>
      <c r="O328" s="34" t="e">
        <f t="shared" si="92"/>
        <v>#DIV/0!</v>
      </c>
      <c r="P328" s="37">
        <f t="shared" si="92"/>
        <v>97.266666666666652</v>
      </c>
      <c r="Q328" s="17">
        <f t="shared" si="92"/>
        <v>18.650000000000002</v>
      </c>
      <c r="R328" s="17">
        <f t="shared" si="92"/>
        <v>49.141666666666673</v>
      </c>
      <c r="S328" s="17">
        <f t="shared" si="92"/>
        <v>49.1</v>
      </c>
      <c r="T328" s="17">
        <f t="shared" si="92"/>
        <v>65.558333333333323</v>
      </c>
      <c r="U328" s="17">
        <f t="shared" si="92"/>
        <v>65.533333333333331</v>
      </c>
      <c r="V328" s="17">
        <f t="shared" si="92"/>
        <v>65.333333333333343</v>
      </c>
      <c r="W328" s="17">
        <f t="shared" si="92"/>
        <v>66.158333333333331</v>
      </c>
      <c r="X328" s="17">
        <f t="shared" si="92"/>
        <v>87.391666666666652</v>
      </c>
      <c r="Y328" s="17">
        <f t="shared" si="92"/>
        <v>87.458333333333314</v>
      </c>
      <c r="Z328" s="17">
        <f t="shared" si="92"/>
        <v>87.283333333333346</v>
      </c>
      <c r="AA328" s="17">
        <f t="shared" si="92"/>
        <v>66.691666666666663</v>
      </c>
      <c r="AB328" s="17">
        <f t="shared" si="92"/>
        <v>107.79166666666664</v>
      </c>
      <c r="AC328" s="17">
        <f t="shared" si="92"/>
        <v>825.25</v>
      </c>
      <c r="AD328" s="17">
        <f t="shared" si="92"/>
        <v>14.100000000000001</v>
      </c>
      <c r="AE328" s="34">
        <f>AVERAGE($AE$316:$AE$327)</f>
        <v>577.16666666666663</v>
      </c>
      <c r="AF328" s="38" t="e">
        <f t="shared" ref="AF328:AT328" si="93">AVERAGE(AF316:AF327)</f>
        <v>#DIV/0!</v>
      </c>
      <c r="AG328" s="17" t="e">
        <f t="shared" si="93"/>
        <v>#DIV/0!</v>
      </c>
      <c r="AH328" s="17" t="e">
        <f t="shared" si="93"/>
        <v>#DIV/0!</v>
      </c>
      <c r="AI328" s="17" t="e">
        <f t="shared" si="93"/>
        <v>#DIV/0!</v>
      </c>
      <c r="AJ328" s="17" t="e">
        <f t="shared" si="93"/>
        <v>#DIV/0!</v>
      </c>
      <c r="AK328" s="17" t="e">
        <f t="shared" si="93"/>
        <v>#DIV/0!</v>
      </c>
      <c r="AL328" s="17" t="e">
        <f t="shared" si="93"/>
        <v>#DIV/0!</v>
      </c>
      <c r="AM328" s="17" t="e">
        <f t="shared" si="93"/>
        <v>#DIV/0!</v>
      </c>
      <c r="AN328" s="17" t="e">
        <f t="shared" si="93"/>
        <v>#DIV/0!</v>
      </c>
      <c r="AO328" s="17" t="e">
        <f t="shared" si="93"/>
        <v>#DIV/0!</v>
      </c>
      <c r="AP328" s="17" t="e">
        <f t="shared" si="93"/>
        <v>#DIV/0!</v>
      </c>
      <c r="AQ328" s="17" t="e">
        <f t="shared" si="93"/>
        <v>#DIV/0!</v>
      </c>
      <c r="AR328" s="17" t="e">
        <f t="shared" si="93"/>
        <v>#DIV/0!</v>
      </c>
      <c r="AS328" s="17" t="e">
        <f t="shared" si="93"/>
        <v>#DIV/0!</v>
      </c>
      <c r="AT328" s="17" t="e">
        <f t="shared" si="93"/>
        <v>#DIV/0!</v>
      </c>
      <c r="AU328" s="34" t="e">
        <f>AVERAGE($AU$316:$AU$327)</f>
        <v>#DIV/0!</v>
      </c>
      <c r="AV328" s="39" t="e">
        <f>AVERAGE(AV316:AV327)</f>
        <v>#DIV/0!</v>
      </c>
      <c r="AW328" s="17" t="e">
        <f>AVERAGE(AW316:AW327)</f>
        <v>#DIV/0!</v>
      </c>
      <c r="AX328" s="17" t="e">
        <f>AVERAGE(AX316:AX327)</f>
        <v>#DIV/0!</v>
      </c>
      <c r="AY328" s="17">
        <f>AVERAGE($AY$316:$AY$327)</f>
        <v>50</v>
      </c>
      <c r="AZ328" s="17">
        <f>AVERAGE(AZ316:AZ327)</f>
        <v>577.16666666666663</v>
      </c>
      <c r="BA328" s="35">
        <f>AVERAGE(BA316:BA327)</f>
        <v>579.16666666666663</v>
      </c>
      <c r="BB328" s="40">
        <f>AVERAGE(BB316:BB327)</f>
        <v>627.16666666666663</v>
      </c>
    </row>
    <row r="329" spans="1:54" x14ac:dyDescent="0.3">
      <c r="A329" s="167">
        <v>45317</v>
      </c>
      <c r="B329" s="4">
        <v>24.0833333333333</v>
      </c>
      <c r="C329" s="181"/>
      <c r="D329" s="5">
        <v>49.4</v>
      </c>
      <c r="E329" s="5">
        <v>93.3</v>
      </c>
      <c r="F329" s="7">
        <v>17.100000000000001</v>
      </c>
      <c r="G329" s="181"/>
      <c r="H329" s="5">
        <v>35.6</v>
      </c>
      <c r="I329" s="5">
        <v>95.4</v>
      </c>
      <c r="J329" s="5">
        <v>85.9</v>
      </c>
      <c r="K329" s="30">
        <v>85.6</v>
      </c>
      <c r="L329" s="174">
        <f>G329-C329</f>
        <v>0</v>
      </c>
      <c r="M329" s="31"/>
      <c r="N329" s="5"/>
      <c r="O329" s="7"/>
      <c r="P329" s="31">
        <v>97</v>
      </c>
      <c r="Q329" s="5">
        <v>18.100000000000001</v>
      </c>
      <c r="R329" s="5">
        <v>49.1</v>
      </c>
      <c r="S329" s="5">
        <v>49</v>
      </c>
      <c r="T329" s="5">
        <v>65.2</v>
      </c>
      <c r="U329" s="5">
        <v>65.3</v>
      </c>
      <c r="V329" s="5">
        <v>65</v>
      </c>
      <c r="W329" s="5">
        <v>65.900000000000006</v>
      </c>
      <c r="X329" s="5">
        <v>87.5</v>
      </c>
      <c r="Y329" s="5">
        <v>87.6</v>
      </c>
      <c r="Z329" s="5">
        <v>87.5</v>
      </c>
      <c r="AA329" s="5">
        <v>66.3</v>
      </c>
      <c r="AB329" s="5">
        <v>108.4</v>
      </c>
      <c r="AC329" s="5">
        <v>826</v>
      </c>
      <c r="AD329" s="5">
        <v>14.2</v>
      </c>
      <c r="AE329" s="7">
        <v>578</v>
      </c>
      <c r="AF329" s="32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7"/>
      <c r="AV329" s="174"/>
      <c r="AW329" s="5"/>
      <c r="AX329" s="5"/>
      <c r="AY329" s="5">
        <v>50</v>
      </c>
      <c r="AZ329" s="7">
        <v>578</v>
      </c>
      <c r="BA329" s="30">
        <f>AY329+AZ329</f>
        <v>628</v>
      </c>
      <c r="BB329" s="33">
        <f>AE329+AU329+AY329</f>
        <v>628</v>
      </c>
    </row>
    <row r="330" spans="1:54" x14ac:dyDescent="0.3">
      <c r="A330" s="168"/>
      <c r="B330" s="4">
        <v>24.1666666666667</v>
      </c>
      <c r="C330" s="168"/>
      <c r="D330" s="5">
        <v>49.4</v>
      </c>
      <c r="E330" s="5">
        <v>94.5</v>
      </c>
      <c r="F330" s="7">
        <v>16.7</v>
      </c>
      <c r="G330" s="188"/>
      <c r="H330" s="5">
        <v>34.299999999999997</v>
      </c>
      <c r="I330" s="5">
        <v>95.7</v>
      </c>
      <c r="J330" s="5">
        <v>85.8</v>
      </c>
      <c r="K330" s="30">
        <v>85.5</v>
      </c>
      <c r="L330" s="168"/>
      <c r="M330" s="31"/>
      <c r="N330" s="5"/>
      <c r="O330" s="7"/>
      <c r="P330" s="31">
        <v>98.4</v>
      </c>
      <c r="Q330" s="5">
        <v>17.899999999999999</v>
      </c>
      <c r="R330" s="5">
        <v>49.1</v>
      </c>
      <c r="S330" s="5">
        <v>49</v>
      </c>
      <c r="T330" s="5">
        <v>64.7</v>
      </c>
      <c r="U330" s="5">
        <v>64.7</v>
      </c>
      <c r="V330" s="5">
        <v>64.5</v>
      </c>
      <c r="W330" s="5">
        <v>65.400000000000006</v>
      </c>
      <c r="X330" s="5">
        <v>87.5</v>
      </c>
      <c r="Y330" s="5">
        <v>87.6</v>
      </c>
      <c r="Z330" s="5">
        <v>87.4</v>
      </c>
      <c r="AA330" s="5">
        <v>65.900000000000006</v>
      </c>
      <c r="AB330" s="5">
        <v>108.3</v>
      </c>
      <c r="AC330" s="5">
        <v>825</v>
      </c>
      <c r="AD330" s="5">
        <v>13.9</v>
      </c>
      <c r="AE330" s="7">
        <v>577</v>
      </c>
      <c r="AF330" s="32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7"/>
      <c r="AV330" s="168"/>
      <c r="AW330" s="5"/>
      <c r="AX330" s="5"/>
      <c r="AY330" s="5">
        <v>50</v>
      </c>
      <c r="AZ330" s="7">
        <v>577</v>
      </c>
      <c r="BA330" s="30">
        <f t="shared" ref="BA330:BA340" si="94">AY330+AZ330</f>
        <v>627</v>
      </c>
      <c r="BB330" s="33">
        <f t="shared" ref="BB330:BB340" si="95">AE330+AU330+AY330</f>
        <v>627</v>
      </c>
    </row>
    <row r="331" spans="1:54" x14ac:dyDescent="0.3">
      <c r="A331" s="168"/>
      <c r="B331" s="4">
        <v>24.25</v>
      </c>
      <c r="C331" s="168"/>
      <c r="D331" s="5">
        <v>49.4</v>
      </c>
      <c r="E331" s="5">
        <v>92.8</v>
      </c>
      <c r="F331" s="7">
        <v>16.600000000000001</v>
      </c>
      <c r="G331" s="188"/>
      <c r="H331" s="5">
        <v>33.6</v>
      </c>
      <c r="I331" s="5">
        <v>96.3</v>
      </c>
      <c r="J331" s="5">
        <v>85.8</v>
      </c>
      <c r="K331" s="30">
        <v>85.5</v>
      </c>
      <c r="L331" s="168"/>
      <c r="M331" s="31"/>
      <c r="N331" s="5"/>
      <c r="O331" s="7"/>
      <c r="P331" s="31">
        <v>98.1</v>
      </c>
      <c r="Q331" s="5">
        <v>17.7</v>
      </c>
      <c r="R331" s="5">
        <v>49.1</v>
      </c>
      <c r="S331" s="5">
        <v>49</v>
      </c>
      <c r="T331" s="5">
        <v>64.599999999999994</v>
      </c>
      <c r="U331" s="5">
        <v>64.5</v>
      </c>
      <c r="V331" s="5">
        <v>64.2</v>
      </c>
      <c r="W331" s="5">
        <v>65.099999999999994</v>
      </c>
      <c r="X331" s="5">
        <v>87.4</v>
      </c>
      <c r="Y331" s="5">
        <v>87.5</v>
      </c>
      <c r="Z331" s="5">
        <v>87.3</v>
      </c>
      <c r="AA331" s="5">
        <v>65.599999999999994</v>
      </c>
      <c r="AB331" s="5">
        <v>107.9</v>
      </c>
      <c r="AC331" s="5">
        <v>827</v>
      </c>
      <c r="AD331" s="5">
        <v>14</v>
      </c>
      <c r="AE331" s="7">
        <v>579</v>
      </c>
      <c r="AF331" s="32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7"/>
      <c r="AV331" s="168"/>
      <c r="AW331" s="5"/>
      <c r="AX331" s="5"/>
      <c r="AY331" s="5">
        <v>50</v>
      </c>
      <c r="AZ331" s="7">
        <v>579</v>
      </c>
      <c r="BA331" s="30">
        <f t="shared" si="94"/>
        <v>629</v>
      </c>
      <c r="BB331" s="33">
        <f t="shared" si="95"/>
        <v>629</v>
      </c>
    </row>
    <row r="332" spans="1:54" x14ac:dyDescent="0.3">
      <c r="A332" s="168"/>
      <c r="B332" s="4">
        <v>24.3333333333333</v>
      </c>
      <c r="C332" s="168"/>
      <c r="D332" s="5">
        <v>49.4</v>
      </c>
      <c r="E332" s="5">
        <v>94.4</v>
      </c>
      <c r="F332" s="7">
        <v>16.7</v>
      </c>
      <c r="G332" s="188"/>
      <c r="H332" s="5">
        <v>34.4</v>
      </c>
      <c r="I332" s="5">
        <v>95</v>
      </c>
      <c r="J332" s="5">
        <v>85.9</v>
      </c>
      <c r="K332" s="30">
        <v>85.6</v>
      </c>
      <c r="L332" s="168"/>
      <c r="M332" s="31"/>
      <c r="N332" s="5"/>
      <c r="O332" s="7"/>
      <c r="P332" s="31">
        <v>96.9</v>
      </c>
      <c r="Q332" s="5">
        <v>17.8</v>
      </c>
      <c r="R332" s="5">
        <v>49.1</v>
      </c>
      <c r="S332" s="5">
        <v>49.1</v>
      </c>
      <c r="T332" s="5">
        <v>65.099999999999994</v>
      </c>
      <c r="U332" s="5">
        <v>65.099999999999994</v>
      </c>
      <c r="V332" s="5">
        <v>64.8</v>
      </c>
      <c r="W332" s="5">
        <v>65.599999999999994</v>
      </c>
      <c r="X332" s="5">
        <v>87.5</v>
      </c>
      <c r="Y332" s="5">
        <v>87.5</v>
      </c>
      <c r="Z332" s="5">
        <v>87.4</v>
      </c>
      <c r="AA332" s="5">
        <v>66.2</v>
      </c>
      <c r="AB332" s="5">
        <v>107.5</v>
      </c>
      <c r="AC332" s="5">
        <v>825</v>
      </c>
      <c r="AD332" s="5">
        <v>14</v>
      </c>
      <c r="AE332" s="7">
        <v>583</v>
      </c>
      <c r="AF332" s="32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7"/>
      <c r="AV332" s="168"/>
      <c r="AW332" s="5"/>
      <c r="AX332" s="5"/>
      <c r="AY332" s="5">
        <v>50</v>
      </c>
      <c r="AZ332" s="7">
        <v>583</v>
      </c>
      <c r="BA332" s="30">
        <f t="shared" si="94"/>
        <v>633</v>
      </c>
      <c r="BB332" s="33">
        <f t="shared" si="95"/>
        <v>633</v>
      </c>
    </row>
    <row r="333" spans="1:54" x14ac:dyDescent="0.3">
      <c r="A333" s="168"/>
      <c r="B333" s="4">
        <v>24.4166666666667</v>
      </c>
      <c r="C333" s="168"/>
      <c r="D333" s="5">
        <v>49.4</v>
      </c>
      <c r="E333" s="5">
        <v>93.4</v>
      </c>
      <c r="F333" s="7">
        <v>16.899999999999999</v>
      </c>
      <c r="G333" s="188"/>
      <c r="H333" s="5">
        <v>36.700000000000003</v>
      </c>
      <c r="I333" s="5">
        <v>95.3</v>
      </c>
      <c r="J333" s="5">
        <v>86.1</v>
      </c>
      <c r="K333" s="30">
        <v>85.9</v>
      </c>
      <c r="L333" s="168"/>
      <c r="M333" s="31"/>
      <c r="N333" s="5"/>
      <c r="O333" s="7"/>
      <c r="P333" s="31">
        <v>96.4</v>
      </c>
      <c r="Q333" s="5">
        <v>18.2</v>
      </c>
      <c r="R333" s="5">
        <v>49.1</v>
      </c>
      <c r="S333" s="5">
        <v>49</v>
      </c>
      <c r="T333" s="5">
        <v>65.7</v>
      </c>
      <c r="U333" s="5">
        <v>65.599999999999994</v>
      </c>
      <c r="V333" s="5">
        <v>65.400000000000006</v>
      </c>
      <c r="W333" s="5">
        <v>66.3</v>
      </c>
      <c r="X333" s="5">
        <v>87.7</v>
      </c>
      <c r="Y333" s="5">
        <v>87.8</v>
      </c>
      <c r="Z333" s="5">
        <v>87.6</v>
      </c>
      <c r="AA333" s="5">
        <v>66.8</v>
      </c>
      <c r="AB333" s="5">
        <v>107.7</v>
      </c>
      <c r="AC333" s="5">
        <v>826</v>
      </c>
      <c r="AD333" s="5">
        <v>14.2</v>
      </c>
      <c r="AE333" s="7">
        <v>582</v>
      </c>
      <c r="AF333" s="32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7"/>
      <c r="AV333" s="168"/>
      <c r="AW333" s="5"/>
      <c r="AX333" s="5"/>
      <c r="AY333" s="5">
        <v>50</v>
      </c>
      <c r="AZ333" s="7">
        <v>582</v>
      </c>
      <c r="BA333" s="30">
        <f t="shared" si="94"/>
        <v>632</v>
      </c>
      <c r="BB333" s="33">
        <f t="shared" si="95"/>
        <v>632</v>
      </c>
    </row>
    <row r="334" spans="1:54" x14ac:dyDescent="0.3">
      <c r="A334" s="168"/>
      <c r="B334" s="4">
        <v>24.5</v>
      </c>
      <c r="C334" s="168"/>
      <c r="D334" s="5">
        <v>49.4</v>
      </c>
      <c r="E334" s="5">
        <v>94.1</v>
      </c>
      <c r="F334" s="7">
        <v>17.3</v>
      </c>
      <c r="G334" s="188"/>
      <c r="H334" s="5">
        <v>38.4</v>
      </c>
      <c r="I334" s="5">
        <v>96.1</v>
      </c>
      <c r="J334" s="5">
        <v>86.5</v>
      </c>
      <c r="K334" s="30">
        <v>86.2</v>
      </c>
      <c r="L334" s="168"/>
      <c r="M334" s="31"/>
      <c r="N334" s="5"/>
      <c r="O334" s="7"/>
      <c r="P334" s="31">
        <v>97</v>
      </c>
      <c r="Q334" s="5">
        <v>18.600000000000001</v>
      </c>
      <c r="R334" s="5">
        <v>49.2</v>
      </c>
      <c r="S334" s="5">
        <v>49.1</v>
      </c>
      <c r="T334" s="5">
        <v>66.599999999999994</v>
      </c>
      <c r="U334" s="5">
        <v>66.5</v>
      </c>
      <c r="V334" s="5">
        <v>66.3</v>
      </c>
      <c r="W334" s="5">
        <v>67.2</v>
      </c>
      <c r="X334" s="5">
        <v>88.1</v>
      </c>
      <c r="Y334" s="5">
        <v>88.2</v>
      </c>
      <c r="Z334" s="5">
        <v>88</v>
      </c>
      <c r="AA334" s="5">
        <v>67.599999999999994</v>
      </c>
      <c r="AB334" s="5">
        <v>107.3</v>
      </c>
      <c r="AC334" s="5">
        <v>827</v>
      </c>
      <c r="AD334" s="5">
        <v>14.3</v>
      </c>
      <c r="AE334" s="7">
        <v>582</v>
      </c>
      <c r="AF334" s="32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7"/>
      <c r="AV334" s="168"/>
      <c r="AW334" s="5"/>
      <c r="AX334" s="5"/>
      <c r="AY334" s="5">
        <v>50</v>
      </c>
      <c r="AZ334" s="7">
        <v>582</v>
      </c>
      <c r="BA334" s="30">
        <f t="shared" si="94"/>
        <v>632</v>
      </c>
      <c r="BB334" s="33">
        <f t="shared" si="95"/>
        <v>632</v>
      </c>
    </row>
    <row r="335" spans="1:54" x14ac:dyDescent="0.3">
      <c r="A335" s="168"/>
      <c r="B335" s="4">
        <v>24.5833333333333</v>
      </c>
      <c r="C335" s="168"/>
      <c r="D335" s="5">
        <v>49.4</v>
      </c>
      <c r="E335" s="5">
        <v>93.8</v>
      </c>
      <c r="F335" s="7">
        <v>17.399999999999999</v>
      </c>
      <c r="G335" s="188"/>
      <c r="H335" s="5">
        <v>38.4</v>
      </c>
      <c r="I335" s="5">
        <v>94.5</v>
      </c>
      <c r="J335" s="5">
        <v>86.7</v>
      </c>
      <c r="K335" s="30">
        <v>86.5</v>
      </c>
      <c r="L335" s="168"/>
      <c r="M335" s="31"/>
      <c r="N335" s="5"/>
      <c r="O335" s="7"/>
      <c r="P335" s="31">
        <v>96.8</v>
      </c>
      <c r="Q335" s="5">
        <v>18.8</v>
      </c>
      <c r="R335" s="5">
        <v>49.1</v>
      </c>
      <c r="S335" s="5">
        <v>49.1</v>
      </c>
      <c r="T335" s="5">
        <v>66.900000000000006</v>
      </c>
      <c r="U335" s="5">
        <v>66.8</v>
      </c>
      <c r="V335" s="5">
        <v>66.599999999999994</v>
      </c>
      <c r="W335" s="5">
        <v>68</v>
      </c>
      <c r="X335" s="5">
        <v>88.3</v>
      </c>
      <c r="Y335" s="5">
        <v>88.4</v>
      </c>
      <c r="Z335" s="5">
        <v>88.2</v>
      </c>
      <c r="AA335" s="5">
        <v>68.099999999999994</v>
      </c>
      <c r="AB335" s="5">
        <v>106.9</v>
      </c>
      <c r="AC335" s="5">
        <v>825</v>
      </c>
      <c r="AD335" s="5">
        <v>14.2</v>
      </c>
      <c r="AE335" s="7">
        <v>585</v>
      </c>
      <c r="AF335" s="32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7"/>
      <c r="AV335" s="168"/>
      <c r="AW335" s="5"/>
      <c r="AX335" s="5"/>
      <c r="AY335" s="5">
        <v>50</v>
      </c>
      <c r="AZ335" s="7">
        <v>585</v>
      </c>
      <c r="BA335" s="30">
        <f t="shared" si="94"/>
        <v>635</v>
      </c>
      <c r="BB335" s="33">
        <f t="shared" si="95"/>
        <v>635</v>
      </c>
    </row>
    <row r="336" spans="1:54" x14ac:dyDescent="0.3">
      <c r="A336" s="168"/>
      <c r="B336" s="4">
        <v>24.6666666666667</v>
      </c>
      <c r="C336" s="168"/>
      <c r="D336" s="5">
        <v>49.4</v>
      </c>
      <c r="E336" s="5">
        <v>91.7</v>
      </c>
      <c r="F336" s="7">
        <v>17.5</v>
      </c>
      <c r="G336" s="188"/>
      <c r="H336" s="5">
        <v>38.200000000000003</v>
      </c>
      <c r="I336" s="5">
        <v>95.7</v>
      </c>
      <c r="J336" s="5">
        <v>87</v>
      </c>
      <c r="K336" s="30">
        <v>86.7</v>
      </c>
      <c r="L336" s="168"/>
      <c r="M336" s="31"/>
      <c r="N336" s="5"/>
      <c r="O336" s="7"/>
      <c r="P336" s="31">
        <v>96.4</v>
      </c>
      <c r="Q336" s="5">
        <v>18.8</v>
      </c>
      <c r="R336" s="5">
        <v>49.2</v>
      </c>
      <c r="S336" s="5">
        <v>49.1</v>
      </c>
      <c r="T336" s="5">
        <v>67</v>
      </c>
      <c r="U336" s="5">
        <v>67</v>
      </c>
      <c r="V336" s="5">
        <v>66.7</v>
      </c>
      <c r="W336" s="5">
        <v>68.099999999999994</v>
      </c>
      <c r="X336" s="5">
        <v>88.7</v>
      </c>
      <c r="Y336" s="5">
        <v>88.7</v>
      </c>
      <c r="Z336" s="5">
        <v>88.6</v>
      </c>
      <c r="AA336" s="5">
        <v>68.2</v>
      </c>
      <c r="AB336" s="5">
        <v>106.9</v>
      </c>
      <c r="AC336" s="5">
        <v>825</v>
      </c>
      <c r="AD336" s="5">
        <v>14.3</v>
      </c>
      <c r="AE336" s="7">
        <v>586</v>
      </c>
      <c r="AF336" s="32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7"/>
      <c r="AV336" s="168"/>
      <c r="AW336" s="5"/>
      <c r="AX336" s="5"/>
      <c r="AY336" s="5">
        <v>50</v>
      </c>
      <c r="AZ336" s="7">
        <v>586</v>
      </c>
      <c r="BA336" s="30">
        <f t="shared" si="94"/>
        <v>636</v>
      </c>
      <c r="BB336" s="33">
        <f t="shared" si="95"/>
        <v>636</v>
      </c>
    </row>
    <row r="337" spans="1:54" x14ac:dyDescent="0.3">
      <c r="A337" s="168"/>
      <c r="B337" s="4">
        <v>24.75</v>
      </c>
      <c r="C337" s="168"/>
      <c r="D337" s="5">
        <v>49.4</v>
      </c>
      <c r="E337" s="5">
        <v>92.8</v>
      </c>
      <c r="F337" s="7">
        <v>17.3</v>
      </c>
      <c r="G337" s="188"/>
      <c r="H337" s="5">
        <v>37.1</v>
      </c>
      <c r="I337" s="5">
        <v>95.3</v>
      </c>
      <c r="J337" s="5">
        <v>87.1</v>
      </c>
      <c r="K337" s="30">
        <v>86.9</v>
      </c>
      <c r="L337" s="168"/>
      <c r="M337" s="31"/>
      <c r="N337" s="5"/>
      <c r="O337" s="7"/>
      <c r="P337" s="31">
        <v>95.1</v>
      </c>
      <c r="Q337" s="5">
        <v>18.5</v>
      </c>
      <c r="R337" s="5">
        <v>49.1</v>
      </c>
      <c r="S337" s="5">
        <v>49.1</v>
      </c>
      <c r="T337" s="5">
        <v>66.7</v>
      </c>
      <c r="U337" s="5">
        <v>66.599999999999994</v>
      </c>
      <c r="V337" s="5">
        <v>66.400000000000006</v>
      </c>
      <c r="W337" s="5">
        <v>69</v>
      </c>
      <c r="X337" s="5">
        <v>88.7</v>
      </c>
      <c r="Y337" s="5">
        <v>88.8</v>
      </c>
      <c r="Z337" s="5">
        <v>88.7</v>
      </c>
      <c r="AA337" s="5">
        <v>68</v>
      </c>
      <c r="AB337" s="5">
        <v>106.3</v>
      </c>
      <c r="AC337" s="5">
        <v>824</v>
      </c>
      <c r="AD337" s="5">
        <v>13.9</v>
      </c>
      <c r="AE337" s="7">
        <v>587</v>
      </c>
      <c r="AF337" s="32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7"/>
      <c r="AV337" s="168"/>
      <c r="AW337" s="5"/>
      <c r="AX337" s="5"/>
      <c r="AY337" s="5">
        <v>50</v>
      </c>
      <c r="AZ337" s="7">
        <v>587</v>
      </c>
      <c r="BA337" s="30">
        <f t="shared" si="94"/>
        <v>637</v>
      </c>
      <c r="BB337" s="33">
        <f t="shared" si="95"/>
        <v>637</v>
      </c>
    </row>
    <row r="338" spans="1:54" x14ac:dyDescent="0.3">
      <c r="A338" s="168"/>
      <c r="B338" s="4">
        <v>24.8333333333333</v>
      </c>
      <c r="C338" s="168"/>
      <c r="D338" s="5">
        <v>49.4</v>
      </c>
      <c r="E338" s="5">
        <v>92.3</v>
      </c>
      <c r="F338" s="7">
        <v>17.100000000000001</v>
      </c>
      <c r="G338" s="188"/>
      <c r="H338" s="5">
        <v>36.5</v>
      </c>
      <c r="I338" s="5">
        <v>95.4</v>
      </c>
      <c r="J338" s="5">
        <v>86.2</v>
      </c>
      <c r="K338" s="30">
        <v>85.9</v>
      </c>
      <c r="L338" s="168"/>
      <c r="M338" s="31"/>
      <c r="N338" s="5"/>
      <c r="O338" s="7"/>
      <c r="P338" s="31">
        <v>96.5</v>
      </c>
      <c r="Q338" s="5">
        <v>18.399999999999999</v>
      </c>
      <c r="R338" s="5">
        <v>49.1</v>
      </c>
      <c r="S338" s="5">
        <v>49.1</v>
      </c>
      <c r="T338" s="47">
        <v>65.8</v>
      </c>
      <c r="U338" s="5">
        <v>65.8</v>
      </c>
      <c r="V338" s="5">
        <v>65.599999999999994</v>
      </c>
      <c r="W338" s="5">
        <v>68.099999999999994</v>
      </c>
      <c r="X338" s="5">
        <v>87.8</v>
      </c>
      <c r="Y338" s="5">
        <v>87.9</v>
      </c>
      <c r="Z338" s="5">
        <v>87.7</v>
      </c>
      <c r="AA338" s="5">
        <v>67.099999999999994</v>
      </c>
      <c r="AB338" s="5">
        <v>106.9</v>
      </c>
      <c r="AC338" s="5">
        <v>826</v>
      </c>
      <c r="AD338" s="5">
        <v>14.1</v>
      </c>
      <c r="AE338" s="7">
        <v>581</v>
      </c>
      <c r="AF338" s="32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7"/>
      <c r="AV338" s="168"/>
      <c r="AW338" s="5"/>
      <c r="AX338" s="5"/>
      <c r="AY338" s="5">
        <v>50</v>
      </c>
      <c r="AZ338" s="7">
        <v>581</v>
      </c>
      <c r="BA338" s="30">
        <f t="shared" si="94"/>
        <v>631</v>
      </c>
      <c r="BB338" s="33">
        <f t="shared" si="95"/>
        <v>631</v>
      </c>
    </row>
    <row r="339" spans="1:54" x14ac:dyDescent="0.3">
      <c r="A339" s="168"/>
      <c r="B339" s="4">
        <v>24.9166666666667</v>
      </c>
      <c r="C339" s="168"/>
      <c r="D339" s="5">
        <v>49.4</v>
      </c>
      <c r="E339" s="5">
        <v>92.4</v>
      </c>
      <c r="F339" s="7">
        <v>17</v>
      </c>
      <c r="G339" s="188"/>
      <c r="H339" s="5">
        <v>36.700000000000003</v>
      </c>
      <c r="I339" s="5">
        <v>94.7</v>
      </c>
      <c r="J339" s="5">
        <v>86.2</v>
      </c>
      <c r="K339" s="30">
        <v>86</v>
      </c>
      <c r="L339" s="168"/>
      <c r="M339" s="31"/>
      <c r="N339" s="5"/>
      <c r="O339" s="7"/>
      <c r="P339" s="31">
        <v>95.9</v>
      </c>
      <c r="Q339" s="5">
        <v>18.2</v>
      </c>
      <c r="R339" s="5">
        <v>49.2</v>
      </c>
      <c r="S339" s="5">
        <v>49.1</v>
      </c>
      <c r="T339" s="5">
        <v>65.5</v>
      </c>
      <c r="U339" s="5">
        <v>65.5</v>
      </c>
      <c r="V339" s="5">
        <v>65.3</v>
      </c>
      <c r="W339" s="5">
        <v>67.8</v>
      </c>
      <c r="X339" s="5">
        <v>87.9</v>
      </c>
      <c r="Y339" s="5">
        <v>87.9</v>
      </c>
      <c r="Z339" s="5">
        <v>87.8</v>
      </c>
      <c r="AA339" s="5">
        <v>66.900000000000006</v>
      </c>
      <c r="AB339" s="5">
        <v>107.1</v>
      </c>
      <c r="AC339" s="5">
        <v>825</v>
      </c>
      <c r="AD339" s="5">
        <v>14.2</v>
      </c>
      <c r="AE339" s="7">
        <v>579</v>
      </c>
      <c r="AF339" s="32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7"/>
      <c r="AV339" s="168"/>
      <c r="AW339" s="5"/>
      <c r="AX339" s="5"/>
      <c r="AY339" s="5">
        <v>50</v>
      </c>
      <c r="AZ339" s="7">
        <v>579</v>
      </c>
      <c r="BA339" s="30">
        <f t="shared" si="94"/>
        <v>629</v>
      </c>
      <c r="BB339" s="33">
        <f t="shared" si="95"/>
        <v>629</v>
      </c>
    </row>
    <row r="340" spans="1:54" x14ac:dyDescent="0.3">
      <c r="A340" s="169"/>
      <c r="B340" s="4">
        <v>25</v>
      </c>
      <c r="C340" s="169"/>
      <c r="D340" s="5">
        <v>49.4</v>
      </c>
      <c r="E340" s="48">
        <v>94.7</v>
      </c>
      <c r="F340" s="7">
        <v>16.7</v>
      </c>
      <c r="G340" s="189"/>
      <c r="H340" s="5">
        <v>33.799999999999997</v>
      </c>
      <c r="I340" s="5">
        <v>94.9</v>
      </c>
      <c r="J340" s="5">
        <v>86.6</v>
      </c>
      <c r="K340" s="30">
        <v>86.3</v>
      </c>
      <c r="L340" s="169"/>
      <c r="M340" s="31"/>
      <c r="N340" s="5"/>
      <c r="O340" s="7"/>
      <c r="P340" s="31">
        <v>96.4</v>
      </c>
      <c r="Q340" s="5">
        <v>17.8</v>
      </c>
      <c r="R340" s="5">
        <v>49.1</v>
      </c>
      <c r="S340" s="5">
        <v>49.1</v>
      </c>
      <c r="T340" s="5">
        <v>65.2</v>
      </c>
      <c r="U340" s="5">
        <v>65.099999999999994</v>
      </c>
      <c r="V340" s="5">
        <v>64.900000000000006</v>
      </c>
      <c r="W340" s="5">
        <v>67.400000000000006</v>
      </c>
      <c r="X340" s="5">
        <v>88.2</v>
      </c>
      <c r="Y340" s="5">
        <v>88.3</v>
      </c>
      <c r="Z340" s="5">
        <v>88.2</v>
      </c>
      <c r="AA340" s="5">
        <v>66.400000000000006</v>
      </c>
      <c r="AB340" s="5">
        <v>107.3</v>
      </c>
      <c r="AC340" s="5">
        <v>826</v>
      </c>
      <c r="AD340" s="5">
        <v>14.2</v>
      </c>
      <c r="AE340" s="7">
        <v>582</v>
      </c>
      <c r="AF340" s="32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7"/>
      <c r="AV340" s="169"/>
      <c r="AW340" s="5"/>
      <c r="AX340" s="5"/>
      <c r="AY340" s="5">
        <v>50</v>
      </c>
      <c r="AZ340" s="7">
        <v>582</v>
      </c>
      <c r="BA340" s="30">
        <f t="shared" si="94"/>
        <v>632</v>
      </c>
      <c r="BB340" s="33">
        <f t="shared" si="95"/>
        <v>632</v>
      </c>
    </row>
    <row r="341" spans="1:54" x14ac:dyDescent="0.3">
      <c r="A341" s="178" t="s">
        <v>81</v>
      </c>
      <c r="B341" s="173"/>
      <c r="C341" s="17" t="e">
        <f>AVERAGE($C$329:$C$340)</f>
        <v>#DIV/0!</v>
      </c>
      <c r="D341" s="17">
        <f>AVERAGE($D$329:$D$340)</f>
        <v>49.399999999999984</v>
      </c>
      <c r="E341" s="17">
        <f>AVERAGE($E$329:$E$340)</f>
        <v>93.350000000000009</v>
      </c>
      <c r="F341" s="34">
        <f>AVERAGE($F$329:$F$340)</f>
        <v>17.024999999999999</v>
      </c>
      <c r="G341" s="16" t="e">
        <f>AVERAGE(G329:G340)</f>
        <v>#DIV/0!</v>
      </c>
      <c r="H341" s="17">
        <f>AVERAGE($H$329:$H$340)</f>
        <v>36.141666666666673</v>
      </c>
      <c r="I341" s="17">
        <f>AVERAGE($I$329:$I$340)</f>
        <v>95.358333333333348</v>
      </c>
      <c r="J341" s="17">
        <f>AVERAGE(J329:J340)</f>
        <v>86.316666666666677</v>
      </c>
      <c r="K341" s="35">
        <f>AVERAGE($K$329:$K$340)</f>
        <v>86.050000000000011</v>
      </c>
      <c r="L341" s="36">
        <f t="shared" ref="L341:AD341" si="96">AVERAGE(L329:L340)</f>
        <v>0</v>
      </c>
      <c r="M341" s="35" t="e">
        <f t="shared" si="96"/>
        <v>#DIV/0!</v>
      </c>
      <c r="N341" s="35" t="e">
        <f t="shared" si="96"/>
        <v>#DIV/0!</v>
      </c>
      <c r="O341" s="34" t="e">
        <f t="shared" si="96"/>
        <v>#DIV/0!</v>
      </c>
      <c r="P341" s="37">
        <f t="shared" si="96"/>
        <v>96.741666666666674</v>
      </c>
      <c r="Q341" s="60">
        <f t="shared" si="96"/>
        <v>18.233333333333334</v>
      </c>
      <c r="R341" s="17">
        <f t="shared" si="96"/>
        <v>49.125000000000007</v>
      </c>
      <c r="S341" s="17">
        <f t="shared" si="96"/>
        <v>49.06666666666667</v>
      </c>
      <c r="T341" s="17">
        <f t="shared" si="96"/>
        <v>65.75</v>
      </c>
      <c r="U341" s="17">
        <f t="shared" si="96"/>
        <v>65.708333333333329</v>
      </c>
      <c r="V341" s="17">
        <f t="shared" si="96"/>
        <v>65.474999999999994</v>
      </c>
      <c r="W341" s="17">
        <f t="shared" si="96"/>
        <v>66.99166666666666</v>
      </c>
      <c r="X341" s="17">
        <f t="shared" si="96"/>
        <v>87.941666666666663</v>
      </c>
      <c r="Y341" s="17">
        <f t="shared" si="96"/>
        <v>88.016666666666666</v>
      </c>
      <c r="Z341" s="17">
        <f t="shared" si="96"/>
        <v>87.866666666666674</v>
      </c>
      <c r="AA341" s="17">
        <f t="shared" si="96"/>
        <v>66.924999999999997</v>
      </c>
      <c r="AB341" s="17">
        <f t="shared" si="96"/>
        <v>107.37499999999999</v>
      </c>
      <c r="AC341" s="17">
        <f t="shared" si="96"/>
        <v>825.58333333333337</v>
      </c>
      <c r="AD341" s="17">
        <f t="shared" si="96"/>
        <v>14.124999999999998</v>
      </c>
      <c r="AE341" s="34">
        <f>AVERAGE($AE$329:$AE$340)</f>
        <v>581.75</v>
      </c>
      <c r="AF341" s="38" t="e">
        <f t="shared" ref="AF341:AT341" si="97">AVERAGE(AF329:AF340)</f>
        <v>#DIV/0!</v>
      </c>
      <c r="AG341" s="17" t="e">
        <f t="shared" si="97"/>
        <v>#DIV/0!</v>
      </c>
      <c r="AH341" s="17" t="e">
        <f t="shared" si="97"/>
        <v>#DIV/0!</v>
      </c>
      <c r="AI341" s="17" t="e">
        <f t="shared" si="97"/>
        <v>#DIV/0!</v>
      </c>
      <c r="AJ341" s="17" t="e">
        <f t="shared" si="97"/>
        <v>#DIV/0!</v>
      </c>
      <c r="AK341" s="17" t="e">
        <f t="shared" si="97"/>
        <v>#DIV/0!</v>
      </c>
      <c r="AL341" s="17" t="e">
        <f t="shared" si="97"/>
        <v>#DIV/0!</v>
      </c>
      <c r="AM341" s="17" t="e">
        <f t="shared" si="97"/>
        <v>#DIV/0!</v>
      </c>
      <c r="AN341" s="17" t="e">
        <f t="shared" si="97"/>
        <v>#DIV/0!</v>
      </c>
      <c r="AO341" s="17" t="e">
        <f t="shared" si="97"/>
        <v>#DIV/0!</v>
      </c>
      <c r="AP341" s="17" t="e">
        <f t="shared" si="97"/>
        <v>#DIV/0!</v>
      </c>
      <c r="AQ341" s="17" t="e">
        <f t="shared" si="97"/>
        <v>#DIV/0!</v>
      </c>
      <c r="AR341" s="17" t="e">
        <f t="shared" si="97"/>
        <v>#DIV/0!</v>
      </c>
      <c r="AS341" s="17" t="e">
        <f t="shared" si="97"/>
        <v>#DIV/0!</v>
      </c>
      <c r="AT341" s="17" t="e">
        <f t="shared" si="97"/>
        <v>#DIV/0!</v>
      </c>
      <c r="AU341" s="34" t="e">
        <f>AVERAGE($AU$329:$AU$340)</f>
        <v>#DIV/0!</v>
      </c>
      <c r="AV341" s="39" t="e">
        <f>AVERAGE(AV329:AV340)</f>
        <v>#DIV/0!</v>
      </c>
      <c r="AW341" s="17" t="e">
        <f>AVERAGE(AW329:AW340)</f>
        <v>#DIV/0!</v>
      </c>
      <c r="AX341" s="17" t="e">
        <f>AVERAGE(AX329:AX340)</f>
        <v>#DIV/0!</v>
      </c>
      <c r="AY341" s="17">
        <f>AVERAGE($AY$329:$AY$340)</f>
        <v>50</v>
      </c>
      <c r="AZ341" s="17">
        <f>AVERAGE(AZ329:AZ340)</f>
        <v>581.75</v>
      </c>
      <c r="BA341" s="35">
        <f>AVERAGE(BA329:BA340)</f>
        <v>631.75</v>
      </c>
      <c r="BB341" s="40">
        <f>AVERAGE(BB329:BB340)</f>
        <v>631.75</v>
      </c>
    </row>
    <row r="342" spans="1:54" x14ac:dyDescent="0.3">
      <c r="A342" s="167">
        <v>45318</v>
      </c>
      <c r="B342" s="4">
        <v>25.0833333333333</v>
      </c>
      <c r="C342" s="181"/>
      <c r="D342" s="5">
        <v>49.4</v>
      </c>
      <c r="E342" s="5">
        <v>93.7</v>
      </c>
      <c r="F342" s="7">
        <v>16.3</v>
      </c>
      <c r="G342" s="181"/>
      <c r="H342" s="5">
        <v>33</v>
      </c>
      <c r="I342" s="5">
        <v>94.6</v>
      </c>
      <c r="J342" s="5">
        <v>86.7</v>
      </c>
      <c r="K342" s="30">
        <v>86.4</v>
      </c>
      <c r="L342" s="174">
        <f>G342-C342</f>
        <v>0</v>
      </c>
      <c r="M342" s="31"/>
      <c r="N342" s="5"/>
      <c r="O342" s="7"/>
      <c r="P342" s="44">
        <v>96.6</v>
      </c>
      <c r="Q342" s="46">
        <v>17.5</v>
      </c>
      <c r="R342" s="31">
        <v>49.1</v>
      </c>
      <c r="S342" s="5">
        <v>49.1</v>
      </c>
      <c r="T342" s="5">
        <v>64.7</v>
      </c>
      <c r="U342" s="5">
        <v>64.7</v>
      </c>
      <c r="V342" s="5">
        <v>64.5</v>
      </c>
      <c r="W342" s="5">
        <v>67</v>
      </c>
      <c r="X342" s="5">
        <v>88.3</v>
      </c>
      <c r="Y342" s="5">
        <v>88.4</v>
      </c>
      <c r="Z342" s="5">
        <v>88.2</v>
      </c>
      <c r="AA342" s="5">
        <v>66</v>
      </c>
      <c r="AB342" s="5">
        <v>107.3</v>
      </c>
      <c r="AC342" s="5">
        <v>825</v>
      </c>
      <c r="AD342" s="5">
        <v>14</v>
      </c>
      <c r="AE342" s="7">
        <v>584</v>
      </c>
      <c r="AF342" s="32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7"/>
      <c r="AV342" s="174"/>
      <c r="AW342" s="5"/>
      <c r="AX342" s="5"/>
      <c r="AY342" s="5">
        <v>50</v>
      </c>
      <c r="AZ342" s="7">
        <v>584</v>
      </c>
      <c r="BA342" s="30">
        <f>AY342+AZ342</f>
        <v>634</v>
      </c>
      <c r="BB342" s="33">
        <f>AE342+AU342+AY342</f>
        <v>634</v>
      </c>
    </row>
    <row r="343" spans="1:54" x14ac:dyDescent="0.3">
      <c r="A343" s="168"/>
      <c r="B343" s="4">
        <v>25.1666666666667</v>
      </c>
      <c r="C343" s="168"/>
      <c r="D343" s="5">
        <v>49.4</v>
      </c>
      <c r="E343" s="5">
        <v>94.9</v>
      </c>
      <c r="F343" s="7">
        <v>16.100000000000001</v>
      </c>
      <c r="G343" s="188"/>
      <c r="H343" s="5">
        <v>32.6</v>
      </c>
      <c r="I343" s="5">
        <v>94.3</v>
      </c>
      <c r="J343" s="5">
        <v>86.7</v>
      </c>
      <c r="K343" s="30">
        <v>86.4</v>
      </c>
      <c r="L343" s="168"/>
      <c r="M343" s="31"/>
      <c r="N343" s="5"/>
      <c r="O343" s="7"/>
      <c r="P343" s="44">
        <v>97</v>
      </c>
      <c r="Q343" s="46">
        <v>17.100000000000001</v>
      </c>
      <c r="R343" s="31">
        <v>49.1</v>
      </c>
      <c r="S343" s="5">
        <v>49</v>
      </c>
      <c r="T343" s="5">
        <v>64.5</v>
      </c>
      <c r="U343" s="5">
        <v>64.5</v>
      </c>
      <c r="V343" s="5">
        <v>64.3</v>
      </c>
      <c r="W343" s="5">
        <v>66.8</v>
      </c>
      <c r="X343" s="5">
        <v>88.3</v>
      </c>
      <c r="Y343" s="5">
        <v>88.4</v>
      </c>
      <c r="Z343" s="5">
        <v>88.2</v>
      </c>
      <c r="AA343" s="5">
        <v>65.8</v>
      </c>
      <c r="AB343" s="5">
        <v>107.3</v>
      </c>
      <c r="AC343" s="5">
        <v>826</v>
      </c>
      <c r="AD343" s="5">
        <v>13.9</v>
      </c>
      <c r="AE343" s="7">
        <v>584</v>
      </c>
      <c r="AF343" s="32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7"/>
      <c r="AV343" s="168"/>
      <c r="AW343" s="5"/>
      <c r="AX343" s="5"/>
      <c r="AY343" s="5">
        <v>50</v>
      </c>
      <c r="AZ343" s="7">
        <v>584</v>
      </c>
      <c r="BA343" s="30">
        <f t="shared" ref="BA343:BA353" si="98">AY343+AZ343</f>
        <v>634</v>
      </c>
      <c r="BB343" s="33">
        <f t="shared" ref="BB343:BB353" si="99">AE343+AU343+AY343</f>
        <v>634</v>
      </c>
    </row>
    <row r="344" spans="1:54" x14ac:dyDescent="0.3">
      <c r="A344" s="168"/>
      <c r="B344" s="4">
        <v>25.25</v>
      </c>
      <c r="C344" s="168"/>
      <c r="D344" s="5">
        <v>49.4</v>
      </c>
      <c r="E344" s="5">
        <v>93.7</v>
      </c>
      <c r="F344" s="7">
        <v>16</v>
      </c>
      <c r="G344" s="188"/>
      <c r="H344" s="5">
        <v>32.6</v>
      </c>
      <c r="I344" s="5">
        <v>94.8</v>
      </c>
      <c r="J344" s="5">
        <v>86.7</v>
      </c>
      <c r="K344" s="30">
        <v>86.4</v>
      </c>
      <c r="L344" s="168"/>
      <c r="M344" s="31"/>
      <c r="N344" s="5"/>
      <c r="O344" s="7"/>
      <c r="P344" s="44">
        <v>95.9</v>
      </c>
      <c r="Q344" s="46">
        <v>17.2</v>
      </c>
      <c r="R344" s="31">
        <v>49.1</v>
      </c>
      <c r="S344" s="5">
        <v>49.1</v>
      </c>
      <c r="T344" s="5">
        <v>64.5</v>
      </c>
      <c r="U344" s="5">
        <v>64.5</v>
      </c>
      <c r="V344" s="5">
        <v>64.3</v>
      </c>
      <c r="W344" s="5">
        <v>66.8</v>
      </c>
      <c r="X344" s="5">
        <v>88.3</v>
      </c>
      <c r="Y344" s="5">
        <v>88.4</v>
      </c>
      <c r="Z344" s="5">
        <v>88.2</v>
      </c>
      <c r="AA344" s="5">
        <v>65.8</v>
      </c>
      <c r="AB344" s="5">
        <v>107.7</v>
      </c>
      <c r="AC344" s="5">
        <v>825</v>
      </c>
      <c r="AD344" s="5">
        <v>14.1</v>
      </c>
      <c r="AE344" s="7">
        <v>584</v>
      </c>
      <c r="AF344" s="32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7"/>
      <c r="AV344" s="168"/>
      <c r="AW344" s="5"/>
      <c r="AX344" s="5"/>
      <c r="AY344" s="5">
        <v>50</v>
      </c>
      <c r="AZ344" s="7">
        <v>584</v>
      </c>
      <c r="BA344" s="30">
        <f t="shared" si="98"/>
        <v>634</v>
      </c>
      <c r="BB344" s="33">
        <f t="shared" si="99"/>
        <v>634</v>
      </c>
    </row>
    <row r="345" spans="1:54" x14ac:dyDescent="0.3">
      <c r="A345" s="168"/>
      <c r="B345" s="4">
        <v>25.3333333333333</v>
      </c>
      <c r="C345" s="168"/>
      <c r="D345" s="5">
        <v>49.4</v>
      </c>
      <c r="E345" s="5">
        <v>93.4</v>
      </c>
      <c r="F345" s="7">
        <v>16.2</v>
      </c>
      <c r="G345" s="188"/>
      <c r="H345" s="5">
        <v>33.9</v>
      </c>
      <c r="I345" s="5">
        <v>94.5</v>
      </c>
      <c r="J345" s="5">
        <v>86.8</v>
      </c>
      <c r="K345" s="30">
        <v>86.5</v>
      </c>
      <c r="L345" s="168"/>
      <c r="M345" s="31"/>
      <c r="N345" s="5"/>
      <c r="O345" s="7"/>
      <c r="P345" s="44">
        <v>95.6</v>
      </c>
      <c r="Q345" s="46">
        <v>17.399999999999999</v>
      </c>
      <c r="R345" s="31">
        <v>49.1</v>
      </c>
      <c r="S345" s="5">
        <v>49.1</v>
      </c>
      <c r="T345" s="5">
        <v>65</v>
      </c>
      <c r="U345" s="5">
        <v>64.900000000000006</v>
      </c>
      <c r="V345" s="5">
        <v>64.7</v>
      </c>
      <c r="W345" s="5">
        <v>67.2</v>
      </c>
      <c r="X345" s="5">
        <v>88.3</v>
      </c>
      <c r="Y345" s="5">
        <v>88.4</v>
      </c>
      <c r="Z345" s="5">
        <v>88.3</v>
      </c>
      <c r="AA345" s="5">
        <v>66.3</v>
      </c>
      <c r="AB345" s="5">
        <v>107.5</v>
      </c>
      <c r="AC345" s="5">
        <v>825</v>
      </c>
      <c r="AD345" s="5">
        <v>14.2</v>
      </c>
      <c r="AE345" s="7">
        <v>584</v>
      </c>
      <c r="AF345" s="32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7"/>
      <c r="AV345" s="168"/>
      <c r="AW345" s="5"/>
      <c r="AX345" s="5"/>
      <c r="AY345" s="5">
        <v>50</v>
      </c>
      <c r="AZ345" s="7">
        <v>584</v>
      </c>
      <c r="BA345" s="30">
        <f t="shared" si="98"/>
        <v>634</v>
      </c>
      <c r="BB345" s="33">
        <f t="shared" si="99"/>
        <v>634</v>
      </c>
    </row>
    <row r="346" spans="1:54" x14ac:dyDescent="0.3">
      <c r="A346" s="168"/>
      <c r="B346" s="4">
        <v>25.4166666666667</v>
      </c>
      <c r="C346" s="168"/>
      <c r="D346" s="5">
        <v>49.4</v>
      </c>
      <c r="E346" s="5">
        <v>93</v>
      </c>
      <c r="F346" s="7">
        <v>16.7</v>
      </c>
      <c r="G346" s="188"/>
      <c r="H346" s="5">
        <v>37.5</v>
      </c>
      <c r="I346" s="5">
        <v>94.2</v>
      </c>
      <c r="J346" s="5">
        <v>87.2</v>
      </c>
      <c r="K346" s="30">
        <v>86.9</v>
      </c>
      <c r="L346" s="168"/>
      <c r="M346" s="31"/>
      <c r="N346" s="5"/>
      <c r="O346" s="7"/>
      <c r="P346" s="44">
        <v>96.2</v>
      </c>
      <c r="Q346" s="46">
        <v>18.100000000000001</v>
      </c>
      <c r="R346" s="31">
        <v>49.2</v>
      </c>
      <c r="S346" s="5">
        <v>49.1</v>
      </c>
      <c r="T346" s="5">
        <v>66.3</v>
      </c>
      <c r="U346" s="5">
        <v>66.400000000000006</v>
      </c>
      <c r="V346" s="5">
        <v>66.099999999999994</v>
      </c>
      <c r="W346" s="5">
        <v>68.7</v>
      </c>
      <c r="X346" s="5">
        <v>88.8</v>
      </c>
      <c r="Y346" s="5">
        <v>88.8</v>
      </c>
      <c r="Z346" s="5">
        <v>88.7</v>
      </c>
      <c r="AA346" s="5">
        <v>67.7</v>
      </c>
      <c r="AB346" s="5">
        <v>106.6</v>
      </c>
      <c r="AC346" s="5">
        <v>824</v>
      </c>
      <c r="AD346" s="5">
        <v>14.2</v>
      </c>
      <c r="AE346" s="7">
        <v>586</v>
      </c>
      <c r="AF346" s="32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7"/>
      <c r="AV346" s="168"/>
      <c r="AW346" s="5"/>
      <c r="AX346" s="5"/>
      <c r="AY346" s="5">
        <v>50</v>
      </c>
      <c r="AZ346" s="7">
        <v>586</v>
      </c>
      <c r="BA346" s="30">
        <f t="shared" si="98"/>
        <v>636</v>
      </c>
      <c r="BB346" s="33">
        <f t="shared" si="99"/>
        <v>636</v>
      </c>
    </row>
    <row r="347" spans="1:54" x14ac:dyDescent="0.3">
      <c r="A347" s="168"/>
      <c r="B347" s="4">
        <v>25.5</v>
      </c>
      <c r="C347" s="168"/>
      <c r="D347" s="5">
        <v>49.4</v>
      </c>
      <c r="E347" s="5">
        <v>91.7</v>
      </c>
      <c r="F347" s="7">
        <v>17.100000000000001</v>
      </c>
      <c r="G347" s="188"/>
      <c r="H347" s="5">
        <v>38.6</v>
      </c>
      <c r="I347" s="5">
        <v>94.8</v>
      </c>
      <c r="J347" s="5">
        <v>86.6</v>
      </c>
      <c r="K347" s="30">
        <v>86.4</v>
      </c>
      <c r="L347" s="168"/>
      <c r="M347" s="31"/>
      <c r="N347" s="5"/>
      <c r="O347" s="7"/>
      <c r="P347" s="44">
        <v>95.9</v>
      </c>
      <c r="Q347" s="46">
        <v>18.399999999999999</v>
      </c>
      <c r="R347" s="31">
        <v>49.2</v>
      </c>
      <c r="S347" s="5">
        <v>49.1</v>
      </c>
      <c r="T347" s="5">
        <v>66.3</v>
      </c>
      <c r="U347" s="5">
        <v>66.3</v>
      </c>
      <c r="V347" s="5">
        <v>66.099999999999994</v>
      </c>
      <c r="W347" s="5">
        <v>68.599999999999994</v>
      </c>
      <c r="X347" s="5">
        <v>88.2</v>
      </c>
      <c r="Y347" s="5">
        <v>88.3</v>
      </c>
      <c r="Z347" s="5">
        <v>88.1</v>
      </c>
      <c r="AA347" s="5">
        <v>67.599999999999994</v>
      </c>
      <c r="AB347" s="5">
        <v>107</v>
      </c>
      <c r="AC347" s="5">
        <v>826</v>
      </c>
      <c r="AD347" s="5">
        <v>13.9</v>
      </c>
      <c r="AE347" s="7">
        <v>583</v>
      </c>
      <c r="AF347" s="32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7"/>
      <c r="AV347" s="168"/>
      <c r="AW347" s="5"/>
      <c r="AX347" s="5"/>
      <c r="AY347" s="5">
        <v>50</v>
      </c>
      <c r="AZ347" s="7">
        <v>583</v>
      </c>
      <c r="BA347" s="30">
        <f t="shared" si="98"/>
        <v>633</v>
      </c>
      <c r="BB347" s="33">
        <f t="shared" si="99"/>
        <v>633</v>
      </c>
    </row>
    <row r="348" spans="1:54" x14ac:dyDescent="0.3">
      <c r="A348" s="168"/>
      <c r="B348" s="4">
        <v>25.5833333333333</v>
      </c>
      <c r="C348" s="168"/>
      <c r="D348" s="5">
        <v>49.4</v>
      </c>
      <c r="E348" s="5">
        <v>89.7</v>
      </c>
      <c r="F348" s="7">
        <v>17.3</v>
      </c>
      <c r="G348" s="188"/>
      <c r="H348" s="5">
        <v>38.9</v>
      </c>
      <c r="I348" s="5">
        <v>94.1</v>
      </c>
      <c r="J348" s="5">
        <v>86.9</v>
      </c>
      <c r="K348" s="30">
        <v>86.6</v>
      </c>
      <c r="L348" s="168"/>
      <c r="M348" s="31"/>
      <c r="N348" s="5"/>
      <c r="O348" s="7"/>
      <c r="P348" s="44">
        <v>95.8</v>
      </c>
      <c r="Q348" s="46">
        <v>18.7</v>
      </c>
      <c r="R348" s="31">
        <v>49.2</v>
      </c>
      <c r="S348" s="5">
        <v>49.1</v>
      </c>
      <c r="T348" s="5">
        <v>66.7</v>
      </c>
      <c r="U348" s="5">
        <v>66.8</v>
      </c>
      <c r="V348" s="5">
        <v>66.599999999999994</v>
      </c>
      <c r="W348" s="5">
        <v>69.2</v>
      </c>
      <c r="X348" s="5">
        <v>88.5</v>
      </c>
      <c r="Y348" s="5">
        <v>88.6</v>
      </c>
      <c r="Z348" s="5">
        <v>88.4</v>
      </c>
      <c r="AA348" s="5">
        <v>68.2</v>
      </c>
      <c r="AB348" s="5">
        <v>106.7</v>
      </c>
      <c r="AC348" s="5">
        <v>825</v>
      </c>
      <c r="AD348" s="5">
        <v>14.1</v>
      </c>
      <c r="AE348" s="7">
        <v>585</v>
      </c>
      <c r="AF348" s="32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7"/>
      <c r="AV348" s="168"/>
      <c r="AW348" s="5"/>
      <c r="AX348" s="5"/>
      <c r="AY348" s="5">
        <v>50</v>
      </c>
      <c r="AZ348" s="7">
        <v>585</v>
      </c>
      <c r="BA348" s="30">
        <f t="shared" si="98"/>
        <v>635</v>
      </c>
      <c r="BB348" s="33">
        <f t="shared" si="99"/>
        <v>635</v>
      </c>
    </row>
    <row r="349" spans="1:54" x14ac:dyDescent="0.3">
      <c r="A349" s="168"/>
      <c r="B349" s="4">
        <v>25.6666666666667</v>
      </c>
      <c r="C349" s="168"/>
      <c r="D349" s="5">
        <v>49.5</v>
      </c>
      <c r="E349" s="5">
        <v>91.9</v>
      </c>
      <c r="F349" s="7">
        <v>17.399999999999999</v>
      </c>
      <c r="G349" s="188"/>
      <c r="H349" s="5">
        <v>38.4</v>
      </c>
      <c r="I349" s="5">
        <v>94.3</v>
      </c>
      <c r="J349" s="5">
        <v>87.2</v>
      </c>
      <c r="K349" s="30">
        <v>86.9</v>
      </c>
      <c r="L349" s="168"/>
      <c r="M349" s="31"/>
      <c r="N349" s="5"/>
      <c r="O349" s="7"/>
      <c r="P349" s="44">
        <v>96.4</v>
      </c>
      <c r="Q349" s="46">
        <v>18.7</v>
      </c>
      <c r="R349" s="31">
        <v>49.2</v>
      </c>
      <c r="S349" s="5">
        <v>49.1</v>
      </c>
      <c r="T349" s="5">
        <v>67.099999999999994</v>
      </c>
      <c r="U349" s="5">
        <v>67</v>
      </c>
      <c r="V349" s="5">
        <v>66.8</v>
      </c>
      <c r="W349" s="5">
        <v>69.400000000000006</v>
      </c>
      <c r="X349" s="5">
        <v>88.8</v>
      </c>
      <c r="Y349" s="5">
        <v>88.9</v>
      </c>
      <c r="Z349" s="5">
        <v>88.8</v>
      </c>
      <c r="AA349" s="5">
        <v>68.400000000000006</v>
      </c>
      <c r="AB349" s="5">
        <v>106.1</v>
      </c>
      <c r="AC349" s="5">
        <v>826</v>
      </c>
      <c r="AD349" s="5">
        <v>14.2</v>
      </c>
      <c r="AE349" s="7">
        <v>587</v>
      </c>
      <c r="AF349" s="32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7"/>
      <c r="AV349" s="168"/>
      <c r="AW349" s="5"/>
      <c r="AX349" s="5"/>
      <c r="AY349" s="5">
        <v>50</v>
      </c>
      <c r="AZ349" s="7">
        <v>587</v>
      </c>
      <c r="BA349" s="30">
        <f t="shared" si="98"/>
        <v>637</v>
      </c>
      <c r="BB349" s="33">
        <f t="shared" si="99"/>
        <v>637</v>
      </c>
    </row>
    <row r="350" spans="1:54" x14ac:dyDescent="0.3">
      <c r="A350" s="168"/>
      <c r="B350" s="4">
        <v>25.75</v>
      </c>
      <c r="C350" s="168"/>
      <c r="D350" s="5">
        <v>49.4</v>
      </c>
      <c r="E350" s="5">
        <v>91.8</v>
      </c>
      <c r="F350" s="7">
        <v>17.2</v>
      </c>
      <c r="G350" s="188"/>
      <c r="H350" s="5">
        <v>37.1</v>
      </c>
      <c r="I350" s="5">
        <v>94.1</v>
      </c>
      <c r="J350" s="5">
        <v>87.1</v>
      </c>
      <c r="K350" s="30">
        <v>86.9</v>
      </c>
      <c r="L350" s="168"/>
      <c r="M350" s="31"/>
      <c r="N350" s="5"/>
      <c r="O350" s="7"/>
      <c r="P350" s="44">
        <v>95.4</v>
      </c>
      <c r="Q350" s="46">
        <v>18.399999999999999</v>
      </c>
      <c r="R350" s="31">
        <v>49.1</v>
      </c>
      <c r="S350" s="5">
        <v>49.1</v>
      </c>
      <c r="T350" s="5">
        <v>66.599999999999994</v>
      </c>
      <c r="U350" s="5">
        <v>66.599999999999994</v>
      </c>
      <c r="V350" s="5">
        <v>66.3</v>
      </c>
      <c r="W350" s="5">
        <v>68.900000000000006</v>
      </c>
      <c r="X350" s="5">
        <v>88.7</v>
      </c>
      <c r="Y350" s="5">
        <v>88.8</v>
      </c>
      <c r="Z350" s="5">
        <v>88.6</v>
      </c>
      <c r="AA350" s="5">
        <v>67.900000000000006</v>
      </c>
      <c r="AB350" s="5">
        <v>106.4</v>
      </c>
      <c r="AC350" s="5">
        <v>826</v>
      </c>
      <c r="AD350" s="5">
        <v>14.1</v>
      </c>
      <c r="AE350" s="7">
        <v>586</v>
      </c>
      <c r="AF350" s="32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7"/>
      <c r="AV350" s="168"/>
      <c r="AW350" s="5"/>
      <c r="AX350" s="5"/>
      <c r="AY350" s="5">
        <v>50</v>
      </c>
      <c r="AZ350" s="7">
        <v>586</v>
      </c>
      <c r="BA350" s="30">
        <f t="shared" si="98"/>
        <v>636</v>
      </c>
      <c r="BB350" s="33">
        <f t="shared" si="99"/>
        <v>636</v>
      </c>
    </row>
    <row r="351" spans="1:54" x14ac:dyDescent="0.3">
      <c r="A351" s="168"/>
      <c r="B351" s="4">
        <v>25.8333333333333</v>
      </c>
      <c r="C351" s="168"/>
      <c r="D351" s="5">
        <v>49.4</v>
      </c>
      <c r="E351" s="5">
        <v>92.4</v>
      </c>
      <c r="F351" s="7">
        <v>17</v>
      </c>
      <c r="G351" s="188"/>
      <c r="H351" s="5">
        <v>36.6</v>
      </c>
      <c r="I351" s="5">
        <v>95.1</v>
      </c>
      <c r="J351" s="5">
        <v>86.4</v>
      </c>
      <c r="K351" s="30">
        <v>86.1</v>
      </c>
      <c r="L351" s="168"/>
      <c r="M351" s="31"/>
      <c r="N351" s="5"/>
      <c r="O351" s="7"/>
      <c r="P351" s="44">
        <v>96.5</v>
      </c>
      <c r="Q351" s="46">
        <v>18.100000000000001</v>
      </c>
      <c r="R351" s="31">
        <v>49.2</v>
      </c>
      <c r="S351" s="5">
        <v>49.1</v>
      </c>
      <c r="T351" s="5">
        <v>65.7</v>
      </c>
      <c r="U351" s="5">
        <v>65.599999999999994</v>
      </c>
      <c r="V351" s="5">
        <v>65.400000000000006</v>
      </c>
      <c r="W351" s="5">
        <v>67.900000000000006</v>
      </c>
      <c r="X351" s="5">
        <v>88</v>
      </c>
      <c r="Y351" s="5">
        <v>88.1</v>
      </c>
      <c r="Z351" s="5">
        <v>87.9</v>
      </c>
      <c r="AA351" s="5">
        <v>67</v>
      </c>
      <c r="AB351" s="5">
        <v>106.9</v>
      </c>
      <c r="AC351" s="5">
        <v>825</v>
      </c>
      <c r="AD351" s="5">
        <v>14.2</v>
      </c>
      <c r="AE351" s="7">
        <v>582</v>
      </c>
      <c r="AF351" s="32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7"/>
      <c r="AV351" s="168"/>
      <c r="AW351" s="5"/>
      <c r="AX351" s="5"/>
      <c r="AY351" s="5">
        <v>50</v>
      </c>
      <c r="AZ351" s="7">
        <v>582</v>
      </c>
      <c r="BA351" s="30">
        <f t="shared" si="98"/>
        <v>632</v>
      </c>
      <c r="BB351" s="33">
        <f t="shared" si="99"/>
        <v>632</v>
      </c>
    </row>
    <row r="352" spans="1:54" x14ac:dyDescent="0.3">
      <c r="A352" s="168"/>
      <c r="B352" s="4">
        <v>25.9166666666667</v>
      </c>
      <c r="C352" s="168"/>
      <c r="D352" s="5">
        <v>49.4</v>
      </c>
      <c r="E352" s="5">
        <v>94.9</v>
      </c>
      <c r="F352" s="7">
        <v>16.899999999999999</v>
      </c>
      <c r="G352" s="188"/>
      <c r="H352" s="5">
        <v>36.5</v>
      </c>
      <c r="I352" s="5">
        <v>94.8</v>
      </c>
      <c r="J352" s="5">
        <v>86.9</v>
      </c>
      <c r="K352" s="30">
        <v>86.6</v>
      </c>
      <c r="L352" s="168"/>
      <c r="M352" s="31"/>
      <c r="N352" s="5"/>
      <c r="O352" s="7"/>
      <c r="P352" s="44">
        <v>96.8</v>
      </c>
      <c r="Q352" s="46">
        <v>18.100000000000001</v>
      </c>
      <c r="R352" s="31">
        <v>49.1</v>
      </c>
      <c r="S352" s="5">
        <v>49.1</v>
      </c>
      <c r="T352" s="5">
        <v>66</v>
      </c>
      <c r="U352" s="5">
        <v>65.900000000000006</v>
      </c>
      <c r="V352" s="5">
        <v>65.7</v>
      </c>
      <c r="W352" s="5">
        <v>68.2</v>
      </c>
      <c r="X352" s="5">
        <v>88.5</v>
      </c>
      <c r="Y352" s="5">
        <v>88.6</v>
      </c>
      <c r="Z352" s="5">
        <v>88.4</v>
      </c>
      <c r="AA352" s="5">
        <v>67.3</v>
      </c>
      <c r="AB352" s="5">
        <v>107.3</v>
      </c>
      <c r="AC352" s="5">
        <v>824</v>
      </c>
      <c r="AD352" s="5">
        <v>13.9</v>
      </c>
      <c r="AE352" s="7">
        <v>585</v>
      </c>
      <c r="AF352" s="32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7"/>
      <c r="AV352" s="168"/>
      <c r="AW352" s="5"/>
      <c r="AX352" s="5"/>
      <c r="AY352" s="5">
        <v>50</v>
      </c>
      <c r="AZ352" s="7">
        <v>585</v>
      </c>
      <c r="BA352" s="30">
        <f t="shared" si="98"/>
        <v>635</v>
      </c>
      <c r="BB352" s="33">
        <f t="shared" si="99"/>
        <v>635</v>
      </c>
    </row>
    <row r="353" spans="1:54" x14ac:dyDescent="0.3">
      <c r="A353" s="169"/>
      <c r="B353" s="4">
        <v>26</v>
      </c>
      <c r="C353" s="169"/>
      <c r="D353" s="5">
        <v>49.4</v>
      </c>
      <c r="E353" s="5">
        <v>93.8</v>
      </c>
      <c r="F353" s="7">
        <v>16.5</v>
      </c>
      <c r="G353" s="189"/>
      <c r="H353" s="5">
        <v>32.799999999999997</v>
      </c>
      <c r="I353" s="5">
        <v>95.3</v>
      </c>
      <c r="J353" s="5">
        <v>86.5</v>
      </c>
      <c r="K353" s="30">
        <v>86.3</v>
      </c>
      <c r="L353" s="169"/>
      <c r="M353" s="31"/>
      <c r="N353" s="5"/>
      <c r="O353" s="7"/>
      <c r="P353" s="44">
        <v>96.2</v>
      </c>
      <c r="Q353" s="46">
        <v>17.600000000000001</v>
      </c>
      <c r="R353" s="31">
        <v>49.2</v>
      </c>
      <c r="S353" s="5">
        <v>49</v>
      </c>
      <c r="T353" s="5">
        <v>65</v>
      </c>
      <c r="U353" s="5">
        <v>64.900000000000006</v>
      </c>
      <c r="V353" s="5">
        <v>64.599999999999994</v>
      </c>
      <c r="W353" s="5">
        <v>67.2</v>
      </c>
      <c r="X353" s="5">
        <v>88.1</v>
      </c>
      <c r="Y353" s="5">
        <v>88.2</v>
      </c>
      <c r="Z353" s="5">
        <v>88.1</v>
      </c>
      <c r="AA353" s="5">
        <v>66.099999999999994</v>
      </c>
      <c r="AB353" s="5">
        <v>107.5</v>
      </c>
      <c r="AC353" s="5">
        <v>825</v>
      </c>
      <c r="AD353" s="5">
        <v>14.2</v>
      </c>
      <c r="AE353" s="7">
        <v>584</v>
      </c>
      <c r="AF353" s="32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7"/>
      <c r="AV353" s="169"/>
      <c r="AW353" s="5"/>
      <c r="AX353" s="5"/>
      <c r="AY353" s="5">
        <v>50</v>
      </c>
      <c r="AZ353" s="7">
        <v>584</v>
      </c>
      <c r="BA353" s="30">
        <f t="shared" si="98"/>
        <v>634</v>
      </c>
      <c r="BB353" s="33">
        <f t="shared" si="99"/>
        <v>634</v>
      </c>
    </row>
    <row r="354" spans="1:54" x14ac:dyDescent="0.3">
      <c r="A354" s="178" t="s">
        <v>81</v>
      </c>
      <c r="B354" s="173"/>
      <c r="C354" s="17" t="e">
        <f>AVERAGE($C$342:$C$353)</f>
        <v>#DIV/0!</v>
      </c>
      <c r="D354" s="17">
        <f>AVERAGE($D$342:$D$353)</f>
        <v>49.408333333333324</v>
      </c>
      <c r="E354" s="17">
        <f>AVERAGE($E$342:$E$353)</f>
        <v>92.908333333333346</v>
      </c>
      <c r="F354" s="34">
        <f>AVERAGE($F$342:$F$353)</f>
        <v>16.724999999999998</v>
      </c>
      <c r="G354" s="16" t="e">
        <f>AVERAGE(G342:G353)</f>
        <v>#DIV/0!</v>
      </c>
      <c r="H354" s="17">
        <f>AVERAGE($H$342:$H$353)</f>
        <v>35.708333333333336</v>
      </c>
      <c r="I354" s="17">
        <f>AVERAGE($I$342:$I$353)</f>
        <v>94.574999999999989</v>
      </c>
      <c r="J354" s="17">
        <f>AVERAGE(J342:J353)</f>
        <v>86.808333333333337</v>
      </c>
      <c r="K354" s="35">
        <f>AVERAGE($K$342:$K$353)</f>
        <v>86.533333333333346</v>
      </c>
      <c r="L354" s="36">
        <f>AVERAGE(L342:L353)</f>
        <v>0</v>
      </c>
      <c r="M354" s="35" t="e">
        <f>AVERAGE(M342:M353)</f>
        <v>#DIV/0!</v>
      </c>
      <c r="N354" s="35" t="e">
        <f>AVERAGE(N342:N353)</f>
        <v>#DIV/0!</v>
      </c>
      <c r="O354" s="34" t="e">
        <f>AVERAGE(O342:O353)</f>
        <v>#DIV/0!</v>
      </c>
      <c r="P354" s="37">
        <f>AVERAGE(P342:P353)</f>
        <v>96.191666666666663</v>
      </c>
      <c r="Q354" s="61">
        <f>AVERAGE(Q355:Q366)</f>
        <v>17.466666666666672</v>
      </c>
      <c r="R354" s="17">
        <f t="shared" ref="R354:AD354" si="100">AVERAGE(R342:R353)</f>
        <v>49.150000000000006</v>
      </c>
      <c r="S354" s="17">
        <f t="shared" si="100"/>
        <v>49.083333333333343</v>
      </c>
      <c r="T354" s="17">
        <f t="shared" si="100"/>
        <v>65.7</v>
      </c>
      <c r="U354" s="17">
        <f t="shared" si="100"/>
        <v>65.674999999999997</v>
      </c>
      <c r="V354" s="17">
        <f t="shared" si="100"/>
        <v>65.45</v>
      </c>
      <c r="W354" s="17">
        <f t="shared" si="100"/>
        <v>67.991666666666674</v>
      </c>
      <c r="X354" s="17">
        <f t="shared" si="100"/>
        <v>88.399999999999991</v>
      </c>
      <c r="Y354" s="17">
        <f t="shared" si="100"/>
        <v>88.491666666666674</v>
      </c>
      <c r="Z354" s="17">
        <f t="shared" si="100"/>
        <v>88.324999999999989</v>
      </c>
      <c r="AA354" s="17">
        <f t="shared" si="100"/>
        <v>67.00833333333334</v>
      </c>
      <c r="AB354" s="17">
        <f t="shared" si="100"/>
        <v>107.02499999999999</v>
      </c>
      <c r="AC354" s="17">
        <f t="shared" si="100"/>
        <v>825.16666666666663</v>
      </c>
      <c r="AD354" s="17">
        <f t="shared" si="100"/>
        <v>14.083333333333334</v>
      </c>
      <c r="AE354" s="34">
        <f>AVERAGE($AE$342:$AE$353)</f>
        <v>584.5</v>
      </c>
      <c r="AF354" s="38" t="e">
        <f t="shared" ref="AF354:AT354" si="101">AVERAGE(AF342:AF353)</f>
        <v>#DIV/0!</v>
      </c>
      <c r="AG354" s="17" t="e">
        <f t="shared" si="101"/>
        <v>#DIV/0!</v>
      </c>
      <c r="AH354" s="17" t="e">
        <f t="shared" si="101"/>
        <v>#DIV/0!</v>
      </c>
      <c r="AI354" s="17" t="e">
        <f t="shared" si="101"/>
        <v>#DIV/0!</v>
      </c>
      <c r="AJ354" s="17" t="e">
        <f t="shared" si="101"/>
        <v>#DIV/0!</v>
      </c>
      <c r="AK354" s="17" t="e">
        <f t="shared" si="101"/>
        <v>#DIV/0!</v>
      </c>
      <c r="AL354" s="17" t="e">
        <f t="shared" si="101"/>
        <v>#DIV/0!</v>
      </c>
      <c r="AM354" s="17" t="e">
        <f t="shared" si="101"/>
        <v>#DIV/0!</v>
      </c>
      <c r="AN354" s="17" t="e">
        <f t="shared" si="101"/>
        <v>#DIV/0!</v>
      </c>
      <c r="AO354" s="17" t="e">
        <f t="shared" si="101"/>
        <v>#DIV/0!</v>
      </c>
      <c r="AP354" s="17" t="e">
        <f t="shared" si="101"/>
        <v>#DIV/0!</v>
      </c>
      <c r="AQ354" s="17" t="e">
        <f t="shared" si="101"/>
        <v>#DIV/0!</v>
      </c>
      <c r="AR354" s="17" t="e">
        <f t="shared" si="101"/>
        <v>#DIV/0!</v>
      </c>
      <c r="AS354" s="17" t="e">
        <f t="shared" si="101"/>
        <v>#DIV/0!</v>
      </c>
      <c r="AT354" s="17" t="e">
        <f t="shared" si="101"/>
        <v>#DIV/0!</v>
      </c>
      <c r="AU354" s="34" t="e">
        <f>AVERAGE($AU$342:$AU$353)</f>
        <v>#DIV/0!</v>
      </c>
      <c r="AV354" s="39" t="e">
        <f>AVERAGE(AV342:AV353)</f>
        <v>#DIV/0!</v>
      </c>
      <c r="AW354" s="17" t="e">
        <f>AVERAGE(AW342:AW353)</f>
        <v>#DIV/0!</v>
      </c>
      <c r="AX354" s="17" t="e">
        <f>AVERAGE(AX342:AX353)</f>
        <v>#DIV/0!</v>
      </c>
      <c r="AY354" s="17">
        <f>AVERAGE($AY$342:$AY$353)</f>
        <v>50</v>
      </c>
      <c r="AZ354" s="17">
        <f>AVERAGE(AZ342:AZ353)</f>
        <v>584.5</v>
      </c>
      <c r="BA354" s="35">
        <f>AVERAGE(BA342:BA353)</f>
        <v>634.5</v>
      </c>
      <c r="BB354" s="40">
        <f>AVERAGE(BB342:BB353)</f>
        <v>634.5</v>
      </c>
    </row>
    <row r="355" spans="1:54" x14ac:dyDescent="0.3">
      <c r="A355" s="167">
        <v>45319</v>
      </c>
      <c r="B355" s="4">
        <v>26.0833333333333</v>
      </c>
      <c r="C355" s="181"/>
      <c r="D355" s="5">
        <v>49.4</v>
      </c>
      <c r="E355" s="5">
        <v>94.4</v>
      </c>
      <c r="F355" s="7">
        <v>16.100000000000001</v>
      </c>
      <c r="G355" s="181"/>
      <c r="H355" s="5">
        <v>32.299999999999997</v>
      </c>
      <c r="I355" s="5">
        <v>95.4</v>
      </c>
      <c r="J355" s="5">
        <v>86.1</v>
      </c>
      <c r="K355" s="30">
        <v>85.8</v>
      </c>
      <c r="L355" s="174">
        <f>G355-C355</f>
        <v>0</v>
      </c>
      <c r="M355" s="31"/>
      <c r="N355" s="5"/>
      <c r="O355" s="7"/>
      <c r="P355" s="31">
        <v>97</v>
      </c>
      <c r="Q355" s="5">
        <v>17.2</v>
      </c>
      <c r="R355" s="5">
        <v>49.1</v>
      </c>
      <c r="S355" s="5">
        <v>49</v>
      </c>
      <c r="T355" s="5">
        <v>64</v>
      </c>
      <c r="U355" s="5">
        <v>64</v>
      </c>
      <c r="V355" s="5">
        <v>63.8</v>
      </c>
      <c r="W355" s="5">
        <v>66.2</v>
      </c>
      <c r="X355" s="5">
        <v>87.7</v>
      </c>
      <c r="Y355" s="5">
        <v>87.8</v>
      </c>
      <c r="Z355" s="5">
        <v>87.6</v>
      </c>
      <c r="AA355" s="5">
        <v>65.3</v>
      </c>
      <c r="AB355" s="5">
        <v>107.9</v>
      </c>
      <c r="AC355" s="5">
        <v>825</v>
      </c>
      <c r="AD355" s="5">
        <v>14.2</v>
      </c>
      <c r="AE355" s="7">
        <v>579</v>
      </c>
      <c r="AF355" s="32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7"/>
      <c r="AV355" s="174"/>
      <c r="AW355" s="5"/>
      <c r="AX355" s="5"/>
      <c r="AY355" s="5">
        <v>50</v>
      </c>
      <c r="AZ355" s="7">
        <v>579</v>
      </c>
      <c r="BA355" s="30">
        <f>AY355+AZ355</f>
        <v>629</v>
      </c>
      <c r="BB355" s="33">
        <f>AE355+AU355+AY355</f>
        <v>629</v>
      </c>
    </row>
    <row r="356" spans="1:54" x14ac:dyDescent="0.3">
      <c r="A356" s="168"/>
      <c r="B356" s="4">
        <v>26.1666666666667</v>
      </c>
      <c r="C356" s="168"/>
      <c r="D356" s="5">
        <v>49.4</v>
      </c>
      <c r="E356" s="5">
        <v>97.2</v>
      </c>
      <c r="F356" s="7">
        <v>16</v>
      </c>
      <c r="G356" s="188"/>
      <c r="H356" s="5">
        <v>31.8</v>
      </c>
      <c r="I356" s="5">
        <v>95.5</v>
      </c>
      <c r="J356" s="5">
        <v>86.3</v>
      </c>
      <c r="K356" s="30">
        <v>86</v>
      </c>
      <c r="L356" s="168"/>
      <c r="M356" s="31"/>
      <c r="N356" s="5"/>
      <c r="O356" s="7"/>
      <c r="P356" s="31">
        <v>97.6</v>
      </c>
      <c r="Q356" s="5">
        <v>17.100000000000001</v>
      </c>
      <c r="R356" s="5">
        <v>49.1</v>
      </c>
      <c r="S356" s="5">
        <v>49.1</v>
      </c>
      <c r="T356" s="5">
        <v>64</v>
      </c>
      <c r="U356" s="5">
        <v>63.9</v>
      </c>
      <c r="V356" s="5">
        <v>63.7</v>
      </c>
      <c r="W356" s="5">
        <v>66.2</v>
      </c>
      <c r="X356" s="5">
        <v>87.9</v>
      </c>
      <c r="Y356" s="5">
        <v>88</v>
      </c>
      <c r="Z356" s="5">
        <v>87.7</v>
      </c>
      <c r="AA356" s="5">
        <v>65.3</v>
      </c>
      <c r="AB356" s="5">
        <v>108.3</v>
      </c>
      <c r="AC356" s="5">
        <v>825</v>
      </c>
      <c r="AD356" s="5">
        <v>14</v>
      </c>
      <c r="AE356" s="7">
        <v>584</v>
      </c>
      <c r="AF356" s="32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7"/>
      <c r="AV356" s="168"/>
      <c r="AW356" s="5"/>
      <c r="AX356" s="5"/>
      <c r="AY356" s="5">
        <v>50</v>
      </c>
      <c r="AZ356" s="7">
        <v>584</v>
      </c>
      <c r="BA356" s="30">
        <f t="shared" ref="BA356:BA366" si="102">AY356+AZ356</f>
        <v>634</v>
      </c>
      <c r="BB356" s="33">
        <f t="shared" ref="BB356:BB366" si="103">AE356+AU356+AY356</f>
        <v>634</v>
      </c>
    </row>
    <row r="357" spans="1:54" x14ac:dyDescent="0.3">
      <c r="A357" s="168"/>
      <c r="B357" s="4">
        <v>26.25</v>
      </c>
      <c r="C357" s="168"/>
      <c r="D357" s="5">
        <v>49.4</v>
      </c>
      <c r="E357" s="5">
        <v>95.9</v>
      </c>
      <c r="F357" s="7">
        <v>16</v>
      </c>
      <c r="G357" s="188"/>
      <c r="H357" s="5">
        <v>31.2</v>
      </c>
      <c r="I357" s="5">
        <v>95.6</v>
      </c>
      <c r="J357" s="5">
        <v>86.5</v>
      </c>
      <c r="K357" s="30">
        <v>86.2</v>
      </c>
      <c r="L357" s="168"/>
      <c r="M357" s="31"/>
      <c r="N357" s="5"/>
      <c r="O357" s="7"/>
      <c r="P357" s="31">
        <v>98.1</v>
      </c>
      <c r="Q357" s="5">
        <v>17.100000000000001</v>
      </c>
      <c r="R357" s="5">
        <v>49.1</v>
      </c>
      <c r="S357" s="5">
        <v>49.1</v>
      </c>
      <c r="T357" s="5">
        <v>64</v>
      </c>
      <c r="U357" s="5">
        <v>63.8</v>
      </c>
      <c r="V357" s="5">
        <v>63.7</v>
      </c>
      <c r="W357" s="5">
        <v>66.2</v>
      </c>
      <c r="X357" s="5">
        <v>88.1</v>
      </c>
      <c r="Y357" s="5">
        <v>88.2</v>
      </c>
      <c r="Z357" s="5">
        <v>88</v>
      </c>
      <c r="AA357" s="5">
        <v>65.2</v>
      </c>
      <c r="AB357" s="5">
        <v>108.2</v>
      </c>
      <c r="AC357" s="5">
        <v>827</v>
      </c>
      <c r="AD357" s="5">
        <v>13.9</v>
      </c>
      <c r="AE357" s="7">
        <v>584</v>
      </c>
      <c r="AF357" s="32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7"/>
      <c r="AV357" s="168"/>
      <c r="AW357" s="5"/>
      <c r="AX357" s="5"/>
      <c r="AY357" s="5">
        <v>50</v>
      </c>
      <c r="AZ357" s="7">
        <v>584</v>
      </c>
      <c r="BA357" s="30">
        <f t="shared" si="102"/>
        <v>634</v>
      </c>
      <c r="BB357" s="33">
        <f t="shared" si="103"/>
        <v>634</v>
      </c>
    </row>
    <row r="358" spans="1:54" x14ac:dyDescent="0.3">
      <c r="A358" s="168"/>
      <c r="B358" s="4">
        <v>26.3333333333333</v>
      </c>
      <c r="C358" s="168"/>
      <c r="D358" s="5">
        <v>49.4</v>
      </c>
      <c r="E358" s="5">
        <v>90.3</v>
      </c>
      <c r="F358" s="7">
        <v>16.3</v>
      </c>
      <c r="G358" s="188"/>
      <c r="H358" s="5">
        <v>32</v>
      </c>
      <c r="I358" s="5">
        <v>92.3</v>
      </c>
      <c r="J358" s="5">
        <v>85.6</v>
      </c>
      <c r="K358" s="30">
        <v>85.3</v>
      </c>
      <c r="L358" s="168"/>
      <c r="M358" s="31"/>
      <c r="N358" s="5"/>
      <c r="O358" s="7"/>
      <c r="P358" s="31">
        <v>93.5</v>
      </c>
      <c r="Q358" s="5">
        <v>17.5</v>
      </c>
      <c r="R358" s="5">
        <v>49.1</v>
      </c>
      <c r="S358" s="5">
        <v>49</v>
      </c>
      <c r="T358" s="5">
        <v>64.900000000000006</v>
      </c>
      <c r="U358" s="5">
        <v>64.8</v>
      </c>
      <c r="V358" s="5">
        <v>64.5</v>
      </c>
      <c r="W358" s="5">
        <v>67.2</v>
      </c>
      <c r="X358" s="5">
        <v>87.1</v>
      </c>
      <c r="Y358" s="5">
        <v>87.2</v>
      </c>
      <c r="Z358" s="5">
        <v>87</v>
      </c>
      <c r="AA358" s="5">
        <v>66</v>
      </c>
      <c r="AB358" s="5">
        <v>104.2</v>
      </c>
      <c r="AC358" s="5">
        <v>825</v>
      </c>
      <c r="AD358" s="5">
        <v>13.9</v>
      </c>
      <c r="AE358" s="7">
        <v>578</v>
      </c>
      <c r="AF358" s="32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7"/>
      <c r="AV358" s="168"/>
      <c r="AW358" s="5"/>
      <c r="AX358" s="5"/>
      <c r="AY358" s="5">
        <v>50</v>
      </c>
      <c r="AZ358" s="7">
        <v>578</v>
      </c>
      <c r="BA358" s="30">
        <f t="shared" si="102"/>
        <v>628</v>
      </c>
      <c r="BB358" s="33">
        <f t="shared" si="103"/>
        <v>628</v>
      </c>
    </row>
    <row r="359" spans="1:54" x14ac:dyDescent="0.3">
      <c r="A359" s="168"/>
      <c r="B359" s="4">
        <v>26.4166666666667</v>
      </c>
      <c r="C359" s="168"/>
      <c r="D359" s="5">
        <v>49.4</v>
      </c>
      <c r="E359" s="5">
        <v>96.3</v>
      </c>
      <c r="F359" s="7">
        <v>16.100000000000001</v>
      </c>
      <c r="G359" s="188"/>
      <c r="H359" s="5">
        <v>34.799999999999997</v>
      </c>
      <c r="I359" s="5">
        <v>97.7</v>
      </c>
      <c r="J359" s="5">
        <v>81.8</v>
      </c>
      <c r="K359" s="30">
        <v>81.5</v>
      </c>
      <c r="L359" s="168"/>
      <c r="M359" s="31"/>
      <c r="N359" s="5"/>
      <c r="O359" s="7"/>
      <c r="P359" s="31">
        <v>98.1</v>
      </c>
      <c r="Q359" s="5">
        <v>17.399999999999999</v>
      </c>
      <c r="R359" s="5">
        <v>49.1</v>
      </c>
      <c r="S359" s="5">
        <v>49</v>
      </c>
      <c r="T359" s="5">
        <v>61.9</v>
      </c>
      <c r="U359" s="5">
        <v>61.8</v>
      </c>
      <c r="V359" s="5">
        <v>61.6</v>
      </c>
      <c r="W359" s="5">
        <v>63.9</v>
      </c>
      <c r="X359" s="5">
        <v>83.5</v>
      </c>
      <c r="Y359" s="5">
        <v>83.5</v>
      </c>
      <c r="Z359" s="5">
        <v>83.4</v>
      </c>
      <c r="AA359" s="5">
        <v>63.1</v>
      </c>
      <c r="AB359" s="5">
        <v>108</v>
      </c>
      <c r="AC359" s="5">
        <v>825</v>
      </c>
      <c r="AD359" s="5">
        <v>14.2</v>
      </c>
      <c r="AE359" s="7">
        <v>556</v>
      </c>
      <c r="AF359" s="32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7"/>
      <c r="AV359" s="168"/>
      <c r="AW359" s="5"/>
      <c r="AX359" s="5"/>
      <c r="AY359" s="5">
        <v>50</v>
      </c>
      <c r="AZ359" s="7">
        <v>556</v>
      </c>
      <c r="BA359" s="30">
        <f t="shared" si="102"/>
        <v>606</v>
      </c>
      <c r="BB359" s="33">
        <f t="shared" si="103"/>
        <v>606</v>
      </c>
    </row>
    <row r="360" spans="1:54" x14ac:dyDescent="0.3">
      <c r="A360" s="168"/>
      <c r="B360" s="4">
        <v>26.5</v>
      </c>
      <c r="C360" s="168"/>
      <c r="D360" s="5">
        <v>48.5</v>
      </c>
      <c r="E360" s="5">
        <v>85.8</v>
      </c>
      <c r="F360" s="7">
        <v>16.899999999999999</v>
      </c>
      <c r="G360" s="188"/>
      <c r="H360" s="5">
        <v>36.5</v>
      </c>
      <c r="I360" s="5">
        <v>87.1</v>
      </c>
      <c r="J360" s="5">
        <v>80</v>
      </c>
      <c r="K360" s="30">
        <v>79.7</v>
      </c>
      <c r="L360" s="168"/>
      <c r="M360" s="31"/>
      <c r="N360" s="5"/>
      <c r="O360" s="7"/>
      <c r="P360" s="31">
        <v>88.8</v>
      </c>
      <c r="Q360" s="5">
        <v>18.2</v>
      </c>
      <c r="R360" s="5">
        <v>48.2</v>
      </c>
      <c r="S360" s="5">
        <v>48.1</v>
      </c>
      <c r="T360" s="5">
        <v>62.3</v>
      </c>
      <c r="U360" s="5">
        <v>62.2</v>
      </c>
      <c r="V360" s="5">
        <v>62</v>
      </c>
      <c r="W360" s="5">
        <v>64.3</v>
      </c>
      <c r="X360" s="5">
        <v>81.599999999999994</v>
      </c>
      <c r="Y360" s="5">
        <v>81.7</v>
      </c>
      <c r="Z360" s="5">
        <v>81.599999999999994</v>
      </c>
      <c r="AA360" s="5">
        <v>63.5</v>
      </c>
      <c r="AB360" s="5">
        <v>106.9</v>
      </c>
      <c r="AC360" s="5">
        <v>825</v>
      </c>
      <c r="AD360" s="5">
        <v>19.899999999999999</v>
      </c>
      <c r="AE360" s="7">
        <v>542</v>
      </c>
      <c r="AF360" s="32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7"/>
      <c r="AV360" s="168"/>
      <c r="AW360" s="5"/>
      <c r="AX360" s="5"/>
      <c r="AY360" s="5">
        <v>50</v>
      </c>
      <c r="AZ360" s="7">
        <v>542</v>
      </c>
      <c r="BA360" s="30">
        <f t="shared" si="102"/>
        <v>592</v>
      </c>
      <c r="BB360" s="33">
        <f t="shared" si="103"/>
        <v>592</v>
      </c>
    </row>
    <row r="361" spans="1:54" x14ac:dyDescent="0.3">
      <c r="A361" s="168"/>
      <c r="B361" s="4">
        <v>26.5833333333333</v>
      </c>
      <c r="C361" s="168"/>
      <c r="D361" s="5">
        <v>48.9</v>
      </c>
      <c r="E361" s="5">
        <v>86.2</v>
      </c>
      <c r="F361" s="7">
        <v>16.899999999999999</v>
      </c>
      <c r="G361" s="188"/>
      <c r="H361" s="5">
        <v>36.799999999999997</v>
      </c>
      <c r="I361" s="5">
        <v>89.8</v>
      </c>
      <c r="J361" s="5">
        <v>79.400000000000006</v>
      </c>
      <c r="K361" s="30">
        <v>79.099999999999994</v>
      </c>
      <c r="L361" s="168"/>
      <c r="M361" s="31"/>
      <c r="N361" s="5"/>
      <c r="O361" s="7"/>
      <c r="P361" s="31">
        <v>90.9</v>
      </c>
      <c r="Q361" s="5">
        <v>18.2</v>
      </c>
      <c r="R361" s="5">
        <v>48.7</v>
      </c>
      <c r="S361" s="5">
        <v>48.6</v>
      </c>
      <c r="T361" s="5">
        <v>61.4</v>
      </c>
      <c r="U361" s="5">
        <v>61.3</v>
      </c>
      <c r="V361" s="5">
        <v>61.1</v>
      </c>
      <c r="W361" s="5">
        <v>63.2</v>
      </c>
      <c r="X361" s="5">
        <v>81.2</v>
      </c>
      <c r="Y361" s="5">
        <v>81.2</v>
      </c>
      <c r="Z361" s="5">
        <v>81</v>
      </c>
      <c r="AA361" s="5">
        <v>62.5</v>
      </c>
      <c r="AB361" s="5">
        <v>108.7</v>
      </c>
      <c r="AC361" s="5">
        <v>826</v>
      </c>
      <c r="AD361" s="5">
        <v>20</v>
      </c>
      <c r="AE361" s="7">
        <v>539</v>
      </c>
      <c r="AF361" s="32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7"/>
      <c r="AV361" s="168"/>
      <c r="AW361" s="5"/>
      <c r="AX361" s="5"/>
      <c r="AY361" s="5">
        <v>50</v>
      </c>
      <c r="AZ361" s="7">
        <v>539</v>
      </c>
      <c r="BA361" s="30">
        <f t="shared" si="102"/>
        <v>589</v>
      </c>
      <c r="BB361" s="33">
        <f t="shared" si="103"/>
        <v>589</v>
      </c>
    </row>
    <row r="362" spans="1:54" x14ac:dyDescent="0.3">
      <c r="A362" s="168"/>
      <c r="B362" s="4">
        <v>26.6666666666667</v>
      </c>
      <c r="C362" s="168"/>
      <c r="D362" s="5">
        <v>48.9</v>
      </c>
      <c r="E362" s="5">
        <v>86.9</v>
      </c>
      <c r="F362" s="7">
        <v>16.899999999999999</v>
      </c>
      <c r="G362" s="188"/>
      <c r="H362" s="5">
        <v>36.6</v>
      </c>
      <c r="I362" s="5">
        <v>89.2</v>
      </c>
      <c r="J362" s="5">
        <v>79.7</v>
      </c>
      <c r="K362" s="30">
        <v>79.400000000000006</v>
      </c>
      <c r="L362" s="168"/>
      <c r="M362" s="31"/>
      <c r="N362" s="5"/>
      <c r="O362" s="7"/>
      <c r="P362" s="31">
        <v>90.4</v>
      </c>
      <c r="Q362" s="5">
        <v>18.3</v>
      </c>
      <c r="R362" s="5">
        <v>48.7</v>
      </c>
      <c r="S362" s="5">
        <v>48.6</v>
      </c>
      <c r="T362" s="5">
        <v>61.7</v>
      </c>
      <c r="U362" s="5">
        <v>61.4</v>
      </c>
      <c r="V362" s="5">
        <v>61.2</v>
      </c>
      <c r="W362" s="5">
        <v>63.4</v>
      </c>
      <c r="X362" s="5">
        <v>81.400000000000006</v>
      </c>
      <c r="Y362" s="5">
        <v>81.5</v>
      </c>
      <c r="Z362" s="5">
        <v>81.400000000000006</v>
      </c>
      <c r="AA362" s="5">
        <v>62.7</v>
      </c>
      <c r="AB362" s="5">
        <v>108.5</v>
      </c>
      <c r="AC362" s="5">
        <v>825</v>
      </c>
      <c r="AD362" s="5">
        <v>20.2</v>
      </c>
      <c r="AE362" s="7">
        <v>539</v>
      </c>
      <c r="AF362" s="32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7"/>
      <c r="AV362" s="168"/>
      <c r="AW362" s="5"/>
      <c r="AX362" s="5"/>
      <c r="AY362" s="5">
        <v>50</v>
      </c>
      <c r="AZ362" s="7">
        <v>539</v>
      </c>
      <c r="BA362" s="30">
        <f t="shared" si="102"/>
        <v>589</v>
      </c>
      <c r="BB362" s="33">
        <f t="shared" si="103"/>
        <v>589</v>
      </c>
    </row>
    <row r="363" spans="1:54" x14ac:dyDescent="0.3">
      <c r="A363" s="168"/>
      <c r="B363" s="4">
        <v>26.75</v>
      </c>
      <c r="C363" s="168"/>
      <c r="D363" s="5">
        <v>49.4</v>
      </c>
      <c r="E363" s="5">
        <v>86.9</v>
      </c>
      <c r="F363" s="7">
        <v>16.600000000000001</v>
      </c>
      <c r="G363" s="188"/>
      <c r="H363" s="5">
        <v>35.4</v>
      </c>
      <c r="I363" s="5">
        <v>89.3</v>
      </c>
      <c r="J363" s="5">
        <v>81.3</v>
      </c>
      <c r="K363" s="30">
        <v>81.099999999999994</v>
      </c>
      <c r="L363" s="168"/>
      <c r="M363" s="31"/>
      <c r="N363" s="5"/>
      <c r="O363" s="7"/>
      <c r="P363" s="31">
        <v>90.6</v>
      </c>
      <c r="Q363" s="5">
        <v>17.8</v>
      </c>
      <c r="R363" s="5">
        <v>49.1</v>
      </c>
      <c r="S363" s="5">
        <v>49</v>
      </c>
      <c r="T363" s="5">
        <v>61.8</v>
      </c>
      <c r="U363" s="5">
        <v>61.6</v>
      </c>
      <c r="V363" s="5">
        <v>61.5</v>
      </c>
      <c r="W363" s="5">
        <v>63.7</v>
      </c>
      <c r="X363" s="5">
        <v>83</v>
      </c>
      <c r="Y363" s="5">
        <v>83.1</v>
      </c>
      <c r="Z363" s="5">
        <v>82.9</v>
      </c>
      <c r="AA363" s="5">
        <v>63</v>
      </c>
      <c r="AB363" s="5">
        <v>108.5</v>
      </c>
      <c r="AC363" s="5">
        <v>826</v>
      </c>
      <c r="AD363" s="5">
        <v>20.2</v>
      </c>
      <c r="AE363" s="7">
        <v>552</v>
      </c>
      <c r="AF363" s="32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7"/>
      <c r="AV363" s="168"/>
      <c r="AW363" s="5"/>
      <c r="AX363" s="5"/>
      <c r="AY363" s="5">
        <v>50</v>
      </c>
      <c r="AZ363" s="7">
        <v>552</v>
      </c>
      <c r="BA363" s="30">
        <f t="shared" si="102"/>
        <v>602</v>
      </c>
      <c r="BB363" s="33">
        <f t="shared" si="103"/>
        <v>602</v>
      </c>
    </row>
    <row r="364" spans="1:54" x14ac:dyDescent="0.3">
      <c r="A364" s="168"/>
      <c r="B364" s="4">
        <v>26.8333333333333</v>
      </c>
      <c r="C364" s="168"/>
      <c r="D364" s="5">
        <v>49.5</v>
      </c>
      <c r="E364" s="5">
        <v>90.4</v>
      </c>
      <c r="F364" s="7">
        <v>15.9</v>
      </c>
      <c r="G364" s="188"/>
      <c r="H364" s="5">
        <v>34.200000000000003</v>
      </c>
      <c r="I364" s="5">
        <v>89.3</v>
      </c>
      <c r="J364" s="5">
        <v>81.900000000000006</v>
      </c>
      <c r="K364" s="30">
        <v>81.7</v>
      </c>
      <c r="L364" s="168"/>
      <c r="M364" s="31"/>
      <c r="N364" s="5"/>
      <c r="O364" s="7"/>
      <c r="P364" s="31">
        <v>91.1</v>
      </c>
      <c r="Q364" s="5">
        <v>17</v>
      </c>
      <c r="R364" s="5">
        <v>49.2</v>
      </c>
      <c r="S364" s="5">
        <v>49.2</v>
      </c>
      <c r="T364" s="6">
        <v>61.1</v>
      </c>
      <c r="U364" s="5">
        <v>60.9</v>
      </c>
      <c r="V364" s="5">
        <v>60.8</v>
      </c>
      <c r="W364" s="5">
        <v>62.9</v>
      </c>
      <c r="X364" s="5">
        <v>83.6</v>
      </c>
      <c r="Y364" s="5">
        <v>83.7</v>
      </c>
      <c r="Z364" s="5">
        <v>83.6</v>
      </c>
      <c r="AA364" s="5">
        <v>62.2</v>
      </c>
      <c r="AB364" s="5">
        <v>109.9</v>
      </c>
      <c r="AC364" s="5">
        <v>825</v>
      </c>
      <c r="AD364" s="5">
        <v>19.899999999999999</v>
      </c>
      <c r="AE364" s="7">
        <v>555</v>
      </c>
      <c r="AF364" s="32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7"/>
      <c r="AV364" s="168"/>
      <c r="AW364" s="5"/>
      <c r="AX364" s="5"/>
      <c r="AY364" s="5">
        <v>50</v>
      </c>
      <c r="AZ364" s="7">
        <v>555</v>
      </c>
      <c r="BA364" s="30">
        <f t="shared" si="102"/>
        <v>605</v>
      </c>
      <c r="BB364" s="33">
        <f t="shared" si="103"/>
        <v>605</v>
      </c>
    </row>
    <row r="365" spans="1:54" x14ac:dyDescent="0.3">
      <c r="A365" s="168"/>
      <c r="B365" s="4">
        <v>26.9166666666667</v>
      </c>
      <c r="C365" s="168"/>
      <c r="D365" s="5">
        <v>49.5</v>
      </c>
      <c r="E365" s="5">
        <v>89</v>
      </c>
      <c r="F365" s="7">
        <v>15.7</v>
      </c>
      <c r="G365" s="188"/>
      <c r="H365" s="5">
        <v>32.4</v>
      </c>
      <c r="I365" s="5">
        <v>89.3</v>
      </c>
      <c r="J365" s="5">
        <v>81.900000000000006</v>
      </c>
      <c r="K365" s="30">
        <v>81.7</v>
      </c>
      <c r="L365" s="168"/>
      <c r="M365" s="31"/>
      <c r="N365" s="5"/>
      <c r="O365" s="7"/>
      <c r="P365" s="31">
        <v>91</v>
      </c>
      <c r="Q365" s="5">
        <v>16.899999999999999</v>
      </c>
      <c r="R365" s="5">
        <v>49.2</v>
      </c>
      <c r="S365" s="5">
        <v>49.2</v>
      </c>
      <c r="T365" s="5">
        <v>60.4</v>
      </c>
      <c r="U365" s="5">
        <v>60.3</v>
      </c>
      <c r="V365" s="5">
        <v>60.1</v>
      </c>
      <c r="W365" s="5">
        <v>62.3</v>
      </c>
      <c r="X365" s="5">
        <v>83.7</v>
      </c>
      <c r="Y365" s="5">
        <v>83.8</v>
      </c>
      <c r="Z365" s="5">
        <v>83.6</v>
      </c>
      <c r="AA365" s="5">
        <v>61.6</v>
      </c>
      <c r="AB365" s="5">
        <v>110.2</v>
      </c>
      <c r="AC365" s="5">
        <v>826</v>
      </c>
      <c r="AD365" s="5">
        <v>20.2</v>
      </c>
      <c r="AE365" s="7">
        <v>554</v>
      </c>
      <c r="AF365" s="32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7"/>
      <c r="AV365" s="168"/>
      <c r="AW365" s="5"/>
      <c r="AX365" s="5"/>
      <c r="AY365" s="5">
        <v>50</v>
      </c>
      <c r="AZ365" s="7">
        <v>554</v>
      </c>
      <c r="BA365" s="30">
        <f t="shared" si="102"/>
        <v>604</v>
      </c>
      <c r="BB365" s="33">
        <f t="shared" si="103"/>
        <v>604</v>
      </c>
    </row>
    <row r="366" spans="1:54" x14ac:dyDescent="0.3">
      <c r="A366" s="169"/>
      <c r="B366" s="4">
        <v>27</v>
      </c>
      <c r="C366" s="169"/>
      <c r="D366" s="5">
        <v>49.5</v>
      </c>
      <c r="E366" s="5">
        <v>89.3</v>
      </c>
      <c r="F366" s="7">
        <v>15.7</v>
      </c>
      <c r="G366" s="189"/>
      <c r="H366" s="5">
        <v>31.9</v>
      </c>
      <c r="I366" s="5">
        <v>87.6</v>
      </c>
      <c r="J366" s="5">
        <v>83.8</v>
      </c>
      <c r="K366" s="30">
        <v>83.5</v>
      </c>
      <c r="L366" s="169"/>
      <c r="M366" s="31"/>
      <c r="N366" s="5"/>
      <c r="O366" s="7"/>
      <c r="P366" s="31">
        <v>89</v>
      </c>
      <c r="Q366" s="5">
        <v>16.899999999999999</v>
      </c>
      <c r="R366" s="5">
        <v>49.3</v>
      </c>
      <c r="S366" s="5">
        <v>49.2</v>
      </c>
      <c r="T366" s="5">
        <v>61.8</v>
      </c>
      <c r="U366" s="5">
        <v>61.6</v>
      </c>
      <c r="V366" s="5">
        <v>61.5</v>
      </c>
      <c r="W366" s="5">
        <v>63.8</v>
      </c>
      <c r="X366" s="5">
        <v>85.5</v>
      </c>
      <c r="Y366" s="5">
        <v>85.6</v>
      </c>
      <c r="Z366" s="5">
        <v>85.3</v>
      </c>
      <c r="AA366" s="5">
        <v>62.9</v>
      </c>
      <c r="AB366" s="5">
        <v>109.4</v>
      </c>
      <c r="AC366" s="5">
        <v>825</v>
      </c>
      <c r="AD366" s="5">
        <v>20.2</v>
      </c>
      <c r="AE366" s="7">
        <v>568</v>
      </c>
      <c r="AF366" s="32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7"/>
      <c r="AV366" s="169"/>
      <c r="AW366" s="5"/>
      <c r="AX366" s="5"/>
      <c r="AY366" s="5">
        <v>50</v>
      </c>
      <c r="AZ366" s="7">
        <v>568</v>
      </c>
      <c r="BA366" s="30">
        <f t="shared" si="102"/>
        <v>618</v>
      </c>
      <c r="BB366" s="33">
        <f t="shared" si="103"/>
        <v>618</v>
      </c>
    </row>
    <row r="367" spans="1:54" x14ac:dyDescent="0.3">
      <c r="A367" s="178" t="s">
        <v>81</v>
      </c>
      <c r="B367" s="173"/>
      <c r="C367" s="17" t="e">
        <f>AVERAGE($C$355:$C$366)</f>
        <v>#DIV/0!</v>
      </c>
      <c r="D367" s="17">
        <f>AVERAGE($D$355:$D$366)</f>
        <v>49.266666666666659</v>
      </c>
      <c r="E367" s="17">
        <f>AVERAGE($E$355:$E$366)</f>
        <v>90.716666666666654</v>
      </c>
      <c r="F367" s="34">
        <f>AVERAGE($F$355:$F$366)</f>
        <v>16.258333333333333</v>
      </c>
      <c r="G367" s="16" t="e">
        <f>AVERAGE(G355:G366)</f>
        <v>#DIV/0!</v>
      </c>
      <c r="H367" s="17">
        <f>AVERAGE($H$355:$H$366)</f>
        <v>33.824999999999996</v>
      </c>
      <c r="I367" s="17">
        <f>AVERAGE($I$355:$I$366)</f>
        <v>91.508333333333326</v>
      </c>
      <c r="J367" s="17">
        <f>AVERAGE(J355:J366)</f>
        <v>82.858333333333334</v>
      </c>
      <c r="K367" s="35">
        <f>AVERAGE($K$355:$K$366)</f>
        <v>82.583333333333343</v>
      </c>
      <c r="L367" s="36">
        <f>AVERAGE(L355:L366)</f>
        <v>0</v>
      </c>
      <c r="M367" s="35" t="e">
        <f>AVERAGE(M355:M366)</f>
        <v>#DIV/0!</v>
      </c>
      <c r="N367" s="35" t="e">
        <f>AVERAGE(N355:N366)</f>
        <v>#DIV/0!</v>
      </c>
      <c r="O367" s="34" t="e">
        <f>AVERAGE(O355:O366)</f>
        <v>#DIV/0!</v>
      </c>
      <c r="P367" s="37">
        <f>AVERAGE(P355:P366)</f>
        <v>93.008333333333326</v>
      </c>
      <c r="Q367" s="17">
        <f>AVERAGE(R355:R366)</f>
        <v>48.991666666666667</v>
      </c>
      <c r="R367" s="17">
        <f t="shared" ref="R367:AD367" si="104">AVERAGE(R355:R366)</f>
        <v>48.991666666666667</v>
      </c>
      <c r="S367" s="17">
        <f t="shared" si="104"/>
        <v>48.925000000000011</v>
      </c>
      <c r="T367" s="17">
        <f t="shared" si="104"/>
        <v>62.441666666666656</v>
      </c>
      <c r="U367" s="17">
        <f t="shared" si="104"/>
        <v>62.29999999999999</v>
      </c>
      <c r="V367" s="17">
        <f t="shared" si="104"/>
        <v>62.125</v>
      </c>
      <c r="W367" s="17">
        <f t="shared" si="104"/>
        <v>64.441666666666663</v>
      </c>
      <c r="X367" s="17">
        <f t="shared" si="104"/>
        <v>84.52500000000002</v>
      </c>
      <c r="Y367" s="17">
        <f t="shared" si="104"/>
        <v>84.608333333333334</v>
      </c>
      <c r="Z367" s="17">
        <f t="shared" si="104"/>
        <v>84.424999999999997</v>
      </c>
      <c r="AA367" s="17">
        <f t="shared" si="104"/>
        <v>63.608333333333341</v>
      </c>
      <c r="AB367" s="17">
        <f t="shared" si="104"/>
        <v>108.22500000000001</v>
      </c>
      <c r="AC367" s="17">
        <f t="shared" si="104"/>
        <v>825.41666666666663</v>
      </c>
      <c r="AD367" s="17">
        <f t="shared" si="104"/>
        <v>17.566666666666663</v>
      </c>
      <c r="AE367" s="34">
        <f>AVERAGE($AE$355:$AE$366)</f>
        <v>560.83333333333337</v>
      </c>
      <c r="AF367" s="38" t="e">
        <f t="shared" ref="AF367:AT367" si="105">AVERAGE(AF355:AF366)</f>
        <v>#DIV/0!</v>
      </c>
      <c r="AG367" s="17" t="e">
        <f t="shared" si="105"/>
        <v>#DIV/0!</v>
      </c>
      <c r="AH367" s="17" t="e">
        <f t="shared" si="105"/>
        <v>#DIV/0!</v>
      </c>
      <c r="AI367" s="17" t="e">
        <f t="shared" si="105"/>
        <v>#DIV/0!</v>
      </c>
      <c r="AJ367" s="17" t="e">
        <f t="shared" si="105"/>
        <v>#DIV/0!</v>
      </c>
      <c r="AK367" s="17" t="e">
        <f t="shared" si="105"/>
        <v>#DIV/0!</v>
      </c>
      <c r="AL367" s="17" t="e">
        <f t="shared" si="105"/>
        <v>#DIV/0!</v>
      </c>
      <c r="AM367" s="17" t="e">
        <f t="shared" si="105"/>
        <v>#DIV/0!</v>
      </c>
      <c r="AN367" s="17" t="e">
        <f t="shared" si="105"/>
        <v>#DIV/0!</v>
      </c>
      <c r="AO367" s="17" t="e">
        <f t="shared" si="105"/>
        <v>#DIV/0!</v>
      </c>
      <c r="AP367" s="17" t="e">
        <f t="shared" si="105"/>
        <v>#DIV/0!</v>
      </c>
      <c r="AQ367" s="17" t="e">
        <f t="shared" si="105"/>
        <v>#DIV/0!</v>
      </c>
      <c r="AR367" s="17" t="e">
        <f t="shared" si="105"/>
        <v>#DIV/0!</v>
      </c>
      <c r="AS367" s="17" t="e">
        <f t="shared" si="105"/>
        <v>#DIV/0!</v>
      </c>
      <c r="AT367" s="17" t="e">
        <f t="shared" si="105"/>
        <v>#DIV/0!</v>
      </c>
      <c r="AU367" s="34" t="e">
        <f>AVERAGE($AU$355:$AU$366)</f>
        <v>#DIV/0!</v>
      </c>
      <c r="AV367" s="39" t="e">
        <f>AVERAGE(AV355:AV366)</f>
        <v>#DIV/0!</v>
      </c>
      <c r="AW367" s="17" t="e">
        <f>AVERAGE(AW355:AW366)</f>
        <v>#DIV/0!</v>
      </c>
      <c r="AX367" s="17" t="e">
        <f>AVERAGE(AX355:AX366)</f>
        <v>#DIV/0!</v>
      </c>
      <c r="AY367" s="17">
        <f>AVERAGE($AY$355:$AY$366)</f>
        <v>50</v>
      </c>
      <c r="AZ367" s="17">
        <f>AVERAGE(AZ355:AZ366)</f>
        <v>560.83333333333337</v>
      </c>
      <c r="BA367" s="35">
        <f>AVERAGE(BA355:BA366)</f>
        <v>610.83333333333337</v>
      </c>
      <c r="BB367" s="40">
        <f>AVERAGE(BB355:BB366)</f>
        <v>610.83333333333337</v>
      </c>
    </row>
    <row r="368" spans="1:54" x14ac:dyDescent="0.3">
      <c r="A368" s="167">
        <v>45320</v>
      </c>
      <c r="B368" s="4">
        <v>27.0833333333333</v>
      </c>
      <c r="C368" s="181"/>
      <c r="D368" s="5">
        <v>49.5</v>
      </c>
      <c r="E368" s="5">
        <v>89.3</v>
      </c>
      <c r="F368" s="7">
        <v>15.7</v>
      </c>
      <c r="G368" s="181"/>
      <c r="H368" s="5">
        <v>31.2</v>
      </c>
      <c r="I368" s="5">
        <v>88.2</v>
      </c>
      <c r="J368" s="5">
        <v>84.1</v>
      </c>
      <c r="K368" s="30">
        <v>83.8</v>
      </c>
      <c r="L368" s="174">
        <f>G368-C368</f>
        <v>0</v>
      </c>
      <c r="M368" s="31"/>
      <c r="N368" s="5"/>
      <c r="O368" s="7"/>
      <c r="P368" s="31">
        <v>89.9</v>
      </c>
      <c r="Q368" s="5">
        <v>16.5</v>
      </c>
      <c r="R368" s="5">
        <v>49.2</v>
      </c>
      <c r="S368" s="5">
        <v>49.2</v>
      </c>
      <c r="T368" s="5">
        <v>61.4</v>
      </c>
      <c r="U368" s="5">
        <v>61.3</v>
      </c>
      <c r="V368" s="5">
        <v>61.1</v>
      </c>
      <c r="W368" s="5">
        <v>63.4</v>
      </c>
      <c r="X368" s="5">
        <v>85.7</v>
      </c>
      <c r="Y368" s="5">
        <v>85.8</v>
      </c>
      <c r="Z368" s="5">
        <v>85.6</v>
      </c>
      <c r="AA368" s="5">
        <v>62.6</v>
      </c>
      <c r="AB368" s="5">
        <v>109.5</v>
      </c>
      <c r="AC368" s="5">
        <v>827</v>
      </c>
      <c r="AD368" s="5">
        <v>19.899999999999999</v>
      </c>
      <c r="AE368" s="7">
        <v>568</v>
      </c>
      <c r="AF368" s="32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7"/>
      <c r="AV368" s="174"/>
      <c r="AW368" s="5"/>
      <c r="AX368" s="5"/>
      <c r="AY368" s="5">
        <v>50</v>
      </c>
      <c r="AZ368" s="7">
        <v>568</v>
      </c>
      <c r="BA368" s="30">
        <f>AY368+AZ368</f>
        <v>618</v>
      </c>
      <c r="BB368" s="33">
        <f>AE368+AU368+AY368</f>
        <v>618</v>
      </c>
    </row>
    <row r="369" spans="1:54" x14ac:dyDescent="0.3">
      <c r="A369" s="168"/>
      <c r="B369" s="4">
        <v>27.1666666666667</v>
      </c>
      <c r="C369" s="168"/>
      <c r="D369" s="5">
        <v>49.5</v>
      </c>
      <c r="E369" s="5">
        <v>89.2</v>
      </c>
      <c r="F369" s="7">
        <v>15.2</v>
      </c>
      <c r="G369" s="188"/>
      <c r="H369" s="5">
        <v>31.3</v>
      </c>
      <c r="I369" s="5">
        <v>87.1</v>
      </c>
      <c r="J369" s="5">
        <v>84.1</v>
      </c>
      <c r="K369" s="30">
        <v>83.8</v>
      </c>
      <c r="L369" s="168"/>
      <c r="M369" s="31"/>
      <c r="N369" s="5"/>
      <c r="O369" s="7"/>
      <c r="P369" s="31">
        <v>90.1</v>
      </c>
      <c r="Q369" s="5">
        <v>16.3</v>
      </c>
      <c r="R369" s="5">
        <v>49.3</v>
      </c>
      <c r="S369" s="5">
        <v>49.2</v>
      </c>
      <c r="T369" s="5">
        <v>61.5</v>
      </c>
      <c r="U369" s="5">
        <v>61.3</v>
      </c>
      <c r="V369" s="5">
        <v>61.1</v>
      </c>
      <c r="W369" s="5">
        <v>63.4</v>
      </c>
      <c r="X369" s="5">
        <v>85.8</v>
      </c>
      <c r="Y369" s="5">
        <v>85.8</v>
      </c>
      <c r="Z369" s="5">
        <v>85.7</v>
      </c>
      <c r="AA369" s="5">
        <v>62.6</v>
      </c>
      <c r="AB369" s="5">
        <v>109.8</v>
      </c>
      <c r="AC369" s="5">
        <v>826</v>
      </c>
      <c r="AD369" s="5">
        <v>19.899999999999999</v>
      </c>
      <c r="AE369" s="7">
        <v>571</v>
      </c>
      <c r="AF369" s="32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7"/>
      <c r="AV369" s="168"/>
      <c r="AW369" s="5"/>
      <c r="AX369" s="5"/>
      <c r="AY369" s="5">
        <v>50</v>
      </c>
      <c r="AZ369" s="7">
        <v>571</v>
      </c>
      <c r="BA369" s="30">
        <f t="shared" ref="BA369:BA379" si="106">AY369+AZ369</f>
        <v>621</v>
      </c>
      <c r="BB369" s="33">
        <f t="shared" ref="BB369:BB379" si="107">AE369+AU369+AY369</f>
        <v>621</v>
      </c>
    </row>
    <row r="370" spans="1:54" x14ac:dyDescent="0.3">
      <c r="A370" s="168"/>
      <c r="B370" s="4">
        <v>27.25</v>
      </c>
      <c r="C370" s="168"/>
      <c r="D370" s="5">
        <v>49.4</v>
      </c>
      <c r="E370" s="5">
        <v>95.8</v>
      </c>
      <c r="F370" s="7">
        <v>15</v>
      </c>
      <c r="G370" s="188"/>
      <c r="H370" s="5">
        <v>31.1</v>
      </c>
      <c r="I370" s="5">
        <v>96.4</v>
      </c>
      <c r="J370" s="5">
        <v>84.4</v>
      </c>
      <c r="K370" s="30">
        <v>84.1</v>
      </c>
      <c r="L370" s="168"/>
      <c r="M370" s="31"/>
      <c r="N370" s="5"/>
      <c r="O370" s="7"/>
      <c r="P370" s="31">
        <v>98.3</v>
      </c>
      <c r="Q370" s="5">
        <v>16.2</v>
      </c>
      <c r="R370" s="5">
        <v>49.1</v>
      </c>
      <c r="S370" s="5">
        <v>49</v>
      </c>
      <c r="T370" s="5">
        <v>61.8</v>
      </c>
      <c r="U370" s="5">
        <v>61.6</v>
      </c>
      <c r="V370" s="5">
        <v>61.5</v>
      </c>
      <c r="W370" s="5">
        <v>63.8</v>
      </c>
      <c r="X370" s="5">
        <v>86</v>
      </c>
      <c r="Y370" s="5">
        <v>86.1</v>
      </c>
      <c r="Z370" s="5">
        <v>86</v>
      </c>
      <c r="AA370" s="5">
        <v>62.9</v>
      </c>
      <c r="AB370" s="5">
        <v>109</v>
      </c>
      <c r="AC370" s="5">
        <v>824</v>
      </c>
      <c r="AD370" s="5">
        <v>13.9</v>
      </c>
      <c r="AE370" s="7">
        <v>571</v>
      </c>
      <c r="AF370" s="32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7"/>
      <c r="AV370" s="168"/>
      <c r="AW370" s="5"/>
      <c r="AX370" s="5"/>
      <c r="AY370" s="5">
        <v>50</v>
      </c>
      <c r="AZ370" s="7">
        <v>571</v>
      </c>
      <c r="BA370" s="30">
        <f t="shared" si="106"/>
        <v>621</v>
      </c>
      <c r="BB370" s="33">
        <f t="shared" si="107"/>
        <v>621</v>
      </c>
    </row>
    <row r="371" spans="1:54" x14ac:dyDescent="0.3">
      <c r="A371" s="168"/>
      <c r="B371" s="4">
        <v>27.3333333333333</v>
      </c>
      <c r="C371" s="168"/>
      <c r="D371" s="5">
        <v>49.4</v>
      </c>
      <c r="E371" s="5">
        <v>95.2</v>
      </c>
      <c r="F371" s="7">
        <v>15.1</v>
      </c>
      <c r="G371" s="188"/>
      <c r="H371" s="5">
        <v>32.4</v>
      </c>
      <c r="I371" s="5">
        <v>95.7</v>
      </c>
      <c r="J371" s="5">
        <v>85.4</v>
      </c>
      <c r="K371" s="30">
        <v>85.1</v>
      </c>
      <c r="L371" s="168"/>
      <c r="M371" s="31"/>
      <c r="N371" s="5"/>
      <c r="O371" s="7"/>
      <c r="P371" s="31">
        <v>97.2</v>
      </c>
      <c r="Q371" s="6">
        <v>16.2</v>
      </c>
      <c r="R371" s="5">
        <v>49.1</v>
      </c>
      <c r="S371" s="5">
        <v>49</v>
      </c>
      <c r="T371" s="5">
        <v>62.8</v>
      </c>
      <c r="U371" s="5">
        <v>62.5</v>
      </c>
      <c r="V371" s="5">
        <v>62.5</v>
      </c>
      <c r="W371" s="5">
        <v>64.8</v>
      </c>
      <c r="X371" s="5">
        <v>87</v>
      </c>
      <c r="Y371" s="5">
        <v>87.1</v>
      </c>
      <c r="Z371" s="5">
        <v>86.9</v>
      </c>
      <c r="AA371" s="5">
        <v>63.9</v>
      </c>
      <c r="AB371" s="5">
        <v>108.3</v>
      </c>
      <c r="AC371" s="5">
        <v>825</v>
      </c>
      <c r="AD371" s="5">
        <v>14.2</v>
      </c>
      <c r="AE371" s="7">
        <v>576</v>
      </c>
      <c r="AF371" s="32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7"/>
      <c r="AV371" s="168"/>
      <c r="AW371" s="5"/>
      <c r="AX371" s="5"/>
      <c r="AY371" s="5">
        <v>50</v>
      </c>
      <c r="AZ371" s="7">
        <v>576</v>
      </c>
      <c r="BA371" s="30">
        <f t="shared" si="106"/>
        <v>626</v>
      </c>
      <c r="BB371" s="33">
        <f t="shared" si="107"/>
        <v>626</v>
      </c>
    </row>
    <row r="372" spans="1:54" x14ac:dyDescent="0.3">
      <c r="A372" s="168"/>
      <c r="B372" s="4">
        <v>27.4166666666667</v>
      </c>
      <c r="C372" s="168"/>
      <c r="D372" s="5">
        <v>49.4</v>
      </c>
      <c r="E372" s="5">
        <v>93.3</v>
      </c>
      <c r="F372" s="7">
        <v>15.4</v>
      </c>
      <c r="G372" s="188"/>
      <c r="H372" s="5">
        <v>35.6</v>
      </c>
      <c r="I372" s="5">
        <v>95.8</v>
      </c>
      <c r="J372" s="5">
        <v>86.3</v>
      </c>
      <c r="K372" s="30">
        <v>86</v>
      </c>
      <c r="L372" s="168"/>
      <c r="M372" s="31"/>
      <c r="N372" s="5"/>
      <c r="O372" s="7"/>
      <c r="P372" s="31">
        <v>97</v>
      </c>
      <c r="Q372" s="5">
        <v>16.8</v>
      </c>
      <c r="R372" s="5">
        <v>49.1</v>
      </c>
      <c r="S372" s="5">
        <v>49</v>
      </c>
      <c r="T372" s="5">
        <v>64.400000000000006</v>
      </c>
      <c r="U372" s="5">
        <v>64.2</v>
      </c>
      <c r="V372" s="5">
        <v>64</v>
      </c>
      <c r="W372" s="5">
        <v>66.5</v>
      </c>
      <c r="X372" s="5">
        <v>87.9</v>
      </c>
      <c r="Y372" s="6">
        <v>88</v>
      </c>
      <c r="Z372" s="5">
        <v>87.8</v>
      </c>
      <c r="AA372" s="5">
        <v>65.599999999999994</v>
      </c>
      <c r="AB372" s="5">
        <v>107.5</v>
      </c>
      <c r="AC372" s="5">
        <v>825</v>
      </c>
      <c r="AD372" s="5">
        <v>14</v>
      </c>
      <c r="AE372" s="7">
        <v>581</v>
      </c>
      <c r="AF372" s="32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7"/>
      <c r="AV372" s="168"/>
      <c r="AW372" s="5"/>
      <c r="AX372" s="5"/>
      <c r="AY372" s="5">
        <v>50</v>
      </c>
      <c r="AZ372" s="7">
        <v>581</v>
      </c>
      <c r="BA372" s="30">
        <f t="shared" si="106"/>
        <v>631</v>
      </c>
      <c r="BB372" s="33">
        <f t="shared" si="107"/>
        <v>631</v>
      </c>
    </row>
    <row r="373" spans="1:54" x14ac:dyDescent="0.3">
      <c r="A373" s="168"/>
      <c r="B373" s="4">
        <v>27.5</v>
      </c>
      <c r="C373" s="168"/>
      <c r="D373" s="5">
        <v>49.4</v>
      </c>
      <c r="E373" s="5">
        <v>94.1</v>
      </c>
      <c r="F373" s="7">
        <v>15.6</v>
      </c>
      <c r="G373" s="188"/>
      <c r="H373" s="5">
        <v>38.1</v>
      </c>
      <c r="I373" s="5">
        <v>94.1</v>
      </c>
      <c r="J373" s="5">
        <v>87.1</v>
      </c>
      <c r="K373" s="30">
        <v>86.8</v>
      </c>
      <c r="L373" s="168"/>
      <c r="M373" s="31"/>
      <c r="N373" s="5"/>
      <c r="O373" s="7"/>
      <c r="P373" s="31">
        <v>95.7</v>
      </c>
      <c r="Q373" s="5">
        <v>16.899999999999999</v>
      </c>
      <c r="R373" s="5">
        <v>49.2</v>
      </c>
      <c r="S373" s="5">
        <v>49.1</v>
      </c>
      <c r="T373" s="5">
        <v>65.400000000000006</v>
      </c>
      <c r="U373" s="5">
        <v>65.2</v>
      </c>
      <c r="V373" s="5">
        <v>65</v>
      </c>
      <c r="W373" s="5">
        <v>67.599999999999994</v>
      </c>
      <c r="X373" s="5">
        <v>88.7</v>
      </c>
      <c r="Y373" s="5">
        <v>88.7</v>
      </c>
      <c r="Z373" s="5">
        <v>88.6</v>
      </c>
      <c r="AA373" s="5">
        <v>66.599999999999994</v>
      </c>
      <c r="AB373" s="5">
        <v>107.4</v>
      </c>
      <c r="AC373" s="5">
        <v>825</v>
      </c>
      <c r="AD373" s="5">
        <v>14.2</v>
      </c>
      <c r="AE373" s="7">
        <v>586</v>
      </c>
      <c r="AF373" s="32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7"/>
      <c r="AV373" s="168"/>
      <c r="AW373" s="5"/>
      <c r="AX373" s="5"/>
      <c r="AY373" s="5">
        <v>50</v>
      </c>
      <c r="AZ373" s="7">
        <v>586</v>
      </c>
      <c r="BA373" s="30">
        <f t="shared" si="106"/>
        <v>636</v>
      </c>
      <c r="BB373" s="33">
        <f t="shared" si="107"/>
        <v>636</v>
      </c>
    </row>
    <row r="374" spans="1:54" x14ac:dyDescent="0.3">
      <c r="A374" s="168"/>
      <c r="B374" s="4">
        <v>27.5833333333333</v>
      </c>
      <c r="C374" s="168"/>
      <c r="D374" s="5">
        <v>49.4</v>
      </c>
      <c r="E374" s="5">
        <v>93.2</v>
      </c>
      <c r="F374" s="7">
        <v>16</v>
      </c>
      <c r="G374" s="188"/>
      <c r="H374" s="5">
        <v>38.4</v>
      </c>
      <c r="I374" s="5">
        <v>94.3</v>
      </c>
      <c r="J374" s="5">
        <v>87.4</v>
      </c>
      <c r="K374" s="5">
        <v>87.1</v>
      </c>
      <c r="L374" s="168"/>
      <c r="M374" s="31"/>
      <c r="N374" s="5"/>
      <c r="O374" s="7"/>
      <c r="P374" s="31">
        <v>95.6</v>
      </c>
      <c r="Q374" s="5">
        <v>17.399999999999999</v>
      </c>
      <c r="R374" s="5">
        <v>49.2</v>
      </c>
      <c r="S374" s="5">
        <v>49.1</v>
      </c>
      <c r="T374" s="5">
        <v>66.099999999999994</v>
      </c>
      <c r="U374" s="5">
        <v>66.099999999999994</v>
      </c>
      <c r="V374" s="5">
        <v>65.8</v>
      </c>
      <c r="W374" s="5">
        <v>68.400000000000006</v>
      </c>
      <c r="X374" s="5">
        <v>89</v>
      </c>
      <c r="Y374" s="5">
        <v>89</v>
      </c>
      <c r="Z374" s="5">
        <v>88.8</v>
      </c>
      <c r="AA374" s="5">
        <v>67.400000000000006</v>
      </c>
      <c r="AB374" s="5">
        <v>106.6</v>
      </c>
      <c r="AC374" s="5">
        <v>826</v>
      </c>
      <c r="AD374" s="5">
        <v>14.1</v>
      </c>
      <c r="AE374" s="7">
        <v>589</v>
      </c>
      <c r="AF374" s="32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7"/>
      <c r="AV374" s="168"/>
      <c r="AW374" s="5"/>
      <c r="AX374" s="5"/>
      <c r="AY374" s="5">
        <v>50</v>
      </c>
      <c r="AZ374" s="7">
        <v>589</v>
      </c>
      <c r="BA374" s="30">
        <f t="shared" si="106"/>
        <v>639</v>
      </c>
      <c r="BB374" s="33">
        <f t="shared" si="107"/>
        <v>639</v>
      </c>
    </row>
    <row r="375" spans="1:54" x14ac:dyDescent="0.3">
      <c r="A375" s="168"/>
      <c r="B375" s="4">
        <v>27.6666666666667</v>
      </c>
      <c r="C375" s="168"/>
      <c r="D375" s="5">
        <v>49.4</v>
      </c>
      <c r="E375" s="5">
        <v>92.4</v>
      </c>
      <c r="F375" s="7">
        <v>16.100000000000001</v>
      </c>
      <c r="G375" s="188"/>
      <c r="H375" s="5">
        <v>37.799999999999997</v>
      </c>
      <c r="I375" s="5">
        <v>94.9</v>
      </c>
      <c r="J375" s="5">
        <v>86.9</v>
      </c>
      <c r="K375" s="5">
        <v>86.7</v>
      </c>
      <c r="L375" s="168"/>
      <c r="M375" s="31"/>
      <c r="N375" s="5"/>
      <c r="O375" s="7"/>
      <c r="P375" s="31">
        <v>96.8</v>
      </c>
      <c r="Q375" s="5">
        <v>17.5</v>
      </c>
      <c r="R375" s="5">
        <v>49.2</v>
      </c>
      <c r="S375" s="5">
        <v>49.1</v>
      </c>
      <c r="T375" s="5">
        <v>65.7</v>
      </c>
      <c r="U375" s="5">
        <v>65.5</v>
      </c>
      <c r="V375" s="5">
        <v>65.400000000000006</v>
      </c>
      <c r="W375" s="5">
        <v>67.900000000000006</v>
      </c>
      <c r="X375" s="5">
        <v>88.5</v>
      </c>
      <c r="Y375" s="5">
        <v>88.6</v>
      </c>
      <c r="Z375" s="5">
        <v>88.5</v>
      </c>
      <c r="AA375" s="5">
        <v>66.900000000000006</v>
      </c>
      <c r="AB375" s="5">
        <v>106.8</v>
      </c>
      <c r="AC375" s="5">
        <v>824</v>
      </c>
      <c r="AD375" s="5">
        <v>14.2</v>
      </c>
      <c r="AE375" s="7">
        <v>585</v>
      </c>
      <c r="AF375" s="32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7"/>
      <c r="AV375" s="168"/>
      <c r="AW375" s="5"/>
      <c r="AX375" s="5"/>
      <c r="AY375" s="5">
        <v>50</v>
      </c>
      <c r="AZ375" s="5"/>
      <c r="BA375" s="30">
        <f t="shared" si="106"/>
        <v>50</v>
      </c>
      <c r="BB375" s="33">
        <f t="shared" si="107"/>
        <v>635</v>
      </c>
    </row>
    <row r="376" spans="1:54" x14ac:dyDescent="0.3">
      <c r="A376" s="168"/>
      <c r="B376" s="4">
        <v>27.75</v>
      </c>
      <c r="C376" s="168"/>
      <c r="D376" s="5">
        <v>49.4</v>
      </c>
      <c r="E376" s="5">
        <v>93.5</v>
      </c>
      <c r="F376" s="7">
        <v>16</v>
      </c>
      <c r="G376" s="188"/>
      <c r="H376" s="5">
        <v>36.5</v>
      </c>
      <c r="I376" s="5">
        <v>94.5</v>
      </c>
      <c r="J376" s="5">
        <v>86.8</v>
      </c>
      <c r="K376" s="5">
        <v>86.5</v>
      </c>
      <c r="L376" s="168"/>
      <c r="M376" s="31"/>
      <c r="N376" s="5"/>
      <c r="O376" s="7"/>
      <c r="P376" s="31">
        <v>96.4</v>
      </c>
      <c r="Q376" s="5">
        <v>17.2</v>
      </c>
      <c r="R376" s="5">
        <v>49.1</v>
      </c>
      <c r="S376" s="5">
        <v>49.1</v>
      </c>
      <c r="T376" s="5">
        <v>65.400000000000006</v>
      </c>
      <c r="U376" s="5">
        <v>65.2</v>
      </c>
      <c r="V376" s="5">
        <v>65.099999999999994</v>
      </c>
      <c r="W376" s="5">
        <v>67.599999999999994</v>
      </c>
      <c r="X376" s="5">
        <v>88.4</v>
      </c>
      <c r="Y376" s="5">
        <v>88.5</v>
      </c>
      <c r="Z376" s="5">
        <v>88.3</v>
      </c>
      <c r="AA376" s="5">
        <v>66.599999999999994</v>
      </c>
      <c r="AB376" s="5">
        <v>106.7</v>
      </c>
      <c r="AC376" s="5">
        <v>825</v>
      </c>
      <c r="AD376" s="5">
        <v>14</v>
      </c>
      <c r="AE376" s="7">
        <v>584</v>
      </c>
      <c r="AF376" s="32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7"/>
      <c r="AV376" s="168"/>
      <c r="AW376" s="5"/>
      <c r="AX376" s="5"/>
      <c r="AY376" s="5">
        <v>50</v>
      </c>
      <c r="AZ376" s="5"/>
      <c r="BA376" s="30">
        <f t="shared" si="106"/>
        <v>50</v>
      </c>
      <c r="BB376" s="33">
        <f t="shared" si="107"/>
        <v>634</v>
      </c>
    </row>
    <row r="377" spans="1:54" x14ac:dyDescent="0.3">
      <c r="A377" s="168"/>
      <c r="B377" s="4">
        <v>27.8333333333333</v>
      </c>
      <c r="C377" s="168"/>
      <c r="D377" s="5">
        <v>49.4</v>
      </c>
      <c r="E377" s="5">
        <v>94.5</v>
      </c>
      <c r="F377" s="7">
        <v>15.8</v>
      </c>
      <c r="G377" s="188"/>
      <c r="H377" s="5">
        <v>34.4</v>
      </c>
      <c r="I377" s="5">
        <v>95.5</v>
      </c>
      <c r="J377" s="5">
        <v>86.9</v>
      </c>
      <c r="K377" s="5">
        <v>86.6</v>
      </c>
      <c r="L377" s="168"/>
      <c r="M377" s="31"/>
      <c r="N377" s="5"/>
      <c r="O377" s="7"/>
      <c r="P377" s="31">
        <v>97.5</v>
      </c>
      <c r="Q377" s="5">
        <v>17</v>
      </c>
      <c r="R377" s="5">
        <v>49.2</v>
      </c>
      <c r="S377" s="5">
        <v>49.1</v>
      </c>
      <c r="T377" s="5">
        <v>64.599999999999994</v>
      </c>
      <c r="U377" s="5">
        <v>64.5</v>
      </c>
      <c r="V377" s="5">
        <v>64.3</v>
      </c>
      <c r="W377" s="5">
        <v>66.8</v>
      </c>
      <c r="X377" s="5">
        <v>88.4</v>
      </c>
      <c r="Y377" s="5">
        <v>88.5</v>
      </c>
      <c r="Z377" s="5">
        <v>88.4</v>
      </c>
      <c r="AA377" s="5">
        <v>65.8</v>
      </c>
      <c r="AB377" s="5">
        <v>108</v>
      </c>
      <c r="AC377" s="5">
        <v>824</v>
      </c>
      <c r="AD377" s="5">
        <v>14.2</v>
      </c>
      <c r="AE377" s="7">
        <v>585</v>
      </c>
      <c r="AF377" s="32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7"/>
      <c r="AV377" s="168"/>
      <c r="AW377" s="5"/>
      <c r="AX377" s="5"/>
      <c r="AY377" s="5">
        <v>50</v>
      </c>
      <c r="AZ377" s="5"/>
      <c r="BA377" s="30">
        <f t="shared" si="106"/>
        <v>50</v>
      </c>
      <c r="BB377" s="33">
        <f t="shared" si="107"/>
        <v>635</v>
      </c>
    </row>
    <row r="378" spans="1:54" x14ac:dyDescent="0.3">
      <c r="A378" s="168"/>
      <c r="B378" s="4">
        <v>27.9166666666667</v>
      </c>
      <c r="C378" s="168"/>
      <c r="D378" s="5">
        <v>49.4</v>
      </c>
      <c r="E378" s="5">
        <v>92</v>
      </c>
      <c r="F378" s="7">
        <v>15.9</v>
      </c>
      <c r="G378" s="188"/>
      <c r="H378" s="5">
        <v>33.700000000000003</v>
      </c>
      <c r="I378" s="5">
        <v>93.2</v>
      </c>
      <c r="J378" s="5">
        <v>88.2</v>
      </c>
      <c r="K378" s="5">
        <v>87.9</v>
      </c>
      <c r="L378" s="168"/>
      <c r="M378" s="31"/>
      <c r="N378" s="5"/>
      <c r="O378" s="7"/>
      <c r="P378" s="31">
        <v>95.8</v>
      </c>
      <c r="Q378" s="5">
        <v>17</v>
      </c>
      <c r="R378" s="5">
        <v>49.1</v>
      </c>
      <c r="S378" s="5">
        <v>49.1</v>
      </c>
      <c r="T378" s="5">
        <v>65.599999999999994</v>
      </c>
      <c r="U378" s="5">
        <v>65.5</v>
      </c>
      <c r="V378" s="5">
        <v>65.2</v>
      </c>
      <c r="W378" s="5">
        <v>67.900000000000006</v>
      </c>
      <c r="X378" s="5">
        <v>89.7</v>
      </c>
      <c r="Y378" s="5">
        <v>89.8</v>
      </c>
      <c r="Z378" s="5">
        <v>89.6</v>
      </c>
      <c r="AA378" s="5">
        <v>66.8</v>
      </c>
      <c r="AB378" s="5">
        <v>106.9</v>
      </c>
      <c r="AC378" s="5">
        <v>826</v>
      </c>
      <c r="AD378" s="5">
        <v>14.2</v>
      </c>
      <c r="AE378" s="7">
        <v>594</v>
      </c>
      <c r="AF378" s="32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7"/>
      <c r="AV378" s="168"/>
      <c r="AW378" s="5"/>
      <c r="AX378" s="5"/>
      <c r="AY378" s="5">
        <v>50</v>
      </c>
      <c r="AZ378" s="5"/>
      <c r="BA378" s="30">
        <f t="shared" si="106"/>
        <v>50</v>
      </c>
      <c r="BB378" s="33">
        <f t="shared" si="107"/>
        <v>644</v>
      </c>
    </row>
    <row r="379" spans="1:54" x14ac:dyDescent="0.3">
      <c r="A379" s="169"/>
      <c r="B379" s="4">
        <v>28</v>
      </c>
      <c r="C379" s="169"/>
      <c r="D379" s="5">
        <v>49.4</v>
      </c>
      <c r="E379" s="5">
        <v>95.6</v>
      </c>
      <c r="F379" s="7">
        <v>15.8</v>
      </c>
      <c r="G379" s="189"/>
      <c r="H379" s="5">
        <v>32.700000000000003</v>
      </c>
      <c r="I379" s="5">
        <v>94.1</v>
      </c>
      <c r="J379" s="5">
        <v>87.8</v>
      </c>
      <c r="K379" s="5">
        <v>87.6</v>
      </c>
      <c r="L379" s="169"/>
      <c r="M379" s="31"/>
      <c r="N379" s="5"/>
      <c r="O379" s="7"/>
      <c r="P379" s="31">
        <v>96.6</v>
      </c>
      <c r="Q379" s="6">
        <v>16.899999999999999</v>
      </c>
      <c r="R379" s="5">
        <v>49.1</v>
      </c>
      <c r="S379" s="5">
        <v>49.1</v>
      </c>
      <c r="T379" s="5">
        <v>65.2</v>
      </c>
      <c r="U379" s="5">
        <v>65</v>
      </c>
      <c r="V379" s="5">
        <v>64.8</v>
      </c>
      <c r="W379" s="5">
        <v>67.400000000000006</v>
      </c>
      <c r="X379" s="5">
        <v>89.4</v>
      </c>
      <c r="Y379" s="5">
        <v>89.5</v>
      </c>
      <c r="Z379" s="5">
        <v>89.3</v>
      </c>
      <c r="AA379" s="5">
        <v>66.400000000000006</v>
      </c>
      <c r="AB379" s="5">
        <v>107.1</v>
      </c>
      <c r="AC379" s="5">
        <v>826</v>
      </c>
      <c r="AD379" s="5">
        <v>13.9</v>
      </c>
      <c r="AE379" s="7">
        <v>590</v>
      </c>
      <c r="AF379" s="32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7"/>
      <c r="AV379" s="169"/>
      <c r="AW379" s="5"/>
      <c r="AX379" s="5"/>
      <c r="AY379" s="5">
        <v>50</v>
      </c>
      <c r="AZ379" s="5"/>
      <c r="BA379" s="30">
        <f t="shared" si="106"/>
        <v>50</v>
      </c>
      <c r="BB379" s="33">
        <f t="shared" si="107"/>
        <v>640</v>
      </c>
    </row>
    <row r="380" spans="1:54" x14ac:dyDescent="0.3">
      <c r="A380" s="178" t="s">
        <v>81</v>
      </c>
      <c r="B380" s="173"/>
      <c r="C380" s="17" t="e">
        <f>AVERAGE($C$368:$C$379)</f>
        <v>#DIV/0!</v>
      </c>
      <c r="D380" s="17">
        <f>AVERAGE($D$368:$D$379)</f>
        <v>49.416666666666657</v>
      </c>
      <c r="E380" s="17">
        <f>AVERAGE($E$368:$E$379)</f>
        <v>93.174999999999997</v>
      </c>
      <c r="F380" s="34">
        <f>AVERAGE($F$368:$F$379)</f>
        <v>15.633333333333335</v>
      </c>
      <c r="G380" s="16" t="e">
        <f>AVERAGE(G368:G379)</f>
        <v>#DIV/0!</v>
      </c>
      <c r="H380" s="17">
        <f>AVERAGE($H$368:$H$379)</f>
        <v>34.43333333333333</v>
      </c>
      <c r="I380" s="17">
        <f>AVERAGE($I$368:$I$379)</f>
        <v>93.649999999999991</v>
      </c>
      <c r="J380" s="17">
        <f>AVERAGE(J368:J379)</f>
        <v>86.283333333333317</v>
      </c>
      <c r="K380" s="35">
        <f>AVERAGE($K$368:$K$379)</f>
        <v>86</v>
      </c>
      <c r="L380" s="36">
        <f t="shared" ref="L380:AD380" si="108">AVERAGE(L368:L379)</f>
        <v>0</v>
      </c>
      <c r="M380" s="35" t="e">
        <f t="shared" si="108"/>
        <v>#DIV/0!</v>
      </c>
      <c r="N380" s="35" t="e">
        <f t="shared" si="108"/>
        <v>#DIV/0!</v>
      </c>
      <c r="O380" s="34" t="e">
        <f t="shared" si="108"/>
        <v>#DIV/0!</v>
      </c>
      <c r="P380" s="37">
        <f t="shared" si="108"/>
        <v>95.574999999999989</v>
      </c>
      <c r="Q380" s="17">
        <f t="shared" si="108"/>
        <v>16.824999999999999</v>
      </c>
      <c r="R380" s="17">
        <f t="shared" si="108"/>
        <v>49.158333333333331</v>
      </c>
      <c r="S380" s="17">
        <f t="shared" si="108"/>
        <v>49.091666666666676</v>
      </c>
      <c r="T380" s="17">
        <f t="shared" si="108"/>
        <v>64.158333333333346</v>
      </c>
      <c r="U380" s="17">
        <f t="shared" si="108"/>
        <v>63.991666666666667</v>
      </c>
      <c r="V380" s="17">
        <f t="shared" si="108"/>
        <v>63.816666666666663</v>
      </c>
      <c r="W380" s="17">
        <f t="shared" si="108"/>
        <v>66.291666666666657</v>
      </c>
      <c r="X380" s="17">
        <f t="shared" si="108"/>
        <v>87.875</v>
      </c>
      <c r="Y380" s="17">
        <f t="shared" si="108"/>
        <v>87.95</v>
      </c>
      <c r="Z380" s="17">
        <f t="shared" si="108"/>
        <v>87.791666666666671</v>
      </c>
      <c r="AA380" s="17">
        <f t="shared" si="108"/>
        <v>65.341666666666654</v>
      </c>
      <c r="AB380" s="17">
        <f t="shared" si="108"/>
        <v>107.8</v>
      </c>
      <c r="AC380" s="17">
        <f t="shared" si="108"/>
        <v>825.25</v>
      </c>
      <c r="AD380" s="17">
        <f t="shared" si="108"/>
        <v>15.05833333333333</v>
      </c>
      <c r="AE380" s="34">
        <f>AVERAGE($AE$368:$AE$379)</f>
        <v>581.66666666666663</v>
      </c>
      <c r="AF380" s="38" t="e">
        <f t="shared" ref="AF380:AT380" si="109">AVERAGE(AF368:AF379)</f>
        <v>#DIV/0!</v>
      </c>
      <c r="AG380" s="17" t="e">
        <f t="shared" si="109"/>
        <v>#DIV/0!</v>
      </c>
      <c r="AH380" s="17" t="e">
        <f t="shared" si="109"/>
        <v>#DIV/0!</v>
      </c>
      <c r="AI380" s="17" t="e">
        <f t="shared" si="109"/>
        <v>#DIV/0!</v>
      </c>
      <c r="AJ380" s="17" t="e">
        <f t="shared" si="109"/>
        <v>#DIV/0!</v>
      </c>
      <c r="AK380" s="17" t="e">
        <f t="shared" si="109"/>
        <v>#DIV/0!</v>
      </c>
      <c r="AL380" s="17" t="e">
        <f t="shared" si="109"/>
        <v>#DIV/0!</v>
      </c>
      <c r="AM380" s="17" t="e">
        <f t="shared" si="109"/>
        <v>#DIV/0!</v>
      </c>
      <c r="AN380" s="17" t="e">
        <f t="shared" si="109"/>
        <v>#DIV/0!</v>
      </c>
      <c r="AO380" s="17" t="e">
        <f t="shared" si="109"/>
        <v>#DIV/0!</v>
      </c>
      <c r="AP380" s="17" t="e">
        <f t="shared" si="109"/>
        <v>#DIV/0!</v>
      </c>
      <c r="AQ380" s="17" t="e">
        <f t="shared" si="109"/>
        <v>#DIV/0!</v>
      </c>
      <c r="AR380" s="17" t="e">
        <f t="shared" si="109"/>
        <v>#DIV/0!</v>
      </c>
      <c r="AS380" s="17" t="e">
        <f t="shared" si="109"/>
        <v>#DIV/0!</v>
      </c>
      <c r="AT380" s="17" t="e">
        <f t="shared" si="109"/>
        <v>#DIV/0!</v>
      </c>
      <c r="AU380" s="34" t="e">
        <f>AVERAGE($AU$368:$AU$379)</f>
        <v>#DIV/0!</v>
      </c>
      <c r="AV380" s="39" t="e">
        <f>AVERAGE(AV368:AV379)</f>
        <v>#DIV/0!</v>
      </c>
      <c r="AW380" s="17" t="e">
        <f>AVERAGE(AW368:AW379)</f>
        <v>#DIV/0!</v>
      </c>
      <c r="AX380" s="17" t="e">
        <f>AVERAGE(AX368:AX379)</f>
        <v>#DIV/0!</v>
      </c>
      <c r="AY380" s="17">
        <f>AVERAGE($AY$368:$AY$379)</f>
        <v>50</v>
      </c>
      <c r="AZ380" s="17">
        <f>AVERAGE(AZ368:AZ379)</f>
        <v>577.42857142857144</v>
      </c>
      <c r="BA380" s="35">
        <f>AVERAGE(BA368:BA379)</f>
        <v>386.83333333333331</v>
      </c>
      <c r="BB380" s="40">
        <f>AVERAGE(BB368:BB379)</f>
        <v>631.66666666666663</v>
      </c>
    </row>
    <row r="381" spans="1:54" x14ac:dyDescent="0.3">
      <c r="A381" s="167">
        <v>45321</v>
      </c>
      <c r="B381" s="4">
        <v>28.0833333333333</v>
      </c>
      <c r="C381" s="181"/>
      <c r="D381" s="5">
        <v>49.4</v>
      </c>
      <c r="E381" s="5">
        <v>96.2</v>
      </c>
      <c r="F381" s="7">
        <v>15.6</v>
      </c>
      <c r="G381" s="181"/>
      <c r="H381" s="5">
        <v>32.1</v>
      </c>
      <c r="I381" s="5">
        <v>94.3</v>
      </c>
      <c r="J381" s="5">
        <v>87.6</v>
      </c>
      <c r="K381" s="30">
        <v>87.3</v>
      </c>
      <c r="L381" s="174">
        <f>G381-C381</f>
        <v>0</v>
      </c>
      <c r="M381" s="31"/>
      <c r="N381" s="5"/>
      <c r="O381" s="7"/>
      <c r="P381" s="31">
        <v>96.3</v>
      </c>
      <c r="Q381" s="5">
        <v>16.600000000000001</v>
      </c>
      <c r="R381" s="5">
        <v>49.1</v>
      </c>
      <c r="S381" s="5">
        <v>49.1</v>
      </c>
      <c r="T381" s="5">
        <v>64.7</v>
      </c>
      <c r="U381" s="5">
        <v>64.599999999999994</v>
      </c>
      <c r="V381" s="5">
        <v>64.400000000000006</v>
      </c>
      <c r="W381" s="5">
        <v>66.900000000000006</v>
      </c>
      <c r="X381" s="5">
        <v>89.1</v>
      </c>
      <c r="Y381" s="5">
        <v>89.3</v>
      </c>
      <c r="Z381" s="5">
        <v>89.1</v>
      </c>
      <c r="AA381" s="5">
        <v>65.900000000000006</v>
      </c>
      <c r="AB381" s="5">
        <v>107</v>
      </c>
      <c r="AC381" s="5">
        <v>824</v>
      </c>
      <c r="AD381" s="5">
        <v>13.9</v>
      </c>
      <c r="AE381" s="7">
        <v>589</v>
      </c>
      <c r="AF381" s="32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7"/>
      <c r="AV381" s="174"/>
      <c r="AW381" s="5"/>
      <c r="AX381" s="5"/>
      <c r="AY381" s="5">
        <v>50</v>
      </c>
      <c r="AZ381" s="5"/>
      <c r="BA381" s="30">
        <f>AY381+AZ381</f>
        <v>50</v>
      </c>
      <c r="BB381" s="33">
        <f>AE381+AU381+AY381</f>
        <v>639</v>
      </c>
    </row>
    <row r="382" spans="1:54" x14ac:dyDescent="0.3">
      <c r="A382" s="168"/>
      <c r="B382" s="4">
        <v>28.1666666666667</v>
      </c>
      <c r="C382" s="168"/>
      <c r="D382" s="5">
        <v>49.4</v>
      </c>
      <c r="E382" s="5">
        <v>92.6</v>
      </c>
      <c r="F382" s="7">
        <v>15.6</v>
      </c>
      <c r="G382" s="188"/>
      <c r="H382" s="5">
        <v>32.1</v>
      </c>
      <c r="I382" s="5">
        <v>94.1</v>
      </c>
      <c r="J382" s="5">
        <v>87.5</v>
      </c>
      <c r="K382" s="30">
        <v>87.3</v>
      </c>
      <c r="L382" s="168"/>
      <c r="M382" s="31"/>
      <c r="N382" s="5"/>
      <c r="O382" s="7"/>
      <c r="P382" s="31">
        <v>96.6</v>
      </c>
      <c r="Q382" s="5">
        <v>16.600000000000001</v>
      </c>
      <c r="R382" s="5">
        <v>49.1</v>
      </c>
      <c r="S382" s="5">
        <v>49.1</v>
      </c>
      <c r="T382" s="5">
        <v>64.599999999999994</v>
      </c>
      <c r="U382" s="5">
        <v>64.5</v>
      </c>
      <c r="V382" s="5">
        <v>64.3</v>
      </c>
      <c r="W382" s="5">
        <v>66.8</v>
      </c>
      <c r="X382" s="5">
        <v>89.1</v>
      </c>
      <c r="Y382" s="5">
        <v>89.1</v>
      </c>
      <c r="Z382" s="5">
        <v>89</v>
      </c>
      <c r="AA382" s="5">
        <v>65.900000000000006</v>
      </c>
      <c r="AB382" s="5">
        <v>107.6</v>
      </c>
      <c r="AC382" s="5">
        <v>826</v>
      </c>
      <c r="AD382" s="5">
        <v>13.9</v>
      </c>
      <c r="AE382" s="7">
        <v>592</v>
      </c>
      <c r="AF382" s="32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7"/>
      <c r="AV382" s="168"/>
      <c r="AW382" s="5"/>
      <c r="AX382" s="5"/>
      <c r="AY382" s="5">
        <v>50</v>
      </c>
      <c r="AZ382" s="5"/>
      <c r="BA382" s="30">
        <f t="shared" ref="BA382:BA392" si="110">AY382+AZ382</f>
        <v>50</v>
      </c>
      <c r="BB382" s="33">
        <f t="shared" ref="BB382:BB392" si="111">AE382+AU382+AY382</f>
        <v>642</v>
      </c>
    </row>
    <row r="383" spans="1:54" x14ac:dyDescent="0.3">
      <c r="A383" s="168"/>
      <c r="B383" s="4">
        <v>28.250000000000099</v>
      </c>
      <c r="C383" s="168"/>
      <c r="D383" s="5">
        <v>49.6</v>
      </c>
      <c r="E383" s="5">
        <v>92.9</v>
      </c>
      <c r="F383" s="7">
        <v>15.4</v>
      </c>
      <c r="G383" s="188"/>
      <c r="H383" s="5">
        <v>31.8</v>
      </c>
      <c r="I383" s="5">
        <v>94.9</v>
      </c>
      <c r="J383" s="5">
        <v>87.5</v>
      </c>
      <c r="K383" s="30">
        <v>87.2</v>
      </c>
      <c r="L383" s="168"/>
      <c r="M383" s="31"/>
      <c r="N383" s="5"/>
      <c r="O383" s="7"/>
      <c r="P383" s="31">
        <v>96.7</v>
      </c>
      <c r="Q383" s="5">
        <v>16.399999999999999</v>
      </c>
      <c r="R383" s="5">
        <v>49.3</v>
      </c>
      <c r="S383" s="5">
        <v>49.2</v>
      </c>
      <c r="T383" s="5">
        <v>64.3</v>
      </c>
      <c r="U383" s="5">
        <v>64.099999999999994</v>
      </c>
      <c r="V383" s="5">
        <v>64</v>
      </c>
      <c r="W383" s="5">
        <v>66.5</v>
      </c>
      <c r="X383" s="5">
        <v>89.1</v>
      </c>
      <c r="Y383" s="6">
        <v>89.2</v>
      </c>
      <c r="Z383" s="5">
        <v>89</v>
      </c>
      <c r="AA383" s="5">
        <v>65.599999999999994</v>
      </c>
      <c r="AB383" s="5">
        <v>107.6</v>
      </c>
      <c r="AC383" s="5">
        <v>824</v>
      </c>
      <c r="AD383" s="5">
        <v>14.2</v>
      </c>
      <c r="AE383" s="7">
        <v>590</v>
      </c>
      <c r="AF383" s="32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7"/>
      <c r="AV383" s="168"/>
      <c r="AW383" s="5"/>
      <c r="AX383" s="5"/>
      <c r="AY383" s="5">
        <v>50</v>
      </c>
      <c r="AZ383" s="5"/>
      <c r="BA383" s="30">
        <f t="shared" si="110"/>
        <v>50</v>
      </c>
      <c r="BB383" s="33">
        <f t="shared" si="111"/>
        <v>640</v>
      </c>
    </row>
    <row r="384" spans="1:54" x14ac:dyDescent="0.3">
      <c r="A384" s="168"/>
      <c r="B384" s="4">
        <v>28.333333333333499</v>
      </c>
      <c r="C384" s="168"/>
      <c r="D384" s="5">
        <v>49.4</v>
      </c>
      <c r="E384" s="5">
        <v>96.7</v>
      </c>
      <c r="F384" s="7">
        <v>15.4</v>
      </c>
      <c r="G384" s="188"/>
      <c r="H384" s="5">
        <v>33.5</v>
      </c>
      <c r="I384" s="5">
        <v>94.3</v>
      </c>
      <c r="J384" s="5">
        <v>87.5</v>
      </c>
      <c r="K384" s="30">
        <v>87.2</v>
      </c>
      <c r="L384" s="168"/>
      <c r="M384" s="31"/>
      <c r="N384" s="5"/>
      <c r="O384" s="7"/>
      <c r="P384" s="31">
        <v>96.9</v>
      </c>
      <c r="Q384" s="5">
        <v>16.600000000000001</v>
      </c>
      <c r="R384" s="5">
        <v>49.1</v>
      </c>
      <c r="S384" s="5">
        <v>49.1</v>
      </c>
      <c r="T384" s="5">
        <v>64.7</v>
      </c>
      <c r="U384" s="5">
        <v>64.5</v>
      </c>
      <c r="V384" s="5">
        <v>64.400000000000006</v>
      </c>
      <c r="W384" s="5">
        <v>66.900000000000006</v>
      </c>
      <c r="X384" s="5">
        <v>89.1</v>
      </c>
      <c r="Y384" s="5">
        <v>89.1</v>
      </c>
      <c r="Z384" s="5">
        <v>88.9</v>
      </c>
      <c r="AA384" s="5">
        <v>65.900000000000006</v>
      </c>
      <c r="AB384" s="5">
        <v>107.6</v>
      </c>
      <c r="AC384" s="5">
        <v>825</v>
      </c>
      <c r="AD384" s="5">
        <v>13.9</v>
      </c>
      <c r="AE384" s="7">
        <v>587</v>
      </c>
      <c r="AF384" s="32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7"/>
      <c r="AV384" s="168"/>
      <c r="AW384" s="5"/>
      <c r="AX384" s="5"/>
      <c r="AY384" s="5">
        <v>50</v>
      </c>
      <c r="AZ384" s="5"/>
      <c r="BA384" s="30">
        <f t="shared" si="110"/>
        <v>50</v>
      </c>
      <c r="BB384" s="33">
        <f t="shared" si="111"/>
        <v>637</v>
      </c>
    </row>
    <row r="385" spans="1:54" x14ac:dyDescent="0.3">
      <c r="A385" s="168"/>
      <c r="B385" s="4">
        <v>28.416666666666899</v>
      </c>
      <c r="C385" s="168"/>
      <c r="D385" s="5">
        <v>49.4</v>
      </c>
      <c r="E385" s="5">
        <v>93.3</v>
      </c>
      <c r="F385" s="7">
        <v>16.100000000000001</v>
      </c>
      <c r="G385" s="188"/>
      <c r="H385" s="5">
        <v>36.799999999999997</v>
      </c>
      <c r="I385" s="5">
        <v>94.9</v>
      </c>
      <c r="J385" s="5">
        <v>87.4</v>
      </c>
      <c r="K385" s="30">
        <v>87.2</v>
      </c>
      <c r="L385" s="168"/>
      <c r="M385" s="31"/>
      <c r="N385" s="5"/>
      <c r="O385" s="7"/>
      <c r="P385" s="31">
        <v>95.8</v>
      </c>
      <c r="Q385" s="5">
        <v>17.5</v>
      </c>
      <c r="R385" s="5">
        <v>49.2</v>
      </c>
      <c r="S385" s="5">
        <v>49.1</v>
      </c>
      <c r="T385" s="5">
        <v>65.900000000000006</v>
      </c>
      <c r="U385" s="5">
        <v>65.8</v>
      </c>
      <c r="V385" s="5">
        <v>65.599999999999994</v>
      </c>
      <c r="W385" s="5">
        <v>68.3</v>
      </c>
      <c r="X385" s="5">
        <v>89</v>
      </c>
      <c r="Y385" s="5">
        <v>89</v>
      </c>
      <c r="Z385" s="5">
        <v>88.9</v>
      </c>
      <c r="AA385" s="5">
        <v>67.2</v>
      </c>
      <c r="AB385" s="5">
        <v>107</v>
      </c>
      <c r="AC385" s="5">
        <v>826</v>
      </c>
      <c r="AD385" s="5">
        <v>14.2</v>
      </c>
      <c r="AE385" s="7">
        <v>586</v>
      </c>
      <c r="AF385" s="32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7"/>
      <c r="AV385" s="168"/>
      <c r="AW385" s="5"/>
      <c r="AX385" s="5"/>
      <c r="AY385" s="5">
        <v>50</v>
      </c>
      <c r="AZ385" s="5"/>
      <c r="BA385" s="30">
        <f t="shared" si="110"/>
        <v>50</v>
      </c>
      <c r="BB385" s="33">
        <f t="shared" si="111"/>
        <v>636</v>
      </c>
    </row>
    <row r="386" spans="1:54" x14ac:dyDescent="0.3">
      <c r="A386" s="168"/>
      <c r="B386" s="4">
        <v>28.500000000000298</v>
      </c>
      <c r="C386" s="168"/>
      <c r="D386" s="5">
        <v>49.2</v>
      </c>
      <c r="E386" s="5">
        <v>89.9</v>
      </c>
      <c r="F386" s="7">
        <v>17.2</v>
      </c>
      <c r="G386" s="188"/>
      <c r="H386" s="5">
        <v>37.799999999999997</v>
      </c>
      <c r="I386" s="5">
        <v>93.9</v>
      </c>
      <c r="J386" s="5">
        <v>86.2</v>
      </c>
      <c r="K386" s="30">
        <v>85.9</v>
      </c>
      <c r="L386" s="168"/>
      <c r="M386" s="31"/>
      <c r="N386" s="5"/>
      <c r="O386" s="7"/>
      <c r="P386" s="31">
        <v>92.2</v>
      </c>
      <c r="Q386" s="5">
        <v>18.8</v>
      </c>
      <c r="R386" s="5">
        <v>49.1</v>
      </c>
      <c r="S386" s="5">
        <v>49.3</v>
      </c>
      <c r="T386" s="5">
        <v>68.3</v>
      </c>
      <c r="U386" s="5">
        <v>68.3</v>
      </c>
      <c r="V386" s="5">
        <v>68</v>
      </c>
      <c r="W386" s="5">
        <v>70.900000000000006</v>
      </c>
      <c r="X386" s="5">
        <v>87.5</v>
      </c>
      <c r="Y386" s="5">
        <v>87.5</v>
      </c>
      <c r="Z386" s="5">
        <v>87.4</v>
      </c>
      <c r="AA386" s="5">
        <v>69.8</v>
      </c>
      <c r="AB386" s="5">
        <v>103.1</v>
      </c>
      <c r="AC386" s="5">
        <v>824</v>
      </c>
      <c r="AD386" s="5">
        <v>20</v>
      </c>
      <c r="AE386" s="7">
        <v>594</v>
      </c>
      <c r="AF386" s="32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7"/>
      <c r="AV386" s="168"/>
      <c r="AW386" s="5"/>
      <c r="AX386" s="5"/>
      <c r="AY386" s="5">
        <v>50</v>
      </c>
      <c r="AZ386" s="5"/>
      <c r="BA386" s="30">
        <f t="shared" si="110"/>
        <v>50</v>
      </c>
      <c r="BB386" s="33">
        <f t="shared" si="111"/>
        <v>644</v>
      </c>
    </row>
    <row r="387" spans="1:54" x14ac:dyDescent="0.3">
      <c r="A387" s="168"/>
      <c r="B387" s="4">
        <v>28.583333333333702</v>
      </c>
      <c r="C387" s="168"/>
      <c r="D387" s="5">
        <v>49.3</v>
      </c>
      <c r="E387" s="5">
        <v>92.9</v>
      </c>
      <c r="F387" s="7">
        <v>17.399999999999999</v>
      </c>
      <c r="G387" s="188"/>
      <c r="H387" s="5">
        <v>37.9</v>
      </c>
      <c r="I387" s="5">
        <v>95.9</v>
      </c>
      <c r="J387" s="5">
        <v>85.5</v>
      </c>
      <c r="K387" s="30">
        <v>85.2</v>
      </c>
      <c r="L387" s="168"/>
      <c r="M387" s="31"/>
      <c r="N387" s="5"/>
      <c r="O387" s="7"/>
      <c r="P387" s="31">
        <v>96.6</v>
      </c>
      <c r="Q387" s="5">
        <v>18.8</v>
      </c>
      <c r="R387" s="5">
        <v>49.1</v>
      </c>
      <c r="S387" s="5">
        <v>48.9</v>
      </c>
      <c r="T387" s="5">
        <v>66.7</v>
      </c>
      <c r="U387" s="5">
        <v>66.5</v>
      </c>
      <c r="V387" s="5">
        <v>66.3</v>
      </c>
      <c r="W387" s="5">
        <v>69</v>
      </c>
      <c r="X387" s="5">
        <v>87.1</v>
      </c>
      <c r="Y387" s="5">
        <v>87.2</v>
      </c>
      <c r="Z387" s="5">
        <v>87</v>
      </c>
      <c r="AA387" s="5">
        <v>68</v>
      </c>
      <c r="AB387" s="5">
        <v>105.9</v>
      </c>
      <c r="AC387" s="5">
        <v>825</v>
      </c>
      <c r="AD387" s="5">
        <v>12.9</v>
      </c>
      <c r="AE387" s="7">
        <v>585</v>
      </c>
      <c r="AF387" s="32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7"/>
      <c r="AV387" s="168"/>
      <c r="AW387" s="5"/>
      <c r="AX387" s="5"/>
      <c r="AY387" s="5">
        <v>50</v>
      </c>
      <c r="AZ387" s="5"/>
      <c r="BA387" s="30">
        <f t="shared" si="110"/>
        <v>50</v>
      </c>
      <c r="BB387" s="33">
        <f t="shared" si="111"/>
        <v>635</v>
      </c>
    </row>
    <row r="388" spans="1:54" x14ac:dyDescent="0.3">
      <c r="A388" s="168"/>
      <c r="B388" s="4">
        <v>28.666666666667101</v>
      </c>
      <c r="C388" s="168"/>
      <c r="D388" s="5">
        <v>49.4</v>
      </c>
      <c r="E388" s="5">
        <v>93.7</v>
      </c>
      <c r="F388" s="7">
        <v>17.100000000000001</v>
      </c>
      <c r="G388" s="188"/>
      <c r="H388" s="5">
        <v>37.799999999999997</v>
      </c>
      <c r="I388" s="5">
        <v>96.3</v>
      </c>
      <c r="J388" s="5">
        <v>86.7</v>
      </c>
      <c r="K388" s="30">
        <v>86.5</v>
      </c>
      <c r="L388" s="168"/>
      <c r="M388" s="31"/>
      <c r="N388" s="5"/>
      <c r="O388" s="7"/>
      <c r="P388" s="31">
        <v>97.9</v>
      </c>
      <c r="Q388" s="5">
        <v>18.399999999999999</v>
      </c>
      <c r="R388" s="5">
        <v>19.100000000000001</v>
      </c>
      <c r="S388" s="5">
        <v>49</v>
      </c>
      <c r="T388" s="5">
        <v>66.400000000000006</v>
      </c>
      <c r="U388" s="5">
        <v>66.3</v>
      </c>
      <c r="V388" s="5">
        <v>66.099999999999994</v>
      </c>
      <c r="W388" s="5">
        <v>68.7</v>
      </c>
      <c r="X388" s="5">
        <v>88.4</v>
      </c>
      <c r="Y388" s="5">
        <v>88.4</v>
      </c>
      <c r="Z388" s="5">
        <v>88.3</v>
      </c>
      <c r="AA388" s="5">
        <v>67.7</v>
      </c>
      <c r="AB388" s="5">
        <v>107.2</v>
      </c>
      <c r="AC388" s="5">
        <v>827</v>
      </c>
      <c r="AD388" s="5">
        <v>13.1</v>
      </c>
      <c r="AE388" s="7">
        <v>588</v>
      </c>
      <c r="AF388" s="32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7"/>
      <c r="AV388" s="168"/>
      <c r="AW388" s="5"/>
      <c r="AX388" s="5"/>
      <c r="AY388" s="5">
        <v>50</v>
      </c>
      <c r="AZ388" s="5"/>
      <c r="BA388" s="30">
        <f t="shared" si="110"/>
        <v>50</v>
      </c>
      <c r="BB388" s="33">
        <f t="shared" si="111"/>
        <v>638</v>
      </c>
    </row>
    <row r="389" spans="1:54" x14ac:dyDescent="0.3">
      <c r="A389" s="168"/>
      <c r="B389" s="4">
        <v>28.750000000000501</v>
      </c>
      <c r="C389" s="168"/>
      <c r="D389" s="5">
        <v>49.4</v>
      </c>
      <c r="E389" s="5">
        <v>92.8</v>
      </c>
      <c r="F389" s="7">
        <v>16.8</v>
      </c>
      <c r="G389" s="188"/>
      <c r="H389" s="5">
        <v>36.799999999999997</v>
      </c>
      <c r="I389" s="5">
        <v>96.2</v>
      </c>
      <c r="J389" s="5">
        <v>87.3</v>
      </c>
      <c r="K389" s="30">
        <v>87</v>
      </c>
      <c r="L389" s="168"/>
      <c r="M389" s="31"/>
      <c r="N389" s="5"/>
      <c r="O389" s="7"/>
      <c r="P389" s="31">
        <v>97</v>
      </c>
      <c r="Q389" s="5">
        <v>18</v>
      </c>
      <c r="R389" s="5">
        <v>49.1</v>
      </c>
      <c r="S389" s="5">
        <v>49.1</v>
      </c>
      <c r="T389" s="5">
        <v>66.400000000000006</v>
      </c>
      <c r="U389" s="5">
        <v>66.3</v>
      </c>
      <c r="V389" s="5">
        <v>66.2</v>
      </c>
      <c r="W389" s="5">
        <v>68.8</v>
      </c>
      <c r="X389" s="5">
        <v>88.9</v>
      </c>
      <c r="Y389" s="5">
        <v>89</v>
      </c>
      <c r="Z389" s="5">
        <v>88.8</v>
      </c>
      <c r="AA389" s="5">
        <v>67.7</v>
      </c>
      <c r="AB389" s="5">
        <v>106.7</v>
      </c>
      <c r="AC389" s="5">
        <v>825</v>
      </c>
      <c r="AD389" s="5">
        <v>13.2</v>
      </c>
      <c r="AE389" s="7">
        <v>589</v>
      </c>
      <c r="AF389" s="32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7"/>
      <c r="AV389" s="168"/>
      <c r="AW389" s="5"/>
      <c r="AX389" s="5"/>
      <c r="AY389" s="5">
        <v>50</v>
      </c>
      <c r="AZ389" s="5"/>
      <c r="BA389" s="30">
        <f t="shared" si="110"/>
        <v>50</v>
      </c>
      <c r="BB389" s="33">
        <f t="shared" si="111"/>
        <v>639</v>
      </c>
    </row>
    <row r="390" spans="1:54" x14ac:dyDescent="0.3">
      <c r="A390" s="168"/>
      <c r="B390" s="4">
        <v>28.833333333333901</v>
      </c>
      <c r="C390" s="168"/>
      <c r="D390" s="5">
        <v>49.4</v>
      </c>
      <c r="E390" s="5">
        <v>93.8</v>
      </c>
      <c r="F390" s="7">
        <v>16.7</v>
      </c>
      <c r="G390" s="188"/>
      <c r="H390" s="5">
        <v>36.6</v>
      </c>
      <c r="I390" s="5">
        <v>95.9</v>
      </c>
      <c r="J390" s="5">
        <v>87.6</v>
      </c>
      <c r="K390" s="30">
        <v>87.4</v>
      </c>
      <c r="L390" s="168"/>
      <c r="M390" s="31"/>
      <c r="N390" s="5"/>
      <c r="O390" s="7"/>
      <c r="P390" s="31">
        <v>97.5</v>
      </c>
      <c r="Q390" s="5">
        <v>18</v>
      </c>
      <c r="R390" s="5">
        <v>49.1</v>
      </c>
      <c r="S390" s="5">
        <v>49.1</v>
      </c>
      <c r="T390" s="5">
        <v>66.599999999999994</v>
      </c>
      <c r="U390" s="5">
        <v>66.5</v>
      </c>
      <c r="V390" s="5">
        <v>66.3</v>
      </c>
      <c r="W390" s="5">
        <v>69</v>
      </c>
      <c r="X390" s="5">
        <v>89.2</v>
      </c>
      <c r="Y390" s="5">
        <v>89.3</v>
      </c>
      <c r="Z390" s="5">
        <v>89.1</v>
      </c>
      <c r="AA390" s="5">
        <v>67.8</v>
      </c>
      <c r="AB390" s="5">
        <v>106.2</v>
      </c>
      <c r="AC390" s="5">
        <v>824</v>
      </c>
      <c r="AD390" s="5">
        <v>13</v>
      </c>
      <c r="AE390" s="7">
        <v>592</v>
      </c>
      <c r="AF390" s="32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7"/>
      <c r="AV390" s="168"/>
      <c r="AW390" s="5"/>
      <c r="AX390" s="5"/>
      <c r="AY390" s="5">
        <v>50</v>
      </c>
      <c r="AZ390" s="5"/>
      <c r="BA390" s="30">
        <f t="shared" si="110"/>
        <v>50</v>
      </c>
      <c r="BB390" s="33">
        <f t="shared" si="111"/>
        <v>642</v>
      </c>
    </row>
    <row r="391" spans="1:54" x14ac:dyDescent="0.3">
      <c r="A391" s="168"/>
      <c r="B391" s="4">
        <v>28.9166666666673</v>
      </c>
      <c r="C391" s="168"/>
      <c r="D391" s="5">
        <v>49.5</v>
      </c>
      <c r="E391" s="5">
        <v>96</v>
      </c>
      <c r="F391" s="7">
        <v>16.7</v>
      </c>
      <c r="G391" s="188"/>
      <c r="H391" s="5">
        <v>36.4</v>
      </c>
      <c r="I391" s="5">
        <v>96.3</v>
      </c>
      <c r="J391" s="5">
        <v>87.1</v>
      </c>
      <c r="K391" s="30">
        <v>86.8</v>
      </c>
      <c r="L391" s="168"/>
      <c r="M391" s="31"/>
      <c r="N391" s="5"/>
      <c r="O391" s="7"/>
      <c r="P391" s="31">
        <v>96.8</v>
      </c>
      <c r="Q391" s="5">
        <v>18</v>
      </c>
      <c r="R391" s="5">
        <v>49.3</v>
      </c>
      <c r="S391" s="5">
        <v>49.2</v>
      </c>
      <c r="T391" s="5">
        <v>66</v>
      </c>
      <c r="U391" s="5">
        <v>66</v>
      </c>
      <c r="V391" s="5">
        <v>65.8</v>
      </c>
      <c r="W391" s="5">
        <v>68.400000000000006</v>
      </c>
      <c r="X391" s="5">
        <v>88.6</v>
      </c>
      <c r="Y391" s="5">
        <v>88.7</v>
      </c>
      <c r="Z391" s="5">
        <v>88.6</v>
      </c>
      <c r="AA391" s="5">
        <v>67.3</v>
      </c>
      <c r="AB391" s="5">
        <v>107.1</v>
      </c>
      <c r="AC391" s="5">
        <v>826</v>
      </c>
      <c r="AD391" s="5">
        <v>13</v>
      </c>
      <c r="AE391" s="7">
        <v>590</v>
      </c>
      <c r="AF391" s="32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7"/>
      <c r="AV391" s="168"/>
      <c r="AW391" s="5"/>
      <c r="AX391" s="5"/>
      <c r="AY391" s="5">
        <v>50</v>
      </c>
      <c r="AZ391" s="5"/>
      <c r="BA391" s="30">
        <f t="shared" si="110"/>
        <v>50</v>
      </c>
      <c r="BB391" s="33">
        <f t="shared" si="111"/>
        <v>640</v>
      </c>
    </row>
    <row r="392" spans="1:54" x14ac:dyDescent="0.3">
      <c r="A392" s="169"/>
      <c r="B392" s="4">
        <v>29.0000000000007</v>
      </c>
      <c r="C392" s="169"/>
      <c r="D392" s="5">
        <v>49.5</v>
      </c>
      <c r="E392" s="5">
        <v>95.1</v>
      </c>
      <c r="F392" s="7">
        <v>16.600000000000001</v>
      </c>
      <c r="G392" s="189"/>
      <c r="H392" s="5">
        <v>36.299999999999997</v>
      </c>
      <c r="I392" s="5">
        <v>95.9</v>
      </c>
      <c r="J392" s="5">
        <v>86.8</v>
      </c>
      <c r="K392" s="30">
        <v>86.5</v>
      </c>
      <c r="L392" s="169"/>
      <c r="M392" s="31"/>
      <c r="N392" s="5"/>
      <c r="O392" s="7"/>
      <c r="P392" s="31">
        <v>97.8</v>
      </c>
      <c r="Q392" s="5">
        <v>17.8</v>
      </c>
      <c r="R392" s="5">
        <v>49.2</v>
      </c>
      <c r="S392" s="5">
        <v>49.2</v>
      </c>
      <c r="T392" s="5">
        <v>65.900000000000006</v>
      </c>
      <c r="U392" s="5">
        <v>65.8</v>
      </c>
      <c r="V392" s="5">
        <v>65.599999999999994</v>
      </c>
      <c r="W392" s="5">
        <v>68.2</v>
      </c>
      <c r="X392" s="5">
        <v>88.4</v>
      </c>
      <c r="Y392" s="5">
        <v>88.5</v>
      </c>
      <c r="Z392" s="5">
        <v>88.3</v>
      </c>
      <c r="AA392" s="5">
        <v>67.099999999999994</v>
      </c>
      <c r="AB392" s="5">
        <v>106.6</v>
      </c>
      <c r="AC392" s="5">
        <v>826</v>
      </c>
      <c r="AD392" s="5">
        <v>13.2</v>
      </c>
      <c r="AE392" s="7">
        <v>586</v>
      </c>
      <c r="AF392" s="32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7"/>
      <c r="AV392" s="169"/>
      <c r="AW392" s="5"/>
      <c r="AX392" s="5"/>
      <c r="AY392" s="5">
        <v>50</v>
      </c>
      <c r="AZ392" s="5"/>
      <c r="BA392" s="30">
        <f t="shared" si="110"/>
        <v>50</v>
      </c>
      <c r="BB392" s="33">
        <f t="shared" si="111"/>
        <v>636</v>
      </c>
    </row>
    <row r="393" spans="1:54" x14ac:dyDescent="0.3">
      <c r="A393" s="178" t="s">
        <v>81</v>
      </c>
      <c r="B393" s="173"/>
      <c r="C393" s="17" t="e">
        <f>AVERAGE($C$381:$C$392)</f>
        <v>#DIV/0!</v>
      </c>
      <c r="D393" s="17">
        <f>AVERAGE($D$381:$D$392)</f>
        <v>49.408333333333331</v>
      </c>
      <c r="E393" s="17">
        <f>AVERAGE($E$381:$E$392)</f>
        <v>93.824999999999989</v>
      </c>
      <c r="F393" s="34">
        <f>AVERAGE($F$381:$F$392)</f>
        <v>16.383333333333329</v>
      </c>
      <c r="G393" s="16" t="e">
        <f>AVERAGE(G381:G392)</f>
        <v>#DIV/0!</v>
      </c>
      <c r="H393" s="17">
        <f>AVERAGE($H$381:$H$392)</f>
        <v>35.491666666666667</v>
      </c>
      <c r="I393" s="17">
        <f>AVERAGE($I$381:$I$392)</f>
        <v>95.241666666666674</v>
      </c>
      <c r="J393" s="17">
        <f>AVERAGE(J381:J392)</f>
        <v>87.058333333333337</v>
      </c>
      <c r="K393" s="35">
        <f>AVERAGE($K$381:$K$392)</f>
        <v>86.791666666666671</v>
      </c>
      <c r="L393" s="36">
        <f t="shared" ref="L393:AD393" si="112">AVERAGE(L381:L392)</f>
        <v>0</v>
      </c>
      <c r="M393" s="35" t="e">
        <f t="shared" si="112"/>
        <v>#DIV/0!</v>
      </c>
      <c r="N393" s="35" t="e">
        <f t="shared" si="112"/>
        <v>#DIV/0!</v>
      </c>
      <c r="O393" s="34" t="e">
        <f t="shared" si="112"/>
        <v>#DIV/0!</v>
      </c>
      <c r="P393" s="37">
        <f t="shared" si="112"/>
        <v>96.508333333333326</v>
      </c>
      <c r="Q393" s="17">
        <f t="shared" si="112"/>
        <v>17.625</v>
      </c>
      <c r="R393" s="17">
        <f t="shared" si="112"/>
        <v>46.650000000000013</v>
      </c>
      <c r="S393" s="17">
        <f t="shared" si="112"/>
        <v>49.116666666666674</v>
      </c>
      <c r="T393" s="17">
        <f t="shared" si="112"/>
        <v>65.875</v>
      </c>
      <c r="U393" s="17">
        <f t="shared" si="112"/>
        <v>65.766666666666666</v>
      </c>
      <c r="V393" s="17">
        <f t="shared" si="112"/>
        <v>65.583333333333329</v>
      </c>
      <c r="W393" s="17">
        <f t="shared" si="112"/>
        <v>68.2</v>
      </c>
      <c r="X393" s="17">
        <f t="shared" si="112"/>
        <v>88.625</v>
      </c>
      <c r="Y393" s="17">
        <f t="shared" si="112"/>
        <v>88.691666666666663</v>
      </c>
      <c r="Z393" s="17">
        <f t="shared" si="112"/>
        <v>88.533333333333317</v>
      </c>
      <c r="AA393" s="17">
        <f t="shared" si="112"/>
        <v>67.158333333333331</v>
      </c>
      <c r="AB393" s="17">
        <f t="shared" si="112"/>
        <v>106.63333333333333</v>
      </c>
      <c r="AC393" s="17">
        <f t="shared" si="112"/>
        <v>825.16666666666663</v>
      </c>
      <c r="AD393" s="17">
        <f t="shared" si="112"/>
        <v>14.041666666666664</v>
      </c>
      <c r="AE393" s="34">
        <f>AVERAGE($AE$381:$AE$392)</f>
        <v>589</v>
      </c>
      <c r="AF393" s="38" t="e">
        <f t="shared" ref="AF393:AT393" si="113">AVERAGE(AF381:AF392)</f>
        <v>#DIV/0!</v>
      </c>
      <c r="AG393" s="17" t="e">
        <f t="shared" si="113"/>
        <v>#DIV/0!</v>
      </c>
      <c r="AH393" s="17" t="e">
        <f t="shared" si="113"/>
        <v>#DIV/0!</v>
      </c>
      <c r="AI393" s="17" t="e">
        <f t="shared" si="113"/>
        <v>#DIV/0!</v>
      </c>
      <c r="AJ393" s="17" t="e">
        <f t="shared" si="113"/>
        <v>#DIV/0!</v>
      </c>
      <c r="AK393" s="17" t="e">
        <f t="shared" si="113"/>
        <v>#DIV/0!</v>
      </c>
      <c r="AL393" s="17" t="e">
        <f t="shared" si="113"/>
        <v>#DIV/0!</v>
      </c>
      <c r="AM393" s="17" t="e">
        <f t="shared" si="113"/>
        <v>#DIV/0!</v>
      </c>
      <c r="AN393" s="17" t="e">
        <f t="shared" si="113"/>
        <v>#DIV/0!</v>
      </c>
      <c r="AO393" s="17" t="e">
        <f t="shared" si="113"/>
        <v>#DIV/0!</v>
      </c>
      <c r="AP393" s="17" t="e">
        <f t="shared" si="113"/>
        <v>#DIV/0!</v>
      </c>
      <c r="AQ393" s="17" t="e">
        <f t="shared" si="113"/>
        <v>#DIV/0!</v>
      </c>
      <c r="AR393" s="17" t="e">
        <f t="shared" si="113"/>
        <v>#DIV/0!</v>
      </c>
      <c r="AS393" s="17" t="e">
        <f t="shared" si="113"/>
        <v>#DIV/0!</v>
      </c>
      <c r="AT393" s="17" t="e">
        <f t="shared" si="113"/>
        <v>#DIV/0!</v>
      </c>
      <c r="AU393" s="34" t="e">
        <f>AVERAGE($AU$381:$AU$392)</f>
        <v>#DIV/0!</v>
      </c>
      <c r="AV393" s="39" t="e">
        <f>AVERAGE(AV381:AV392)</f>
        <v>#DIV/0!</v>
      </c>
      <c r="AW393" s="17" t="e">
        <f>AVERAGE(AW381:AW392)</f>
        <v>#DIV/0!</v>
      </c>
      <c r="AX393" s="17" t="e">
        <f>AVERAGE(AX381:AX392)</f>
        <v>#DIV/0!</v>
      </c>
      <c r="AY393" s="17">
        <f>AVERAGE($AY$381:$AY$392)</f>
        <v>50</v>
      </c>
      <c r="AZ393" s="17" t="e">
        <f>AVERAGE(AZ381:AZ392)</f>
        <v>#DIV/0!</v>
      </c>
      <c r="BA393" s="35">
        <f>AVERAGE(BA381:BA392)</f>
        <v>50</v>
      </c>
      <c r="BB393" s="40">
        <f>AVERAGE(BB381:BB392)</f>
        <v>639</v>
      </c>
    </row>
    <row r="394" spans="1:54" x14ac:dyDescent="0.3">
      <c r="A394" s="167">
        <v>45322</v>
      </c>
      <c r="B394" s="4">
        <v>27.0833333333333</v>
      </c>
      <c r="C394" s="181"/>
      <c r="D394" s="5">
        <v>49.3</v>
      </c>
      <c r="E394" s="5">
        <v>94.5</v>
      </c>
      <c r="F394" s="7">
        <v>16.399999999999999</v>
      </c>
      <c r="G394" s="181"/>
      <c r="H394" s="5">
        <v>36.200000000000003</v>
      </c>
      <c r="I394" s="5">
        <v>95.1</v>
      </c>
      <c r="J394" s="5">
        <v>86.7</v>
      </c>
      <c r="K394" s="30">
        <v>86.4</v>
      </c>
      <c r="L394" s="174">
        <f>G394-C394</f>
        <v>0</v>
      </c>
      <c r="M394" s="31"/>
      <c r="N394" s="5"/>
      <c r="O394" s="7"/>
      <c r="P394" s="31">
        <v>96.9</v>
      </c>
      <c r="Q394" s="5">
        <v>17.7</v>
      </c>
      <c r="R394" s="5">
        <v>49</v>
      </c>
      <c r="S394" s="5">
        <v>49</v>
      </c>
      <c r="T394" s="5">
        <v>65.7</v>
      </c>
      <c r="U394" s="5">
        <v>65.599999999999994</v>
      </c>
      <c r="V394" s="5">
        <v>65.400000000000006</v>
      </c>
      <c r="W394" s="5">
        <v>68.099999999999994</v>
      </c>
      <c r="X394" s="5">
        <v>88.3</v>
      </c>
      <c r="Y394" s="5">
        <v>88.3</v>
      </c>
      <c r="Z394" s="5">
        <v>88.2</v>
      </c>
      <c r="AA394" s="5">
        <v>67</v>
      </c>
      <c r="AB394" s="5">
        <v>105.8</v>
      </c>
      <c r="AC394" s="5">
        <v>824</v>
      </c>
      <c r="AD394" s="5">
        <v>13</v>
      </c>
      <c r="AE394" s="7">
        <v>585</v>
      </c>
      <c r="AF394" s="32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7"/>
      <c r="AV394" s="174"/>
      <c r="AW394" s="5"/>
      <c r="AX394" s="5"/>
      <c r="AY394" s="5">
        <v>50</v>
      </c>
      <c r="AZ394" s="5"/>
      <c r="BA394" s="30">
        <f>AY394+AZ394</f>
        <v>50</v>
      </c>
      <c r="BB394" s="33">
        <f>AE394+AU394+AY394</f>
        <v>635</v>
      </c>
    </row>
    <row r="395" spans="1:54" x14ac:dyDescent="0.3">
      <c r="A395" s="168"/>
      <c r="B395" s="4">
        <v>27.1666666666667</v>
      </c>
      <c r="C395" s="168"/>
      <c r="D395" s="5">
        <v>49.4</v>
      </c>
      <c r="E395" s="5">
        <v>95.2</v>
      </c>
      <c r="F395" s="7">
        <v>16</v>
      </c>
      <c r="G395" s="188"/>
      <c r="H395" s="5">
        <v>33.5</v>
      </c>
      <c r="I395" s="5">
        <v>95.7</v>
      </c>
      <c r="J395" s="5">
        <v>86.6</v>
      </c>
      <c r="K395" s="30">
        <v>86.3</v>
      </c>
      <c r="L395" s="168"/>
      <c r="M395" s="31"/>
      <c r="N395" s="5"/>
      <c r="O395" s="7"/>
      <c r="P395" s="31">
        <v>97.2</v>
      </c>
      <c r="Q395" s="5">
        <v>17.100000000000001</v>
      </c>
      <c r="R395" s="5">
        <v>49.1</v>
      </c>
      <c r="S395" s="5">
        <v>49</v>
      </c>
      <c r="T395" s="5">
        <v>64.7</v>
      </c>
      <c r="U395" s="5">
        <v>64.7</v>
      </c>
      <c r="V395" s="5">
        <v>64.5</v>
      </c>
      <c r="W395" s="5">
        <v>67.099999999999994</v>
      </c>
      <c r="X395" s="5">
        <v>88.2</v>
      </c>
      <c r="Y395" s="5">
        <v>88.3</v>
      </c>
      <c r="Z395" s="5">
        <v>88.1</v>
      </c>
      <c r="AA395" s="5">
        <v>66</v>
      </c>
      <c r="AB395" s="5">
        <v>107.1</v>
      </c>
      <c r="AC395" s="5">
        <v>824</v>
      </c>
      <c r="AD395" s="5">
        <v>13.2</v>
      </c>
      <c r="AE395" s="7">
        <v>585</v>
      </c>
      <c r="AF395" s="32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7"/>
      <c r="AV395" s="168"/>
      <c r="AW395" s="5"/>
      <c r="AX395" s="5"/>
      <c r="AY395" s="5">
        <v>50</v>
      </c>
      <c r="AZ395" s="5"/>
      <c r="BA395" s="30">
        <f t="shared" ref="BA395:BA405" si="114">AY395+AZ395</f>
        <v>50</v>
      </c>
      <c r="BB395" s="33">
        <f t="shared" ref="BB395:BB405" si="115">AE395+AU395+AY395</f>
        <v>635</v>
      </c>
    </row>
    <row r="396" spans="1:54" x14ac:dyDescent="0.3">
      <c r="A396" s="168"/>
      <c r="B396" s="4">
        <v>27.25</v>
      </c>
      <c r="C396" s="168"/>
      <c r="D396" s="5">
        <v>49.3</v>
      </c>
      <c r="E396" s="5">
        <v>93.2</v>
      </c>
      <c r="F396" s="7">
        <v>15.4</v>
      </c>
      <c r="G396" s="188"/>
      <c r="H396" s="5">
        <v>32.5</v>
      </c>
      <c r="I396" s="5">
        <v>96.1</v>
      </c>
      <c r="J396" s="5">
        <v>86.5</v>
      </c>
      <c r="K396" s="30">
        <v>86.3</v>
      </c>
      <c r="L396" s="168"/>
      <c r="M396" s="31"/>
      <c r="N396" s="5"/>
      <c r="O396" s="7"/>
      <c r="P396" s="31">
        <v>96.7</v>
      </c>
      <c r="Q396" s="5">
        <v>16.399999999999999</v>
      </c>
      <c r="R396" s="5">
        <v>49</v>
      </c>
      <c r="S396" s="5">
        <v>49</v>
      </c>
      <c r="T396" s="5">
        <v>64.2</v>
      </c>
      <c r="U396" s="5">
        <v>64.099999999999994</v>
      </c>
      <c r="V396" s="5">
        <v>63.9</v>
      </c>
      <c r="W396" s="5">
        <v>66.5</v>
      </c>
      <c r="X396" s="5">
        <v>88.1</v>
      </c>
      <c r="Y396" s="5">
        <v>88.2</v>
      </c>
      <c r="Z396" s="5">
        <v>88.1</v>
      </c>
      <c r="AA396" s="5">
        <v>65.5</v>
      </c>
      <c r="AB396" s="5">
        <v>106.8</v>
      </c>
      <c r="AC396" s="5">
        <v>823</v>
      </c>
      <c r="AD396" s="5">
        <v>13.2</v>
      </c>
      <c r="AE396" s="7">
        <v>587</v>
      </c>
      <c r="AF396" s="32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7"/>
      <c r="AV396" s="168"/>
      <c r="AW396" s="5"/>
      <c r="AX396" s="5"/>
      <c r="AY396" s="5">
        <v>50</v>
      </c>
      <c r="AZ396" s="5"/>
      <c r="BA396" s="30">
        <f t="shared" si="114"/>
        <v>50</v>
      </c>
      <c r="BB396" s="33">
        <f t="shared" si="115"/>
        <v>637</v>
      </c>
    </row>
    <row r="397" spans="1:54" x14ac:dyDescent="0.3">
      <c r="A397" s="168"/>
      <c r="B397" s="4">
        <v>27.3333333333333</v>
      </c>
      <c r="C397" s="168"/>
      <c r="D397" s="5">
        <v>49.3</v>
      </c>
      <c r="E397" s="5">
        <v>95.3</v>
      </c>
      <c r="F397" s="7">
        <v>15</v>
      </c>
      <c r="G397" s="188"/>
      <c r="H397" s="5">
        <v>33.6</v>
      </c>
      <c r="I397" s="5">
        <v>96.1</v>
      </c>
      <c r="J397" s="5">
        <v>86.4</v>
      </c>
      <c r="K397" s="30">
        <v>86.1</v>
      </c>
      <c r="L397" s="168"/>
      <c r="M397" s="31"/>
      <c r="N397" s="5"/>
      <c r="O397" s="7"/>
      <c r="P397" s="31">
        <v>96.8</v>
      </c>
      <c r="Q397" s="6">
        <v>16.3</v>
      </c>
      <c r="R397" s="5">
        <v>49</v>
      </c>
      <c r="S397" s="5">
        <v>49</v>
      </c>
      <c r="T397" s="5">
        <v>64.2</v>
      </c>
      <c r="U397" s="5">
        <v>64.099999999999994</v>
      </c>
      <c r="V397" s="5">
        <v>63.9</v>
      </c>
      <c r="W397" s="5">
        <v>66.5</v>
      </c>
      <c r="X397" s="5">
        <v>88</v>
      </c>
      <c r="Y397" s="5">
        <v>88</v>
      </c>
      <c r="Z397" s="5">
        <v>87.8</v>
      </c>
      <c r="AA397" s="5">
        <v>65.5</v>
      </c>
      <c r="AB397" s="5">
        <v>106</v>
      </c>
      <c r="AC397" s="5">
        <v>825</v>
      </c>
      <c r="AD397" s="5">
        <v>13.2</v>
      </c>
      <c r="AE397" s="7">
        <v>589</v>
      </c>
      <c r="AF397" s="32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7"/>
      <c r="AV397" s="168"/>
      <c r="AW397" s="5"/>
      <c r="AX397" s="5"/>
      <c r="AY397" s="5">
        <v>50</v>
      </c>
      <c r="AZ397" s="5"/>
      <c r="BA397" s="30">
        <f t="shared" si="114"/>
        <v>50</v>
      </c>
      <c r="BB397" s="33">
        <f t="shared" si="115"/>
        <v>639</v>
      </c>
    </row>
    <row r="398" spans="1:54" x14ac:dyDescent="0.3">
      <c r="A398" s="168"/>
      <c r="B398" s="4">
        <v>27.4166666666667</v>
      </c>
      <c r="C398" s="168"/>
      <c r="D398" s="5">
        <v>49.4</v>
      </c>
      <c r="E398" s="5">
        <v>93.6</v>
      </c>
      <c r="F398" s="7">
        <v>15.5</v>
      </c>
      <c r="G398" s="188"/>
      <c r="H398" s="5">
        <v>36.700000000000003</v>
      </c>
      <c r="I398" s="5">
        <v>95.4</v>
      </c>
      <c r="J398" s="5">
        <v>86.2</v>
      </c>
      <c r="K398" s="30">
        <v>86</v>
      </c>
      <c r="L398" s="168"/>
      <c r="M398" s="31"/>
      <c r="N398" s="5"/>
      <c r="O398" s="7"/>
      <c r="P398" s="31">
        <v>96.5</v>
      </c>
      <c r="Q398" s="5">
        <v>16.7</v>
      </c>
      <c r="R398" s="5">
        <v>49.1</v>
      </c>
      <c r="S398" s="5">
        <v>49</v>
      </c>
      <c r="T398" s="5">
        <v>65.3</v>
      </c>
      <c r="U398" s="5">
        <v>65.2</v>
      </c>
      <c r="V398" s="5">
        <v>65</v>
      </c>
      <c r="W398" s="5">
        <v>67.7</v>
      </c>
      <c r="X398" s="5">
        <v>87.8</v>
      </c>
      <c r="Y398" s="6">
        <v>87.9</v>
      </c>
      <c r="Z398" s="5">
        <v>87.7</v>
      </c>
      <c r="AA398" s="5">
        <v>66.5</v>
      </c>
      <c r="AB398" s="5">
        <v>105.6</v>
      </c>
      <c r="AC398" s="5">
        <v>826</v>
      </c>
      <c r="AD398" s="5">
        <v>13.1</v>
      </c>
      <c r="AE398" s="7">
        <v>590</v>
      </c>
      <c r="AF398" s="32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7"/>
      <c r="AV398" s="168"/>
      <c r="AW398" s="5"/>
      <c r="AX398" s="5"/>
      <c r="AY398" s="5">
        <v>50</v>
      </c>
      <c r="AZ398" s="5"/>
      <c r="BA398" s="30">
        <f t="shared" si="114"/>
        <v>50</v>
      </c>
      <c r="BB398" s="33">
        <f t="shared" si="115"/>
        <v>640</v>
      </c>
    </row>
    <row r="399" spans="1:54" x14ac:dyDescent="0.3">
      <c r="A399" s="168"/>
      <c r="B399" s="4">
        <v>27.5</v>
      </c>
      <c r="C399" s="168"/>
      <c r="D399" s="5">
        <v>49.4</v>
      </c>
      <c r="E399" s="5">
        <v>94.7</v>
      </c>
      <c r="F399" s="7">
        <v>15.7</v>
      </c>
      <c r="G399" s="188"/>
      <c r="H399" s="5">
        <v>37.700000000000003</v>
      </c>
      <c r="I399" s="5">
        <v>95.2</v>
      </c>
      <c r="J399" s="5">
        <v>86.2</v>
      </c>
      <c r="K399" s="30">
        <v>85.9</v>
      </c>
      <c r="L399" s="168"/>
      <c r="M399" s="31"/>
      <c r="N399" s="5"/>
      <c r="O399" s="7"/>
      <c r="P399" s="31">
        <v>96.8</v>
      </c>
      <c r="Q399" s="5">
        <v>17.100000000000001</v>
      </c>
      <c r="R399" s="5">
        <v>49.1</v>
      </c>
      <c r="S399" s="5">
        <v>49</v>
      </c>
      <c r="T399" s="5">
        <v>65.400000000000006</v>
      </c>
      <c r="U399" s="5">
        <v>65.3</v>
      </c>
      <c r="V399" s="5">
        <v>65.099999999999994</v>
      </c>
      <c r="W399" s="5">
        <v>67.8</v>
      </c>
      <c r="X399" s="5">
        <v>87.8</v>
      </c>
      <c r="Y399" s="5">
        <v>87.9</v>
      </c>
      <c r="Z399" s="5">
        <v>87.6</v>
      </c>
      <c r="AA399" s="5">
        <v>66.7</v>
      </c>
      <c r="AB399" s="5">
        <v>105.6</v>
      </c>
      <c r="AC399" s="5">
        <v>825</v>
      </c>
      <c r="AD399" s="5">
        <v>13.2</v>
      </c>
      <c r="AE399" s="7">
        <v>588</v>
      </c>
      <c r="AF399" s="32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7"/>
      <c r="AV399" s="168"/>
      <c r="AW399" s="5"/>
      <c r="AX399" s="5"/>
      <c r="AY399" s="5">
        <v>50</v>
      </c>
      <c r="AZ399" s="5"/>
      <c r="BA399" s="30">
        <f t="shared" si="114"/>
        <v>50</v>
      </c>
      <c r="BB399" s="33">
        <f t="shared" si="115"/>
        <v>638</v>
      </c>
    </row>
    <row r="400" spans="1:54" x14ac:dyDescent="0.3">
      <c r="A400" s="168"/>
      <c r="B400" s="4">
        <v>27.5833333333333</v>
      </c>
      <c r="C400" s="168"/>
      <c r="D400" s="5">
        <v>49.4</v>
      </c>
      <c r="E400" s="5">
        <v>93.5</v>
      </c>
      <c r="F400" s="7">
        <v>15.8</v>
      </c>
      <c r="G400" s="188"/>
      <c r="H400" s="5">
        <v>37.9</v>
      </c>
      <c r="I400" s="5">
        <v>95.6</v>
      </c>
      <c r="J400" s="5">
        <v>86.1</v>
      </c>
      <c r="K400" s="30">
        <v>85.8</v>
      </c>
      <c r="L400" s="168"/>
      <c r="M400" s="31"/>
      <c r="N400" s="5"/>
      <c r="O400" s="7"/>
      <c r="P400" s="31">
        <v>96.6</v>
      </c>
      <c r="Q400" s="5">
        <v>17.3</v>
      </c>
      <c r="R400" s="5">
        <v>49.1</v>
      </c>
      <c r="S400" s="5">
        <v>49</v>
      </c>
      <c r="T400" s="5">
        <v>65.400000000000006</v>
      </c>
      <c r="U400" s="5">
        <v>65.400000000000006</v>
      </c>
      <c r="V400" s="5">
        <v>65.2</v>
      </c>
      <c r="W400" s="5">
        <v>67.8</v>
      </c>
      <c r="X400" s="5">
        <v>87.7</v>
      </c>
      <c r="Y400" s="5">
        <v>87.8</v>
      </c>
      <c r="Z400" s="5">
        <v>87.6</v>
      </c>
      <c r="AA400" s="5">
        <v>66.8</v>
      </c>
      <c r="AB400" s="5">
        <v>106.1</v>
      </c>
      <c r="AC400" s="5">
        <v>825</v>
      </c>
      <c r="AD400" s="5">
        <v>13.2</v>
      </c>
      <c r="AE400" s="7">
        <v>586</v>
      </c>
      <c r="AF400" s="32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7"/>
      <c r="AV400" s="168"/>
      <c r="AW400" s="5"/>
      <c r="AX400" s="5"/>
      <c r="AY400" s="5">
        <v>50</v>
      </c>
      <c r="AZ400" s="5"/>
      <c r="BA400" s="30">
        <f t="shared" si="114"/>
        <v>50</v>
      </c>
      <c r="BB400" s="33">
        <f t="shared" si="115"/>
        <v>636</v>
      </c>
    </row>
    <row r="401" spans="1:54" x14ac:dyDescent="0.3">
      <c r="A401" s="168"/>
      <c r="B401" s="4">
        <v>27.6666666666667</v>
      </c>
      <c r="C401" s="168"/>
      <c r="D401" s="5">
        <v>49.4</v>
      </c>
      <c r="E401" s="5">
        <v>94</v>
      </c>
      <c r="F401" s="7">
        <v>15.7</v>
      </c>
      <c r="G401" s="188"/>
      <c r="H401" s="5">
        <v>37.200000000000003</v>
      </c>
      <c r="I401" s="5">
        <v>95.4</v>
      </c>
      <c r="J401" s="5">
        <v>86</v>
      </c>
      <c r="K401" s="30">
        <v>85.7</v>
      </c>
      <c r="L401" s="168"/>
      <c r="M401" s="31"/>
      <c r="N401" s="5"/>
      <c r="O401" s="7"/>
      <c r="P401" s="31">
        <v>96.4</v>
      </c>
      <c r="Q401" s="5">
        <v>17.100000000000001</v>
      </c>
      <c r="R401" s="5">
        <v>49.1</v>
      </c>
      <c r="S401" s="5">
        <v>49</v>
      </c>
      <c r="T401" s="5">
        <v>65.3</v>
      </c>
      <c r="U401" s="5">
        <v>65.2</v>
      </c>
      <c r="V401" s="5">
        <v>65</v>
      </c>
      <c r="W401" s="5">
        <v>67.7</v>
      </c>
      <c r="X401" s="5">
        <v>87.6</v>
      </c>
      <c r="Y401" s="5">
        <v>87.7</v>
      </c>
      <c r="Z401" s="5">
        <v>87.5</v>
      </c>
      <c r="AA401" s="5">
        <v>66.599999999999994</v>
      </c>
      <c r="AB401" s="5">
        <v>105.7</v>
      </c>
      <c r="AC401" s="5">
        <v>824</v>
      </c>
      <c r="AD401" s="5">
        <v>13.2</v>
      </c>
      <c r="AE401" s="7">
        <v>587</v>
      </c>
      <c r="AF401" s="32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7"/>
      <c r="AV401" s="168"/>
      <c r="AW401" s="5"/>
      <c r="AX401" s="5"/>
      <c r="AY401" s="5">
        <v>50</v>
      </c>
      <c r="AZ401" s="5"/>
      <c r="BA401" s="30">
        <f t="shared" si="114"/>
        <v>50</v>
      </c>
      <c r="BB401" s="33">
        <f t="shared" si="115"/>
        <v>637</v>
      </c>
    </row>
    <row r="402" spans="1:54" x14ac:dyDescent="0.3">
      <c r="A402" s="168"/>
      <c r="B402" s="4">
        <v>27.75</v>
      </c>
      <c r="C402" s="168"/>
      <c r="D402" s="5">
        <v>49.4</v>
      </c>
      <c r="E402" s="5">
        <v>93.5</v>
      </c>
      <c r="F402" s="7">
        <v>15.5</v>
      </c>
      <c r="G402" s="188"/>
      <c r="H402" s="5">
        <v>36.200000000000003</v>
      </c>
      <c r="I402" s="5">
        <v>94.9</v>
      </c>
      <c r="J402" s="5">
        <v>86.1</v>
      </c>
      <c r="K402" s="30">
        <v>85.9</v>
      </c>
      <c r="L402" s="168"/>
      <c r="M402" s="31"/>
      <c r="N402" s="5"/>
      <c r="O402" s="7"/>
      <c r="P402" s="31">
        <v>96</v>
      </c>
      <c r="Q402" s="5">
        <v>16.899999999999999</v>
      </c>
      <c r="R402" s="5">
        <v>49.1</v>
      </c>
      <c r="S402" s="5">
        <v>49</v>
      </c>
      <c r="T402" s="5">
        <v>64.900000000000006</v>
      </c>
      <c r="U402" s="5">
        <v>64.900000000000006</v>
      </c>
      <c r="V402" s="5">
        <v>64.599999999999994</v>
      </c>
      <c r="W402" s="5">
        <v>67.3</v>
      </c>
      <c r="X402" s="5">
        <v>87.7</v>
      </c>
      <c r="Y402" s="5">
        <v>87.8</v>
      </c>
      <c r="Z402" s="5">
        <v>87.7</v>
      </c>
      <c r="AA402" s="5">
        <v>66.2</v>
      </c>
      <c r="AB402" s="5">
        <v>106</v>
      </c>
      <c r="AC402" s="5">
        <v>823</v>
      </c>
      <c r="AD402" s="5">
        <v>13.1</v>
      </c>
      <c r="AE402" s="7">
        <v>589</v>
      </c>
      <c r="AF402" s="32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7"/>
      <c r="AV402" s="168"/>
      <c r="AW402" s="5"/>
      <c r="AX402" s="5"/>
      <c r="AY402" s="5">
        <v>50</v>
      </c>
      <c r="AZ402" s="5"/>
      <c r="BA402" s="30">
        <f t="shared" si="114"/>
        <v>50</v>
      </c>
      <c r="BB402" s="33">
        <f t="shared" si="115"/>
        <v>639</v>
      </c>
    </row>
    <row r="403" spans="1:54" x14ac:dyDescent="0.3">
      <c r="A403" s="168"/>
      <c r="B403" s="4">
        <v>27.8333333333333</v>
      </c>
      <c r="C403" s="168"/>
      <c r="D403" s="5">
        <v>49.3</v>
      </c>
      <c r="E403" s="5">
        <v>96.5</v>
      </c>
      <c r="F403" s="7">
        <v>15.4</v>
      </c>
      <c r="G403" s="188"/>
      <c r="H403" s="5">
        <v>36</v>
      </c>
      <c r="I403" s="5">
        <v>96.2</v>
      </c>
      <c r="J403" s="5">
        <v>86.2</v>
      </c>
      <c r="K403" s="30">
        <v>85.9</v>
      </c>
      <c r="L403" s="168"/>
      <c r="M403" s="31"/>
      <c r="N403" s="5"/>
      <c r="O403" s="7"/>
      <c r="P403" s="31">
        <v>96.1</v>
      </c>
      <c r="Q403" s="5">
        <v>16.600000000000001</v>
      </c>
      <c r="R403" s="5">
        <v>49.1</v>
      </c>
      <c r="S403" s="5">
        <v>49.1</v>
      </c>
      <c r="T403" s="5">
        <v>64.900000000000006</v>
      </c>
      <c r="U403" s="5">
        <v>64.7</v>
      </c>
      <c r="V403" s="5">
        <v>64.599999999999994</v>
      </c>
      <c r="W403" s="5">
        <v>67.2</v>
      </c>
      <c r="X403" s="5">
        <v>87.8</v>
      </c>
      <c r="Y403" s="5">
        <v>87.9</v>
      </c>
      <c r="Z403" s="5">
        <v>87.6</v>
      </c>
      <c r="AA403" s="5">
        <v>66.099999999999994</v>
      </c>
      <c r="AB403" s="5">
        <v>105.9</v>
      </c>
      <c r="AC403" s="5">
        <v>823</v>
      </c>
      <c r="AD403" s="5">
        <v>13</v>
      </c>
      <c r="AE403" s="7">
        <v>588</v>
      </c>
      <c r="AF403" s="32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7"/>
      <c r="AV403" s="168"/>
      <c r="AW403" s="5"/>
      <c r="AX403" s="5"/>
      <c r="AY403" s="5">
        <v>50</v>
      </c>
      <c r="AZ403" s="5"/>
      <c r="BA403" s="30">
        <f t="shared" si="114"/>
        <v>50</v>
      </c>
      <c r="BB403" s="33">
        <f t="shared" si="115"/>
        <v>638</v>
      </c>
    </row>
    <row r="404" spans="1:54" x14ac:dyDescent="0.3">
      <c r="A404" s="168"/>
      <c r="B404" s="4">
        <v>27.9166666666667</v>
      </c>
      <c r="C404" s="168"/>
      <c r="D404" s="5">
        <v>49.4</v>
      </c>
      <c r="E404" s="5">
        <v>94.4</v>
      </c>
      <c r="F404" s="7">
        <v>15.3</v>
      </c>
      <c r="G404" s="188"/>
      <c r="H404" s="5">
        <v>35.9</v>
      </c>
      <c r="I404" s="5">
        <v>96.1</v>
      </c>
      <c r="J404" s="5">
        <v>86.2</v>
      </c>
      <c r="K404" s="30">
        <v>85.9</v>
      </c>
      <c r="L404" s="168"/>
      <c r="M404" s="31"/>
      <c r="N404" s="5"/>
      <c r="O404" s="7"/>
      <c r="P404" s="31">
        <v>97</v>
      </c>
      <c r="Q404" s="5">
        <v>16.5</v>
      </c>
      <c r="R404" s="5">
        <v>49.1</v>
      </c>
      <c r="S404" s="5">
        <v>49</v>
      </c>
      <c r="T404" s="5">
        <v>64.599999999999994</v>
      </c>
      <c r="U404" s="5">
        <v>64.400000000000006</v>
      </c>
      <c r="V404" s="5">
        <v>64.3</v>
      </c>
      <c r="W404" s="5">
        <v>66.900000000000006</v>
      </c>
      <c r="X404" s="5">
        <v>87.7</v>
      </c>
      <c r="Y404" s="5">
        <v>87.8</v>
      </c>
      <c r="Z404" s="5">
        <v>87.7</v>
      </c>
      <c r="AA404" s="5">
        <v>65.900000000000006</v>
      </c>
      <c r="AB404" s="5">
        <v>106.5</v>
      </c>
      <c r="AC404" s="5">
        <v>827</v>
      </c>
      <c r="AD404" s="5">
        <v>13</v>
      </c>
      <c r="AE404" s="7">
        <v>588</v>
      </c>
      <c r="AF404" s="32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7"/>
      <c r="AV404" s="168"/>
      <c r="AW404" s="5"/>
      <c r="AX404" s="5"/>
      <c r="AY404" s="5">
        <v>50</v>
      </c>
      <c r="AZ404" s="5"/>
      <c r="BA404" s="30">
        <f t="shared" si="114"/>
        <v>50</v>
      </c>
      <c r="BB404" s="33">
        <f t="shared" si="115"/>
        <v>638</v>
      </c>
    </row>
    <row r="405" spans="1:54" x14ac:dyDescent="0.3">
      <c r="A405" s="169"/>
      <c r="B405" s="4">
        <v>28</v>
      </c>
      <c r="C405" s="169"/>
      <c r="D405" s="5">
        <v>49.3</v>
      </c>
      <c r="E405" s="5">
        <v>96.7</v>
      </c>
      <c r="F405" s="7">
        <v>15</v>
      </c>
      <c r="G405" s="189"/>
      <c r="H405" s="5">
        <v>34.299999999999997</v>
      </c>
      <c r="I405" s="5">
        <v>96.1</v>
      </c>
      <c r="J405" s="5">
        <v>86.1</v>
      </c>
      <c r="K405" s="30">
        <v>85.8</v>
      </c>
      <c r="L405" s="169"/>
      <c r="M405" s="31"/>
      <c r="N405" s="5"/>
      <c r="O405" s="7"/>
      <c r="P405" s="31">
        <v>97.5</v>
      </c>
      <c r="Q405" s="6">
        <v>16.3</v>
      </c>
      <c r="R405" s="5">
        <v>49.1</v>
      </c>
      <c r="S405" s="5">
        <v>49</v>
      </c>
      <c r="T405" s="5">
        <v>64.099999999999994</v>
      </c>
      <c r="U405" s="5">
        <v>64</v>
      </c>
      <c r="V405" s="5">
        <v>63.8</v>
      </c>
      <c r="W405" s="5">
        <v>66.400000000000006</v>
      </c>
      <c r="X405" s="5">
        <v>87.6</v>
      </c>
      <c r="Y405" s="5">
        <v>87.7</v>
      </c>
      <c r="Z405" s="5">
        <v>87.6</v>
      </c>
      <c r="AA405" s="5">
        <v>65.3</v>
      </c>
      <c r="AB405" s="5">
        <v>106.1</v>
      </c>
      <c r="AC405" s="5">
        <v>825</v>
      </c>
      <c r="AD405" s="5">
        <v>13.2</v>
      </c>
      <c r="AE405" s="7">
        <v>587</v>
      </c>
      <c r="AF405" s="32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7"/>
      <c r="AV405" s="169"/>
      <c r="AW405" s="5"/>
      <c r="AX405" s="5"/>
      <c r="AY405" s="5">
        <v>50</v>
      </c>
      <c r="AZ405" s="5"/>
      <c r="BA405" s="30">
        <f t="shared" si="114"/>
        <v>50</v>
      </c>
      <c r="BB405" s="33">
        <f t="shared" si="115"/>
        <v>637</v>
      </c>
    </row>
    <row r="406" spans="1:54" x14ac:dyDescent="0.3">
      <c r="A406" s="178" t="s">
        <v>81</v>
      </c>
      <c r="B406" s="173"/>
      <c r="C406" s="17" t="e">
        <f>AVERAGE($C$394:$C$405)</f>
        <v>#DIV/0!</v>
      </c>
      <c r="D406" s="17">
        <f t="shared" ref="D406:K406" si="116">AVERAGE(D394:D405)</f>
        <v>49.358333333333327</v>
      </c>
      <c r="E406" s="17">
        <f t="shared" si="116"/>
        <v>94.591666666666683</v>
      </c>
      <c r="F406" s="17">
        <f t="shared" si="116"/>
        <v>15.558333333333335</v>
      </c>
      <c r="G406" s="16" t="e">
        <f t="shared" si="116"/>
        <v>#DIV/0!</v>
      </c>
      <c r="H406" s="17">
        <f t="shared" si="116"/>
        <v>35.641666666666666</v>
      </c>
      <c r="I406" s="17">
        <f t="shared" si="116"/>
        <v>95.658333333333317</v>
      </c>
      <c r="J406" s="17">
        <f t="shared" si="116"/>
        <v>86.27500000000002</v>
      </c>
      <c r="K406" s="17">
        <f t="shared" si="116"/>
        <v>86</v>
      </c>
      <c r="L406" s="36">
        <f t="shared" ref="L406:AD406" si="117">AVERAGE(L394:L405)</f>
        <v>0</v>
      </c>
      <c r="M406" s="35" t="e">
        <f t="shared" si="117"/>
        <v>#DIV/0!</v>
      </c>
      <c r="N406" s="35" t="e">
        <f t="shared" si="117"/>
        <v>#DIV/0!</v>
      </c>
      <c r="O406" s="34" t="e">
        <f t="shared" si="117"/>
        <v>#DIV/0!</v>
      </c>
      <c r="P406" s="37">
        <f t="shared" si="117"/>
        <v>96.708333333333329</v>
      </c>
      <c r="Q406" s="17">
        <f t="shared" si="117"/>
        <v>16.833333333333336</v>
      </c>
      <c r="R406" s="17">
        <f t="shared" si="117"/>
        <v>49.07500000000001</v>
      </c>
      <c r="S406" s="17">
        <f t="shared" si="117"/>
        <v>49.008333333333333</v>
      </c>
      <c r="T406" s="17">
        <f t="shared" si="117"/>
        <v>64.891666666666666</v>
      </c>
      <c r="U406" s="17">
        <f t="shared" si="117"/>
        <v>64.8</v>
      </c>
      <c r="V406" s="17">
        <f t="shared" si="117"/>
        <v>64.608333333333334</v>
      </c>
      <c r="W406" s="17">
        <f t="shared" si="117"/>
        <v>67.25</v>
      </c>
      <c r="X406" s="17">
        <f t="shared" si="117"/>
        <v>87.858333333333348</v>
      </c>
      <c r="Y406" s="17">
        <f t="shared" si="117"/>
        <v>87.941666666666663</v>
      </c>
      <c r="Z406" s="17">
        <f t="shared" si="117"/>
        <v>87.766666666666666</v>
      </c>
      <c r="AA406" s="17">
        <f t="shared" si="117"/>
        <v>66.174999999999997</v>
      </c>
      <c r="AB406" s="17">
        <f t="shared" si="117"/>
        <v>106.10000000000001</v>
      </c>
      <c r="AC406" s="17">
        <f t="shared" si="117"/>
        <v>824.5</v>
      </c>
      <c r="AD406" s="17">
        <f t="shared" si="117"/>
        <v>13.133333333333331</v>
      </c>
      <c r="AE406" s="34">
        <f>AVERAGE($AE$368:$AE$379)</f>
        <v>581.66666666666663</v>
      </c>
      <c r="AF406" s="38" t="e">
        <f t="shared" ref="AF406:AT406" si="118">AVERAGE(AF394:AF405)</f>
        <v>#DIV/0!</v>
      </c>
      <c r="AG406" s="17" t="e">
        <f t="shared" si="118"/>
        <v>#DIV/0!</v>
      </c>
      <c r="AH406" s="17" t="e">
        <f t="shared" si="118"/>
        <v>#DIV/0!</v>
      </c>
      <c r="AI406" s="17" t="e">
        <f t="shared" si="118"/>
        <v>#DIV/0!</v>
      </c>
      <c r="AJ406" s="17" t="e">
        <f t="shared" si="118"/>
        <v>#DIV/0!</v>
      </c>
      <c r="AK406" s="17" t="e">
        <f t="shared" si="118"/>
        <v>#DIV/0!</v>
      </c>
      <c r="AL406" s="17" t="e">
        <f t="shared" si="118"/>
        <v>#DIV/0!</v>
      </c>
      <c r="AM406" s="17" t="e">
        <f t="shared" si="118"/>
        <v>#DIV/0!</v>
      </c>
      <c r="AN406" s="17" t="e">
        <f t="shared" si="118"/>
        <v>#DIV/0!</v>
      </c>
      <c r="AO406" s="17" t="e">
        <f t="shared" si="118"/>
        <v>#DIV/0!</v>
      </c>
      <c r="AP406" s="17" t="e">
        <f t="shared" si="118"/>
        <v>#DIV/0!</v>
      </c>
      <c r="AQ406" s="17" t="e">
        <f t="shared" si="118"/>
        <v>#DIV/0!</v>
      </c>
      <c r="AR406" s="17" t="e">
        <f t="shared" si="118"/>
        <v>#DIV/0!</v>
      </c>
      <c r="AS406" s="17" t="e">
        <f t="shared" si="118"/>
        <v>#DIV/0!</v>
      </c>
      <c r="AT406" s="17" t="e">
        <f t="shared" si="118"/>
        <v>#DIV/0!</v>
      </c>
      <c r="AU406" s="34" t="e">
        <f>AVERAGE($AU$368:$AU$379)</f>
        <v>#DIV/0!</v>
      </c>
      <c r="AV406" s="39" t="e">
        <f>AVERAGE(AV394:AV405)</f>
        <v>#DIV/0!</v>
      </c>
      <c r="AW406" s="17" t="e">
        <f>AVERAGE(AW394:AW405)</f>
        <v>#DIV/0!</v>
      </c>
      <c r="AX406" s="17" t="e">
        <f>AVERAGE(AX394:AX405)</f>
        <v>#DIV/0!</v>
      </c>
      <c r="AY406" s="17">
        <f>AVERAGE($AY$368:$AY$379)</f>
        <v>50</v>
      </c>
      <c r="AZ406" s="17" t="e">
        <f>AVERAGE(AZ394:AZ405)</f>
        <v>#DIV/0!</v>
      </c>
      <c r="BA406" s="35">
        <f>AVERAGE(BA394:BA405)</f>
        <v>50</v>
      </c>
      <c r="BB406" s="40">
        <f>AVERAGE(BB394:BB405)</f>
        <v>637.41666666666663</v>
      </c>
    </row>
    <row r="409" spans="1:54" ht="15" thickBot="1" x14ac:dyDescent="0.35"/>
    <row r="410" spans="1:54" ht="15" thickBot="1" x14ac:dyDescent="0.35">
      <c r="D410" s="183" t="s">
        <v>98</v>
      </c>
      <c r="E410" s="172"/>
      <c r="F410" s="184" t="s">
        <v>99</v>
      </c>
      <c r="G410" s="182"/>
      <c r="H410" s="185" t="s">
        <v>100</v>
      </c>
      <c r="I410" s="172"/>
      <c r="L410" s="186" t="s">
        <v>103</v>
      </c>
      <c r="M410" s="187"/>
      <c r="N410" s="187"/>
      <c r="O410" s="187"/>
      <c r="Q410" s="90">
        <v>96.908333333333346</v>
      </c>
      <c r="R410" s="91">
        <v>18.758333333333333</v>
      </c>
      <c r="S410" s="91">
        <v>49.083333333333343</v>
      </c>
      <c r="T410" s="91">
        <v>49.07500000000001</v>
      </c>
      <c r="U410" s="91">
        <v>65.416666666666671</v>
      </c>
      <c r="V410" s="91">
        <v>65.308333333333337</v>
      </c>
      <c r="W410" s="91">
        <v>65.074999999999989</v>
      </c>
      <c r="X410" s="91">
        <v>65.850000000000009</v>
      </c>
      <c r="Y410" s="91">
        <v>86.783333333333346</v>
      </c>
      <c r="Z410" s="91">
        <v>86.899999999999991</v>
      </c>
      <c r="AA410" s="91">
        <v>66.416666666666671</v>
      </c>
      <c r="AB410" s="91">
        <v>86.691666666666663</v>
      </c>
      <c r="AC410" s="91">
        <v>107.64999999999998</v>
      </c>
      <c r="AD410" s="91">
        <v>824.25</v>
      </c>
      <c r="AE410" s="91">
        <v>15.616666666666665</v>
      </c>
      <c r="AF410" s="92">
        <v>575.25</v>
      </c>
    </row>
    <row r="411" spans="1:54" ht="15" thickBot="1" x14ac:dyDescent="0.35">
      <c r="A411" s="85" t="s">
        <v>2</v>
      </c>
      <c r="D411" s="65" t="s">
        <v>101</v>
      </c>
      <c r="E411" s="66" t="s">
        <v>102</v>
      </c>
      <c r="F411" s="67" t="s">
        <v>101</v>
      </c>
      <c r="G411" s="68" t="s">
        <v>102</v>
      </c>
      <c r="H411" s="69" t="s">
        <v>101</v>
      </c>
      <c r="I411" s="70" t="s">
        <v>102</v>
      </c>
      <c r="L411" s="79" t="s">
        <v>104</v>
      </c>
      <c r="M411" s="80" t="s">
        <v>105</v>
      </c>
      <c r="N411" s="81" t="s">
        <v>106</v>
      </c>
      <c r="O411" s="78" t="s">
        <v>107</v>
      </c>
      <c r="Q411" s="90">
        <v>97.399999999999991</v>
      </c>
      <c r="R411" s="91">
        <v>18.433333333333334</v>
      </c>
      <c r="S411" s="91">
        <v>49.091666666666669</v>
      </c>
      <c r="T411" s="91">
        <v>49.100000000000016</v>
      </c>
      <c r="U411" s="91">
        <v>64.858333333333334</v>
      </c>
      <c r="V411" s="91">
        <v>64.72499999999998</v>
      </c>
      <c r="W411" s="91">
        <v>64.533333333333346</v>
      </c>
      <c r="X411" s="91">
        <v>65.274999999999991</v>
      </c>
      <c r="Y411" s="91">
        <v>86.7</v>
      </c>
      <c r="Z411" s="91">
        <v>86.808333333333337</v>
      </c>
      <c r="AA411" s="91">
        <v>65.833333333333329</v>
      </c>
      <c r="AB411" s="91">
        <v>86.625000000000014</v>
      </c>
      <c r="AC411" s="91">
        <v>108.075</v>
      </c>
      <c r="AD411" s="91">
        <v>823.91666666666663</v>
      </c>
      <c r="AE411" s="91">
        <v>17.683333333333334</v>
      </c>
      <c r="AF411" s="92">
        <v>574.08333333333337</v>
      </c>
    </row>
    <row r="412" spans="1:54" ht="15" thickBot="1" x14ac:dyDescent="0.35">
      <c r="A412" s="71">
        <v>1</v>
      </c>
      <c r="D412" s="42">
        <v>49.366666666666653</v>
      </c>
      <c r="E412" s="74">
        <v>84.874999999999986</v>
      </c>
      <c r="F412" s="75">
        <v>17.533333333333335</v>
      </c>
      <c r="G412" s="42">
        <v>35.775000000000006</v>
      </c>
      <c r="H412" s="42">
        <v>92.45</v>
      </c>
      <c r="I412" s="42">
        <v>95.716666666666654</v>
      </c>
      <c r="L412" s="82">
        <v>575.25</v>
      </c>
      <c r="M412" s="83">
        <v>0</v>
      </c>
      <c r="N412" s="83">
        <v>50</v>
      </c>
      <c r="O412" s="84">
        <f>SUM(L412:N412)</f>
        <v>625.25</v>
      </c>
      <c r="Q412" s="90">
        <v>95.491666666666674</v>
      </c>
      <c r="R412" s="91">
        <v>18.541666666666664</v>
      </c>
      <c r="S412" s="91">
        <v>49.066666666666663</v>
      </c>
      <c r="T412" s="91">
        <v>49.01666666666668</v>
      </c>
      <c r="U412" s="91">
        <v>66.591666666666669</v>
      </c>
      <c r="V412" s="91">
        <v>66.424999999999997</v>
      </c>
      <c r="W412" s="91">
        <v>66.174999999999997</v>
      </c>
      <c r="X412" s="91">
        <v>66.949999999999989</v>
      </c>
      <c r="Y412" s="91">
        <v>88.3</v>
      </c>
      <c r="Z412" s="91">
        <v>88.391666666666652</v>
      </c>
      <c r="AA412" s="91">
        <v>67.541666666666671</v>
      </c>
      <c r="AB412" s="91">
        <v>88.2</v>
      </c>
      <c r="AC412" s="91">
        <v>106.87500000000001</v>
      </c>
      <c r="AD412" s="91">
        <v>824</v>
      </c>
      <c r="AE412" s="91">
        <v>15.291666666666666</v>
      </c>
      <c r="AF412" s="92">
        <v>584.25</v>
      </c>
    </row>
    <row r="413" spans="1:54" ht="15" thickBot="1" x14ac:dyDescent="0.35">
      <c r="A413" s="71">
        <v>2</v>
      </c>
      <c r="D413" s="42">
        <v>49.383333333333326</v>
      </c>
      <c r="E413" s="74">
        <v>84.783333333333331</v>
      </c>
      <c r="F413" s="75">
        <v>17.3</v>
      </c>
      <c r="G413" s="42">
        <v>34.216666666666669</v>
      </c>
      <c r="H413" s="42">
        <v>93.008333333333326</v>
      </c>
      <c r="I413" s="42">
        <v>95.699999999999989</v>
      </c>
      <c r="L413" s="82">
        <v>574.08333333333337</v>
      </c>
      <c r="M413" s="83">
        <v>0</v>
      </c>
      <c r="N413" s="83">
        <v>50</v>
      </c>
      <c r="O413" s="84">
        <f t="shared" ref="O413:O442" si="119">SUM(L413:N413)</f>
        <v>624.08333333333337</v>
      </c>
      <c r="Q413" s="90">
        <v>95.566666666666663</v>
      </c>
      <c r="R413" s="91">
        <v>18.091666666666665</v>
      </c>
      <c r="S413" s="91">
        <v>48.75</v>
      </c>
      <c r="T413" s="91">
        <v>48.69166666666667</v>
      </c>
      <c r="U413" s="91">
        <v>66.691666666666663</v>
      </c>
      <c r="V413" s="91">
        <v>66.49166666666666</v>
      </c>
      <c r="W413" s="91">
        <v>66.233333333333334</v>
      </c>
      <c r="X413" s="91">
        <v>66.983333333333334</v>
      </c>
      <c r="Y413" s="91">
        <v>88.583333333333357</v>
      </c>
      <c r="Z413" s="91">
        <v>88.691666666666663</v>
      </c>
      <c r="AA413" s="91">
        <v>78.308333333333337</v>
      </c>
      <c r="AB413" s="91">
        <v>77.808333333333323</v>
      </c>
      <c r="AC413" s="91">
        <v>105.85833333333333</v>
      </c>
      <c r="AD413" s="91">
        <v>823.83333333333337</v>
      </c>
      <c r="AE413" s="91">
        <v>13.466666666666669</v>
      </c>
      <c r="AF413" s="92">
        <v>586.5</v>
      </c>
    </row>
    <row r="414" spans="1:54" ht="15" thickBot="1" x14ac:dyDescent="0.35">
      <c r="A414" s="71">
        <v>3</v>
      </c>
      <c r="D414" s="42">
        <v>49.333333333333321</v>
      </c>
      <c r="E414" s="74">
        <v>86.424999999999997</v>
      </c>
      <c r="F414" s="75">
        <v>17.333333333333336</v>
      </c>
      <c r="G414" s="42">
        <v>36.31666666666667</v>
      </c>
      <c r="H414" s="42">
        <v>91.7</v>
      </c>
      <c r="I414" s="42">
        <v>94.00833333333334</v>
      </c>
      <c r="L414" s="82">
        <v>584.25</v>
      </c>
      <c r="M414" s="83">
        <v>0</v>
      </c>
      <c r="N414" s="83">
        <v>50</v>
      </c>
      <c r="O414" s="84">
        <f t="shared" si="119"/>
        <v>634.25</v>
      </c>
      <c r="Q414" s="90">
        <v>95.449999999999989</v>
      </c>
      <c r="R414" s="91">
        <v>18.133333333333336</v>
      </c>
      <c r="S414" s="91">
        <v>49.166666666666664</v>
      </c>
      <c r="T414" s="91">
        <v>49.100000000000016</v>
      </c>
      <c r="U414" s="91">
        <v>66.11666666666666</v>
      </c>
      <c r="V414" s="91">
        <v>65.766666666666666</v>
      </c>
      <c r="W414" s="91">
        <v>65.50833333333334</v>
      </c>
      <c r="X414" s="91">
        <v>66.333333333333329</v>
      </c>
      <c r="Y414" s="91">
        <v>88.399999999999991</v>
      </c>
      <c r="Z414" s="91">
        <v>88.50833333333334</v>
      </c>
      <c r="AA414" s="91">
        <v>88.22499999999998</v>
      </c>
      <c r="AB414" s="91">
        <v>66.875</v>
      </c>
      <c r="AC414" s="91">
        <v>107.54166666666667</v>
      </c>
      <c r="AD414" s="91">
        <v>823.83333333333337</v>
      </c>
      <c r="AE414" s="91">
        <v>15.233333333333333</v>
      </c>
      <c r="AF414" s="92">
        <v>585.16666666666663</v>
      </c>
    </row>
    <row r="415" spans="1:54" ht="15" thickBot="1" x14ac:dyDescent="0.35">
      <c r="A415" s="71">
        <v>4</v>
      </c>
      <c r="D415" s="42">
        <v>49.016666666666659</v>
      </c>
      <c r="E415" s="74">
        <v>86.75</v>
      </c>
      <c r="F415" s="75">
        <v>16.900000000000002</v>
      </c>
      <c r="G415" s="42">
        <v>34.25</v>
      </c>
      <c r="H415" s="42">
        <v>92.591666666666654</v>
      </c>
      <c r="I415" s="42">
        <v>94.533333333333317</v>
      </c>
      <c r="L415" s="82">
        <v>586.5</v>
      </c>
      <c r="M415" s="83">
        <v>0</v>
      </c>
      <c r="N415" s="83">
        <v>50</v>
      </c>
      <c r="O415" s="84">
        <f t="shared" si="119"/>
        <v>636.5</v>
      </c>
      <c r="Q415" s="90">
        <v>96.149999999999991</v>
      </c>
      <c r="R415" s="91">
        <v>17.675000000000001</v>
      </c>
      <c r="S415" s="91">
        <v>49.116666666666674</v>
      </c>
      <c r="T415" s="91">
        <v>49.06666666666667</v>
      </c>
      <c r="U415" s="91">
        <v>64.99166666666666</v>
      </c>
      <c r="V415" s="91">
        <v>64.691666666666677</v>
      </c>
      <c r="W415" s="91">
        <v>64.458333333333343</v>
      </c>
      <c r="X415" s="91">
        <v>65.249999999999986</v>
      </c>
      <c r="Y415" s="91">
        <v>87.433333333333323</v>
      </c>
      <c r="Z415" s="91">
        <v>87.524999999999991</v>
      </c>
      <c r="AA415" s="91">
        <v>87.333333333333329</v>
      </c>
      <c r="AB415" s="91">
        <v>65.816666666666663</v>
      </c>
      <c r="AC415" s="91">
        <v>108.07499999999999</v>
      </c>
      <c r="AD415" s="91">
        <v>824</v>
      </c>
      <c r="AE415" s="91">
        <v>15.358333333333334</v>
      </c>
      <c r="AF415" s="92">
        <v>578.91666666666663</v>
      </c>
    </row>
    <row r="416" spans="1:54" ht="15" thickBot="1" x14ac:dyDescent="0.35">
      <c r="A416" s="71">
        <v>5</v>
      </c>
      <c r="D416" s="42">
        <v>49.391666666666659</v>
      </c>
      <c r="E416" s="74">
        <v>86.208333333333329</v>
      </c>
      <c r="F416" s="75">
        <v>16.883333333333333</v>
      </c>
      <c r="G416" s="42">
        <v>35.325000000000003</v>
      </c>
      <c r="H416" s="42">
        <v>91.72499999999998</v>
      </c>
      <c r="I416" s="42">
        <v>93.958333333333314</v>
      </c>
      <c r="L416" s="82">
        <v>585.16666666666663</v>
      </c>
      <c r="M416" s="83">
        <v>0</v>
      </c>
      <c r="N416" s="83">
        <v>50</v>
      </c>
      <c r="O416" s="84">
        <f t="shared" si="119"/>
        <v>635.16666666666663</v>
      </c>
      <c r="Q416" s="90">
        <v>95.983333333333334</v>
      </c>
      <c r="R416" s="91">
        <v>17.608333333333334</v>
      </c>
      <c r="S416" s="91">
        <v>85.966666666666697</v>
      </c>
      <c r="T416" s="91">
        <v>49.06666666666667</v>
      </c>
      <c r="U416" s="91">
        <v>64.98333333333332</v>
      </c>
      <c r="V416" s="91">
        <v>64.8</v>
      </c>
      <c r="W416" s="91">
        <v>64.625</v>
      </c>
      <c r="X416" s="91">
        <v>65.374999999999986</v>
      </c>
      <c r="Y416" s="91">
        <v>87.933333333333337</v>
      </c>
      <c r="Z416" s="91">
        <v>88.041666666666671</v>
      </c>
      <c r="AA416" s="91">
        <v>87.86666666666666</v>
      </c>
      <c r="AB416" s="91">
        <v>65.95</v>
      </c>
      <c r="AC416" s="91">
        <v>108.125</v>
      </c>
      <c r="AD416" s="91">
        <v>824.25</v>
      </c>
      <c r="AE416" s="91">
        <v>15.391666666666667</v>
      </c>
      <c r="AF416" s="92">
        <v>582.5</v>
      </c>
    </row>
    <row r="417" spans="1:32" ht="15" thickBot="1" x14ac:dyDescent="0.35">
      <c r="A417" s="71">
        <v>6</v>
      </c>
      <c r="D417" s="42">
        <v>49.383333333333326</v>
      </c>
      <c r="E417" s="74">
        <v>85.516666666666666</v>
      </c>
      <c r="F417" s="75">
        <v>16.458333333333332</v>
      </c>
      <c r="G417" s="42">
        <v>35.375000000000007</v>
      </c>
      <c r="H417" s="42">
        <v>92.666666666666671</v>
      </c>
      <c r="I417" s="42">
        <v>94.74166666666666</v>
      </c>
      <c r="L417" s="82">
        <v>578.91666666666663</v>
      </c>
      <c r="M417" s="83">
        <v>0</v>
      </c>
      <c r="N417" s="83">
        <v>50</v>
      </c>
      <c r="O417" s="84">
        <f t="shared" si="119"/>
        <v>628.91666666666663</v>
      </c>
      <c r="Q417" s="90">
        <v>95.989166666666677</v>
      </c>
      <c r="R417" s="91">
        <v>18.133333333333333</v>
      </c>
      <c r="S417" s="91">
        <v>49.125000000000007</v>
      </c>
      <c r="T417" s="91">
        <v>49.041666666666664</v>
      </c>
      <c r="U417" s="91">
        <v>65.341666666666669</v>
      </c>
      <c r="V417" s="91">
        <v>65.141666666666666</v>
      </c>
      <c r="W417" s="91">
        <v>64.899999999999991</v>
      </c>
      <c r="X417" s="91">
        <v>65.708333333333343</v>
      </c>
      <c r="Y417" s="91">
        <v>87.533333333333346</v>
      </c>
      <c r="Z417" s="91">
        <v>87.641666666666666</v>
      </c>
      <c r="AA417" s="91">
        <v>87.466666666666654</v>
      </c>
      <c r="AB417" s="91">
        <v>66.283333333333346</v>
      </c>
      <c r="AC417" s="91">
        <v>107.61666666666667</v>
      </c>
      <c r="AD417" s="91">
        <v>824.16666666666663</v>
      </c>
      <c r="AE417" s="91">
        <v>15.258333333333333</v>
      </c>
      <c r="AF417" s="92">
        <v>579.41666666666663</v>
      </c>
    </row>
    <row r="418" spans="1:32" ht="15" thickBot="1" x14ac:dyDescent="0.35">
      <c r="A418" s="71">
        <v>7</v>
      </c>
      <c r="D418" s="42">
        <v>49.408333333333324</v>
      </c>
      <c r="E418" s="74">
        <v>86.058333333333337</v>
      </c>
      <c r="F418" s="75">
        <v>16.391666666666666</v>
      </c>
      <c r="G418" s="42">
        <v>34.200000000000003</v>
      </c>
      <c r="H418" s="42">
        <v>93.666666666666671</v>
      </c>
      <c r="I418" s="42">
        <v>94.625</v>
      </c>
      <c r="L418" s="82">
        <v>582.5</v>
      </c>
      <c r="M418" s="83">
        <v>0</v>
      </c>
      <c r="N418" s="83">
        <v>50</v>
      </c>
      <c r="O418" s="84">
        <f t="shared" si="119"/>
        <v>632.5</v>
      </c>
      <c r="Q418" s="90">
        <v>93.325000000000003</v>
      </c>
      <c r="R418" s="91">
        <v>18.68333333333333</v>
      </c>
      <c r="S418" s="91">
        <v>49.108333333333341</v>
      </c>
      <c r="T418" s="91">
        <v>49.041666666666664</v>
      </c>
      <c r="U418" s="91">
        <v>64.733333333333334</v>
      </c>
      <c r="V418" s="91">
        <v>64.608333333333334</v>
      </c>
      <c r="W418" s="91">
        <v>64.36666666666666</v>
      </c>
      <c r="X418" s="91">
        <v>65.125000000000014</v>
      </c>
      <c r="Y418" s="91">
        <v>86.075000000000003</v>
      </c>
      <c r="Z418" s="91">
        <v>86.174999999999997</v>
      </c>
      <c r="AA418" s="91">
        <v>86</v>
      </c>
      <c r="AB418" s="91">
        <v>65.7</v>
      </c>
      <c r="AC418" s="91">
        <v>108.00833333333334</v>
      </c>
      <c r="AD418" s="91">
        <v>824.08333333333337</v>
      </c>
      <c r="AE418" s="91">
        <v>17.600000000000001</v>
      </c>
      <c r="AF418" s="92">
        <v>571.25</v>
      </c>
    </row>
    <row r="419" spans="1:32" ht="15" thickBot="1" x14ac:dyDescent="0.35">
      <c r="A419" s="71">
        <v>8</v>
      </c>
      <c r="D419" s="42">
        <v>49.374999999999993</v>
      </c>
      <c r="E419" s="74">
        <v>79.63333333333334</v>
      </c>
      <c r="F419" s="75">
        <v>16.883333333333333</v>
      </c>
      <c r="G419" s="42">
        <v>34.658333333333324</v>
      </c>
      <c r="H419" s="42">
        <v>92.816666666666663</v>
      </c>
      <c r="I419" s="42">
        <v>94.316666666666663</v>
      </c>
      <c r="L419" s="82">
        <v>579.41666666666663</v>
      </c>
      <c r="M419" s="83">
        <v>0</v>
      </c>
      <c r="N419" s="83">
        <v>50</v>
      </c>
      <c r="O419" s="84">
        <f t="shared" si="119"/>
        <v>629.41666666666663</v>
      </c>
      <c r="Q419" s="90">
        <v>71.324999999999989</v>
      </c>
      <c r="R419" s="91">
        <v>19.55833333333333</v>
      </c>
      <c r="S419" s="91">
        <v>49.533333333333339</v>
      </c>
      <c r="T419" s="91">
        <v>49.491666666666674</v>
      </c>
      <c r="U419" s="91">
        <v>65.391666666666666</v>
      </c>
      <c r="V419" s="91">
        <v>65.25833333333334</v>
      </c>
      <c r="W419" s="91">
        <v>65.024999999999991</v>
      </c>
      <c r="X419" s="91">
        <v>65.825000000000003</v>
      </c>
      <c r="Y419" s="91">
        <v>86.774999999999991</v>
      </c>
      <c r="Z419" s="91">
        <v>86.875</v>
      </c>
      <c r="AA419" s="91">
        <v>86.683333333333337</v>
      </c>
      <c r="AB419" s="91">
        <v>66.358333333333334</v>
      </c>
      <c r="AC419" s="91">
        <v>109.11666666666666</v>
      </c>
      <c r="AD419" s="91">
        <v>824.5</v>
      </c>
      <c r="AE419" s="91">
        <v>32.408333333333331</v>
      </c>
      <c r="AF419" s="92">
        <v>574.91666666666663</v>
      </c>
    </row>
    <row r="420" spans="1:32" ht="15" thickBot="1" x14ac:dyDescent="0.35">
      <c r="A420" s="71">
        <v>9</v>
      </c>
      <c r="D420" s="42">
        <v>49.366666666666667</v>
      </c>
      <c r="E420" s="74">
        <v>84.2</v>
      </c>
      <c r="F420" s="75">
        <v>17.483333333333334</v>
      </c>
      <c r="G420" s="42">
        <v>35.066666666666663</v>
      </c>
      <c r="H420" s="42">
        <v>88.875</v>
      </c>
      <c r="I420" s="42">
        <v>91.75833333333334</v>
      </c>
      <c r="L420" s="82">
        <v>571.25</v>
      </c>
      <c r="M420" s="83">
        <v>0</v>
      </c>
      <c r="N420" s="83">
        <v>50</v>
      </c>
      <c r="O420" s="84">
        <f t="shared" si="119"/>
        <v>621.25</v>
      </c>
      <c r="Q420" s="90">
        <v>89.424999999999997</v>
      </c>
      <c r="R420" s="91">
        <v>19.233333333333334</v>
      </c>
      <c r="S420" s="91">
        <v>49.250000000000007</v>
      </c>
      <c r="T420" s="91">
        <v>49.183333333333344</v>
      </c>
      <c r="U420" s="91">
        <v>66.558333333333323</v>
      </c>
      <c r="V420" s="91">
        <v>66.375000000000014</v>
      </c>
      <c r="W420" s="91">
        <v>66.133333333333326</v>
      </c>
      <c r="X420" s="91">
        <v>67.05</v>
      </c>
      <c r="Y420" s="91">
        <v>87.541666666666671</v>
      </c>
      <c r="Z420" s="91">
        <v>87.649999999999991</v>
      </c>
      <c r="AA420" s="91">
        <v>87.441666666666663</v>
      </c>
      <c r="AB420" s="91">
        <v>67.266666666666666</v>
      </c>
      <c r="AC420" s="91">
        <v>107.47499999999998</v>
      </c>
      <c r="AD420" s="91">
        <v>823.58333333333337</v>
      </c>
      <c r="AE420" s="91">
        <v>19.408333333333331</v>
      </c>
      <c r="AF420" s="92">
        <v>580</v>
      </c>
    </row>
    <row r="421" spans="1:32" ht="15" thickBot="1" x14ac:dyDescent="0.35">
      <c r="A421" s="71">
        <v>10</v>
      </c>
      <c r="D421" s="42">
        <v>49.716666666666669</v>
      </c>
      <c r="E421" s="74">
        <v>84.991666666666674</v>
      </c>
      <c r="F421" s="75">
        <v>18.166666666666668</v>
      </c>
      <c r="G421" s="42">
        <v>35.050000000000004</v>
      </c>
      <c r="H421" s="42">
        <v>66.966666666666669</v>
      </c>
      <c r="I421" s="42">
        <v>68.099999999999994</v>
      </c>
      <c r="L421" s="82">
        <v>574.91666666666663</v>
      </c>
      <c r="M421" s="83">
        <v>0</v>
      </c>
      <c r="N421" s="83">
        <v>50</v>
      </c>
      <c r="O421" s="84">
        <f t="shared" si="119"/>
        <v>624.91666666666663</v>
      </c>
      <c r="Q421" s="90">
        <v>94.05</v>
      </c>
      <c r="R421" s="91">
        <v>18.241666666666664</v>
      </c>
      <c r="S421" s="91">
        <v>49.158333333333331</v>
      </c>
      <c r="T421" s="91">
        <v>49.100000000000016</v>
      </c>
      <c r="U421" s="91">
        <v>65.724999999999994</v>
      </c>
      <c r="V421" s="91">
        <v>65.674999999999997</v>
      </c>
      <c r="W421" s="91">
        <v>65.75555555555556</v>
      </c>
      <c r="X421" s="91">
        <v>66.577777777777783</v>
      </c>
      <c r="Y421" s="91">
        <v>88.2</v>
      </c>
      <c r="Z421" s="91">
        <v>88.316666666666663</v>
      </c>
      <c r="AA421" s="91">
        <v>88.116666666666674</v>
      </c>
      <c r="AB421" s="91">
        <v>66.708333333333329</v>
      </c>
      <c r="AC421" s="91">
        <v>107.75</v>
      </c>
      <c r="AD421" s="91">
        <v>824</v>
      </c>
      <c r="AE421" s="91">
        <v>16.266666666666669</v>
      </c>
      <c r="AF421" s="92">
        <v>583.66666666666663</v>
      </c>
    </row>
    <row r="422" spans="1:32" ht="15" thickBot="1" x14ac:dyDescent="0.35">
      <c r="A422" s="71">
        <v>11</v>
      </c>
      <c r="D422" s="42">
        <v>49.48333333333332</v>
      </c>
      <c r="E422" s="74">
        <v>85.691666666666663</v>
      </c>
      <c r="F422" s="75">
        <v>17.975000000000001</v>
      </c>
      <c r="G422" s="42">
        <v>36.9</v>
      </c>
      <c r="H422" s="42">
        <v>84.36666666666666</v>
      </c>
      <c r="I422" s="42">
        <v>87.516666666666694</v>
      </c>
      <c r="L422" s="82">
        <v>580</v>
      </c>
      <c r="M422" s="83">
        <v>0</v>
      </c>
      <c r="N422" s="83">
        <v>50</v>
      </c>
      <c r="O422" s="84">
        <f t="shared" si="119"/>
        <v>630</v>
      </c>
      <c r="Q422" s="90">
        <v>94.55</v>
      </c>
      <c r="R422" s="91">
        <v>18.05</v>
      </c>
      <c r="S422" s="91">
        <v>49.166666666666664</v>
      </c>
      <c r="T422" s="91">
        <v>49.108333333333348</v>
      </c>
      <c r="U422" s="91">
        <v>65.283333333333346</v>
      </c>
      <c r="V422" s="91">
        <v>65.183333333333337</v>
      </c>
      <c r="W422" s="91">
        <v>64.966666666666669</v>
      </c>
      <c r="X422" s="91">
        <v>65.75833333333334</v>
      </c>
      <c r="Y422" s="91">
        <v>87.908333333333317</v>
      </c>
      <c r="Z422" s="91">
        <v>87.99166666666666</v>
      </c>
      <c r="AA422" s="91">
        <v>87.8</v>
      </c>
      <c r="AB422" s="91">
        <v>66.291666666666671</v>
      </c>
      <c r="AC422" s="91">
        <v>108.02499999999999</v>
      </c>
      <c r="AD422" s="91">
        <v>828.08333333333337</v>
      </c>
      <c r="AE422" s="91">
        <v>16.283333333333335</v>
      </c>
      <c r="AF422" s="92">
        <v>581.16666666666663</v>
      </c>
    </row>
    <row r="423" spans="1:32" ht="15" thickBot="1" x14ac:dyDescent="0.35">
      <c r="A423" s="71">
        <v>12</v>
      </c>
      <c r="D423" s="42">
        <v>49.416666666666657</v>
      </c>
      <c r="E423" s="74">
        <v>86.341666666666654</v>
      </c>
      <c r="F423" s="75">
        <f>AVERAGE(F411:F422)</f>
        <v>17.209848484848486</v>
      </c>
      <c r="G423" s="42">
        <v>34.35</v>
      </c>
      <c r="H423" s="42">
        <v>89.866666666666674</v>
      </c>
      <c r="I423" s="42">
        <v>92.416666666666671</v>
      </c>
      <c r="L423" s="82">
        <v>583.66666666666663</v>
      </c>
      <c r="M423" s="83">
        <v>0</v>
      </c>
      <c r="N423" s="83">
        <v>50</v>
      </c>
      <c r="O423" s="84">
        <f t="shared" si="119"/>
        <v>633.66666666666663</v>
      </c>
      <c r="Q423" s="90">
        <v>94.033333333333346</v>
      </c>
      <c r="R423" s="91">
        <v>18.3</v>
      </c>
      <c r="S423" s="91">
        <v>49.175000000000004</v>
      </c>
      <c r="T423" s="91">
        <v>49.1</v>
      </c>
      <c r="U423" s="91">
        <v>65.825000000000003</v>
      </c>
      <c r="V423" s="91">
        <v>65.708333333333314</v>
      </c>
      <c r="W423" s="91">
        <v>65.49166666666666</v>
      </c>
      <c r="X423" s="91">
        <v>66.308333333333337</v>
      </c>
      <c r="Y423" s="91">
        <v>87.858333333333334</v>
      </c>
      <c r="Z423" s="91">
        <v>87.958333333333329</v>
      </c>
      <c r="AA423" s="91">
        <v>87.791666666666671</v>
      </c>
      <c r="AB423" s="91">
        <v>66.86666666666666</v>
      </c>
      <c r="AC423" s="91">
        <v>107.56666666666668</v>
      </c>
      <c r="AD423" s="91">
        <v>824.41666666666663</v>
      </c>
      <c r="AE423" s="91">
        <v>16.316666666666666</v>
      </c>
      <c r="AF423" s="92">
        <v>582.66666666666663</v>
      </c>
    </row>
    <row r="424" spans="1:32" ht="15" thickBot="1" x14ac:dyDescent="0.35">
      <c r="A424" s="71">
        <v>13</v>
      </c>
      <c r="D424" s="42">
        <v>49.441666666666663</v>
      </c>
      <c r="E424" s="74">
        <v>86.033333333333346</v>
      </c>
      <c r="F424" s="75">
        <v>16.883333333333333</v>
      </c>
      <c r="G424" s="42">
        <v>34.533333333333331</v>
      </c>
      <c r="H424" s="42">
        <v>90.666666666666671</v>
      </c>
      <c r="I424" s="42">
        <v>92.616666666666674</v>
      </c>
      <c r="L424" s="82">
        <v>581.16666666666663</v>
      </c>
      <c r="M424" s="83">
        <v>0</v>
      </c>
      <c r="N424" s="83">
        <v>50</v>
      </c>
      <c r="O424" s="84">
        <f t="shared" si="119"/>
        <v>631.16666666666663</v>
      </c>
      <c r="Q424" s="90">
        <v>93.933333333333337</v>
      </c>
      <c r="R424" s="91">
        <v>18.725000000000001</v>
      </c>
      <c r="S424" s="91">
        <v>49.19166666666667</v>
      </c>
      <c r="T424" s="91">
        <v>49.100000000000016</v>
      </c>
      <c r="U424" s="91">
        <v>66.674999999999997</v>
      </c>
      <c r="V424" s="91">
        <v>66.524999999999991</v>
      </c>
      <c r="W424" s="91">
        <v>66.291666666666671</v>
      </c>
      <c r="X424" s="91">
        <v>67.166666666666671</v>
      </c>
      <c r="Y424" s="91">
        <v>88.441666666666677</v>
      </c>
      <c r="Z424" s="91">
        <v>88.533333333333346</v>
      </c>
      <c r="AA424" s="91">
        <v>88.358333333333334</v>
      </c>
      <c r="AB424" s="91">
        <v>67.7</v>
      </c>
      <c r="AC424" s="91">
        <v>107.3</v>
      </c>
      <c r="AD424" s="91">
        <v>824.08333333333337</v>
      </c>
      <c r="AE424" s="91">
        <v>16.158333333333335</v>
      </c>
      <c r="AF424" s="92">
        <v>585.08333333333337</v>
      </c>
    </row>
    <row r="425" spans="1:32" ht="15" thickBot="1" x14ac:dyDescent="0.35">
      <c r="A425" s="71">
        <v>14</v>
      </c>
      <c r="D425" s="42">
        <v>49.42499999999999</v>
      </c>
      <c r="E425" s="74">
        <v>86.008333333333326</v>
      </c>
      <c r="F425" s="75">
        <v>17.066666666666666</v>
      </c>
      <c r="G425" s="42">
        <v>35.858333333333334</v>
      </c>
      <c r="H425" s="42">
        <v>90.591666666666683</v>
      </c>
      <c r="I425" s="42">
        <v>92.583333333333329</v>
      </c>
      <c r="L425" s="82">
        <v>583.36363636363637</v>
      </c>
      <c r="M425" s="83">
        <v>0</v>
      </c>
      <c r="N425" s="83">
        <v>50</v>
      </c>
      <c r="O425" s="84">
        <f t="shared" si="119"/>
        <v>633.36363636363637</v>
      </c>
      <c r="Q425" s="90">
        <v>93.833333333333314</v>
      </c>
      <c r="R425" s="91">
        <v>18.658333333333335</v>
      </c>
      <c r="S425" s="91">
        <v>49.183333333333337</v>
      </c>
      <c r="T425" s="91">
        <v>49.108333333333341</v>
      </c>
      <c r="U425" s="91">
        <v>66.3</v>
      </c>
      <c r="V425" s="91">
        <v>66.283333333333331</v>
      </c>
      <c r="W425" s="91">
        <v>66.025000000000006</v>
      </c>
      <c r="X425" s="91">
        <v>66.924999999999997</v>
      </c>
      <c r="Y425" s="91">
        <v>88.350000000000009</v>
      </c>
      <c r="Z425" s="91">
        <v>88.283333333333346</v>
      </c>
      <c r="AA425" s="91">
        <v>88.25833333333334</v>
      </c>
      <c r="AB425" s="91">
        <v>67.433333333333337</v>
      </c>
      <c r="AC425" s="91">
        <v>107.33333333333336</v>
      </c>
      <c r="AD425" s="91">
        <v>828.25</v>
      </c>
      <c r="AE425" s="91">
        <v>16.216666666666669</v>
      </c>
      <c r="AF425" s="92">
        <v>583.91666666666663</v>
      </c>
    </row>
    <row r="426" spans="1:32" ht="15" thickBot="1" x14ac:dyDescent="0.35">
      <c r="A426" s="71">
        <v>15</v>
      </c>
      <c r="D426" s="42">
        <v>49.43333333333333</v>
      </c>
      <c r="E426" s="74">
        <v>86.825000000000003</v>
      </c>
      <c r="F426" s="75">
        <v>17.450000000000003</v>
      </c>
      <c r="G426" s="42">
        <v>36.30833333333333</v>
      </c>
      <c r="H426" s="42">
        <v>89.591666666666654</v>
      </c>
      <c r="I426" s="42">
        <v>91.566666666666663</v>
      </c>
      <c r="L426" s="82">
        <v>585.08333333333337</v>
      </c>
      <c r="M426" s="83">
        <v>0</v>
      </c>
      <c r="N426" s="83">
        <v>50</v>
      </c>
      <c r="O426" s="84">
        <f t="shared" si="119"/>
        <v>635.08333333333337</v>
      </c>
      <c r="Q426" s="90">
        <v>94.149999999999991</v>
      </c>
      <c r="R426" s="91">
        <v>18.583333333333332</v>
      </c>
      <c r="S426" s="91">
        <v>49.158333333333331</v>
      </c>
      <c r="T426" s="91">
        <v>49.1</v>
      </c>
      <c r="U426" s="91">
        <v>65.833333333333343</v>
      </c>
      <c r="V426" s="91">
        <v>65.816666666666677</v>
      </c>
      <c r="W426" s="91">
        <v>65.616666666666674</v>
      </c>
      <c r="X426" s="91">
        <v>66.483333333333334</v>
      </c>
      <c r="Y426" s="91">
        <v>87.72499999999998</v>
      </c>
      <c r="Z426" s="91">
        <v>87.86363636363636</v>
      </c>
      <c r="AA426" s="91">
        <v>87.633333333333368</v>
      </c>
      <c r="AB426" s="91">
        <v>66.983333333333334</v>
      </c>
      <c r="AC426" s="91">
        <v>107.60833333333335</v>
      </c>
      <c r="AD426" s="91">
        <v>824</v>
      </c>
      <c r="AE426" s="91">
        <v>16.291666666666668</v>
      </c>
      <c r="AF426" s="92">
        <v>580.75</v>
      </c>
    </row>
    <row r="427" spans="1:32" ht="15" thickBot="1" x14ac:dyDescent="0.35">
      <c r="A427" s="71">
        <v>16</v>
      </c>
      <c r="D427" s="42">
        <v>49.408333333333331</v>
      </c>
      <c r="E427" s="74">
        <v>86.5</v>
      </c>
      <c r="F427" s="75">
        <v>17.416666666666668</v>
      </c>
      <c r="G427" s="42">
        <v>35.533333333333331</v>
      </c>
      <c r="H427" s="42">
        <v>89.625</v>
      </c>
      <c r="I427" s="42">
        <v>92.11666666666666</v>
      </c>
      <c r="L427" s="82">
        <v>583.91666666666663</v>
      </c>
      <c r="M427" s="83">
        <v>0</v>
      </c>
      <c r="N427" s="83">
        <v>50</v>
      </c>
      <c r="O427" s="84">
        <f t="shared" si="119"/>
        <v>633.91666666666663</v>
      </c>
      <c r="Q427" s="90">
        <v>93.782142857142858</v>
      </c>
      <c r="R427" s="91">
        <v>19.058333333333334</v>
      </c>
      <c r="S427" s="91">
        <v>49.125</v>
      </c>
      <c r="T427" s="91">
        <v>49.083333333333343</v>
      </c>
      <c r="U427" s="91">
        <v>66.225000000000009</v>
      </c>
      <c r="V427" s="91">
        <v>66.38333333333334</v>
      </c>
      <c r="W427" s="91">
        <v>61.15</v>
      </c>
      <c r="X427" s="91">
        <v>67.083333333333329</v>
      </c>
      <c r="Y427" s="91">
        <v>87.675000000000011</v>
      </c>
      <c r="Z427" s="91">
        <v>87.77500000000002</v>
      </c>
      <c r="AA427" s="91">
        <v>87.625</v>
      </c>
      <c r="AB427" s="91">
        <v>67.50833333333334</v>
      </c>
      <c r="AC427" s="91">
        <v>107.14166666666667</v>
      </c>
      <c r="AD427" s="91">
        <v>824</v>
      </c>
      <c r="AE427" s="91">
        <v>16.233333333333334</v>
      </c>
      <c r="AF427" s="92">
        <v>580.83333333333337</v>
      </c>
    </row>
    <row r="428" spans="1:32" ht="15" thickBot="1" x14ac:dyDescent="0.35">
      <c r="A428" s="71">
        <v>17</v>
      </c>
      <c r="D428" s="42">
        <v>49.408333333333324</v>
      </c>
      <c r="E428" s="74">
        <v>85.909090909090907</v>
      </c>
      <c r="F428" s="75">
        <v>17.375000000000004</v>
      </c>
      <c r="G428" s="42">
        <v>35.583333333333336</v>
      </c>
      <c r="H428" s="42">
        <v>89.991666666666674</v>
      </c>
      <c r="I428" s="42">
        <v>92.216666666666654</v>
      </c>
      <c r="L428" s="82">
        <v>581</v>
      </c>
      <c r="M428" s="83">
        <v>0</v>
      </c>
      <c r="N428" s="83">
        <v>50</v>
      </c>
      <c r="O428" s="84">
        <f t="shared" si="119"/>
        <v>631</v>
      </c>
      <c r="Q428" s="90">
        <v>25.224999999999998</v>
      </c>
      <c r="R428" s="91">
        <v>22.683333333333334</v>
      </c>
      <c r="S428" s="91">
        <v>20</v>
      </c>
      <c r="T428" s="91">
        <v>19.95</v>
      </c>
      <c r="U428" s="91">
        <v>45.733333333333327</v>
      </c>
      <c r="V428" s="91">
        <v>46.508333333333333</v>
      </c>
      <c r="W428" s="91">
        <v>45.824999999999996</v>
      </c>
      <c r="X428" s="91">
        <v>46.591666666666669</v>
      </c>
      <c r="Y428" s="91">
        <v>31.55</v>
      </c>
      <c r="Z428" s="91">
        <v>31.650000000000002</v>
      </c>
      <c r="AA428" s="91">
        <v>31.525000000000002</v>
      </c>
      <c r="AB428" s="91">
        <v>47.499999999999993</v>
      </c>
      <c r="AC428" s="91">
        <v>36.324999999999996</v>
      </c>
      <c r="AD428" s="91">
        <v>274.91666666666669</v>
      </c>
      <c r="AE428" s="91">
        <v>76.849999999999994</v>
      </c>
      <c r="AF428" s="92">
        <v>209.41666666666666</v>
      </c>
    </row>
    <row r="429" spans="1:32" ht="15" thickBot="1" x14ac:dyDescent="0.35">
      <c r="A429" s="71">
        <v>18</v>
      </c>
      <c r="D429" s="42">
        <v>49.399999999999984</v>
      </c>
      <c r="E429" s="74">
        <v>85.833333333333329</v>
      </c>
      <c r="F429" s="75">
        <v>17.833333333333332</v>
      </c>
      <c r="G429" s="42">
        <v>36.466666666666661</v>
      </c>
      <c r="H429" s="42">
        <v>89.675000000000011</v>
      </c>
      <c r="I429" s="42">
        <v>92.25</v>
      </c>
      <c r="L429" s="82">
        <v>580.83333333333337</v>
      </c>
      <c r="M429" s="83">
        <v>0</v>
      </c>
      <c r="N429" s="83">
        <v>50</v>
      </c>
      <c r="O429" s="84">
        <f t="shared" si="119"/>
        <v>630.83333333333337</v>
      </c>
      <c r="Q429" s="90">
        <v>79.083333333333343</v>
      </c>
      <c r="R429" s="91">
        <v>20.041666666666668</v>
      </c>
      <c r="S429" s="91">
        <v>42.25833333333334</v>
      </c>
      <c r="T429" s="91">
        <v>42.216666666666676</v>
      </c>
      <c r="U429" s="91">
        <v>62.516666666666673</v>
      </c>
      <c r="V429" s="91">
        <v>62.6</v>
      </c>
      <c r="W429" s="91">
        <v>62.041666666666664</v>
      </c>
      <c r="X429" s="91">
        <v>63.06666666666667</v>
      </c>
      <c r="Y429" s="91">
        <v>73.441666666666677</v>
      </c>
      <c r="Z429" s="91">
        <v>73.541666666666671</v>
      </c>
      <c r="AA429" s="91">
        <v>73.349999999999994</v>
      </c>
      <c r="AB429" s="91">
        <v>63.791666666666664</v>
      </c>
      <c r="AC429" s="91">
        <v>89.191666666666663</v>
      </c>
      <c r="AD429" s="91">
        <v>685.91666666666663</v>
      </c>
      <c r="AE429" s="91">
        <v>29.149999999999991</v>
      </c>
      <c r="AF429" s="92">
        <v>482.41666666666669</v>
      </c>
    </row>
    <row r="430" spans="1:32" ht="15" thickBot="1" x14ac:dyDescent="0.35">
      <c r="A430" s="71">
        <v>19</v>
      </c>
      <c r="D430" s="42">
        <v>51.43333333333333</v>
      </c>
      <c r="E430" s="74">
        <v>78.899999999999991</v>
      </c>
      <c r="F430" s="75">
        <v>24.533333333333331</v>
      </c>
      <c r="G430" s="42">
        <v>33.783333333333331</v>
      </c>
      <c r="H430" s="42">
        <v>27.974999999999998</v>
      </c>
      <c r="I430" s="42">
        <v>29.433333333333334</v>
      </c>
      <c r="L430" s="82">
        <v>209.41666666666666</v>
      </c>
      <c r="M430" s="83">
        <v>0</v>
      </c>
      <c r="N430" s="83">
        <v>50</v>
      </c>
      <c r="O430" s="84">
        <f t="shared" si="119"/>
        <v>259.41666666666663</v>
      </c>
      <c r="Q430" s="90">
        <v>96.933333333333323</v>
      </c>
      <c r="R430" s="91">
        <v>19.327272727272724</v>
      </c>
      <c r="S430" s="91">
        <v>49.091666666666676</v>
      </c>
      <c r="T430" s="91">
        <v>49</v>
      </c>
      <c r="U430" s="91">
        <v>66.033333333333331</v>
      </c>
      <c r="V430" s="91">
        <v>65.991666666666674</v>
      </c>
      <c r="W430" s="91">
        <v>65.818181818181813</v>
      </c>
      <c r="X430" s="91">
        <v>66.681818181818173</v>
      </c>
      <c r="Y430" s="91">
        <v>86.716666666666683</v>
      </c>
      <c r="Z430" s="91">
        <v>86.8</v>
      </c>
      <c r="AA430" s="91">
        <v>86.63333333333334</v>
      </c>
      <c r="AB430" s="91">
        <v>67.108333333333334</v>
      </c>
      <c r="AC430" s="91">
        <v>107.25000000000001</v>
      </c>
      <c r="AD430" s="91">
        <v>825.16666666666663</v>
      </c>
      <c r="AE430" s="91">
        <v>14.075000000000001</v>
      </c>
      <c r="AF430" s="92">
        <v>598.91666666666663</v>
      </c>
    </row>
    <row r="431" spans="1:32" ht="15" thickBot="1" x14ac:dyDescent="0.35">
      <c r="A431" s="71">
        <v>20</v>
      </c>
      <c r="D431" s="42">
        <v>49.908333333333324</v>
      </c>
      <c r="E431" s="74">
        <v>83.424999999999997</v>
      </c>
      <c r="F431" s="75">
        <v>19.116666666666664</v>
      </c>
      <c r="G431" s="42">
        <v>35.433333333333337</v>
      </c>
      <c r="H431" s="42">
        <v>73.627272727272725</v>
      </c>
      <c r="I431" s="42">
        <v>77.86666666666666</v>
      </c>
      <c r="L431" s="82">
        <v>482.41666666666669</v>
      </c>
      <c r="M431" s="83">
        <v>0</v>
      </c>
      <c r="N431" s="83">
        <v>50</v>
      </c>
      <c r="O431" s="84">
        <f t="shared" si="119"/>
        <v>532.41666666666674</v>
      </c>
      <c r="Q431" s="90">
        <v>96.441666666666677</v>
      </c>
      <c r="R431" s="91">
        <v>19.066666666666666</v>
      </c>
      <c r="S431" s="91">
        <v>49.125000000000007</v>
      </c>
      <c r="T431" s="91">
        <v>49.009090909090908</v>
      </c>
      <c r="U431" s="91">
        <v>66.524999999999991</v>
      </c>
      <c r="V431" s="91">
        <v>66.475000000000009</v>
      </c>
      <c r="W431" s="91">
        <v>66.208333333333329</v>
      </c>
      <c r="X431" s="91">
        <v>67.100000000000009</v>
      </c>
      <c r="Y431" s="91">
        <v>87.591666666666654</v>
      </c>
      <c r="Z431" s="91">
        <v>87.675000000000011</v>
      </c>
      <c r="AA431" s="91">
        <v>87.524999999999991</v>
      </c>
      <c r="AB431" s="91">
        <v>67.600000000000009</v>
      </c>
      <c r="AC431" s="91">
        <v>106.99166666666666</v>
      </c>
      <c r="AD431" s="91">
        <v>825.25</v>
      </c>
      <c r="AE431" s="91">
        <v>14.125</v>
      </c>
      <c r="AF431" s="92">
        <v>580.81818181818187</v>
      </c>
    </row>
    <row r="432" spans="1:32" ht="15" thickBot="1" x14ac:dyDescent="0.35">
      <c r="A432" s="71">
        <v>21</v>
      </c>
      <c r="D432" s="42">
        <v>49.324999999999996</v>
      </c>
      <c r="E432" s="74">
        <v>84.95</v>
      </c>
      <c r="F432" s="75">
        <v>18.066666666666666</v>
      </c>
      <c r="G432" s="42">
        <v>36.424999999999997</v>
      </c>
      <c r="H432" s="42">
        <v>91.445454545454538</v>
      </c>
      <c r="I432" s="42">
        <v>95.433333333333323</v>
      </c>
      <c r="L432" s="82">
        <v>598.91666666666663</v>
      </c>
      <c r="M432" s="83">
        <v>0</v>
      </c>
      <c r="N432" s="83">
        <v>50</v>
      </c>
      <c r="O432" s="84">
        <f t="shared" si="119"/>
        <v>648.91666666666663</v>
      </c>
      <c r="Q432" s="90">
        <v>96.209090909090932</v>
      </c>
      <c r="R432" s="91">
        <v>18.633333333333333</v>
      </c>
      <c r="S432" s="91">
        <v>49.083333333333343</v>
      </c>
      <c r="T432" s="91">
        <v>49</v>
      </c>
      <c r="U432" s="91">
        <v>65.908333333333331</v>
      </c>
      <c r="V432" s="91">
        <v>65.975000000000009</v>
      </c>
      <c r="W432" s="91">
        <v>65.74166666666666</v>
      </c>
      <c r="X432" s="91">
        <v>66.608333333333334</v>
      </c>
      <c r="Y432" s="91">
        <v>87.616666666666674</v>
      </c>
      <c r="Z432" s="91">
        <v>87.691666666666677</v>
      </c>
      <c r="AA432" s="91">
        <v>87.533333333333317</v>
      </c>
      <c r="AB432" s="91">
        <v>67.141666666666666</v>
      </c>
      <c r="AC432" s="91">
        <v>107.15833333333335</v>
      </c>
      <c r="AD432" s="91">
        <v>825.58333333333337</v>
      </c>
      <c r="AE432" s="91">
        <v>14.450000000000001</v>
      </c>
      <c r="AF432" s="92">
        <v>600.58333333333337</v>
      </c>
    </row>
    <row r="433" spans="1:32" ht="15" thickBot="1" x14ac:dyDescent="0.35">
      <c r="A433" s="71">
        <v>22</v>
      </c>
      <c r="D433" s="42">
        <v>49.324999999999996</v>
      </c>
      <c r="E433" s="74">
        <v>85.983333333333334</v>
      </c>
      <c r="F433" s="75">
        <v>17.808333333333334</v>
      </c>
      <c r="G433" s="42">
        <v>36.725000000000001</v>
      </c>
      <c r="H433" s="42">
        <v>91.86666666666666</v>
      </c>
      <c r="I433" s="42">
        <v>95.141666666666666</v>
      </c>
      <c r="L433" s="82">
        <v>580.83333333333337</v>
      </c>
      <c r="M433" s="83">
        <v>0</v>
      </c>
      <c r="N433" s="83">
        <v>50</v>
      </c>
      <c r="O433" s="84">
        <f t="shared" si="119"/>
        <v>630.83333333333337</v>
      </c>
      <c r="Q433" s="90">
        <v>94.416666666666671</v>
      </c>
      <c r="R433" s="91">
        <v>18.683333333333334</v>
      </c>
      <c r="S433" s="91">
        <v>49.150000000000006</v>
      </c>
      <c r="T433" s="91">
        <v>49.1</v>
      </c>
      <c r="U433" s="91">
        <v>64.933333333333337</v>
      </c>
      <c r="V433" s="91">
        <v>65.108333333333334</v>
      </c>
      <c r="W433" s="91">
        <v>64.891666666666666</v>
      </c>
      <c r="X433" s="91">
        <v>65.7</v>
      </c>
      <c r="Y433" s="91">
        <v>86.691666666666663</v>
      </c>
      <c r="Z433" s="91">
        <v>86.766666666666666</v>
      </c>
      <c r="AA433" s="91">
        <v>86.61666666666666</v>
      </c>
      <c r="AB433" s="91">
        <v>66.233333333333348</v>
      </c>
      <c r="AC433" s="91">
        <v>108.03333333333335</v>
      </c>
      <c r="AD433" s="91">
        <v>824.91666666666663</v>
      </c>
      <c r="AE433" s="91">
        <v>16.141666666666662</v>
      </c>
      <c r="AF433" s="92">
        <v>573.66666666666663</v>
      </c>
    </row>
    <row r="434" spans="1:32" ht="15" thickBot="1" x14ac:dyDescent="0.35">
      <c r="A434" s="71">
        <v>23</v>
      </c>
      <c r="D434" s="42">
        <v>49.316666666666663</v>
      </c>
      <c r="E434" s="74">
        <v>86</v>
      </c>
      <c r="F434" s="75">
        <v>17.433333333333334</v>
      </c>
      <c r="G434" s="42">
        <v>40.133333333333333</v>
      </c>
      <c r="H434" s="42">
        <v>91.824999999999989</v>
      </c>
      <c r="I434" s="42">
        <v>94.958333333333329</v>
      </c>
      <c r="L434" s="82">
        <v>600.58333333333337</v>
      </c>
      <c r="M434" s="83">
        <v>0</v>
      </c>
      <c r="N434" s="83">
        <v>50</v>
      </c>
      <c r="O434" s="84">
        <f t="shared" si="119"/>
        <v>650.58333333333337</v>
      </c>
      <c r="Q434" s="90">
        <v>97.266666666666652</v>
      </c>
      <c r="R434" s="91">
        <v>18.650000000000002</v>
      </c>
      <c r="S434" s="91">
        <v>49.141666666666673</v>
      </c>
      <c r="T434" s="91">
        <v>49.1</v>
      </c>
      <c r="U434" s="91">
        <v>65.558333333333323</v>
      </c>
      <c r="V434" s="91">
        <v>65.533333333333331</v>
      </c>
      <c r="W434" s="91">
        <v>65.333333333333343</v>
      </c>
      <c r="X434" s="91">
        <v>66.158333333333331</v>
      </c>
      <c r="Y434" s="91">
        <v>87.391666666666652</v>
      </c>
      <c r="Z434" s="91">
        <v>87.458333333333314</v>
      </c>
      <c r="AA434" s="91">
        <v>87.283333333333346</v>
      </c>
      <c r="AB434" s="91">
        <v>66.691666666666663</v>
      </c>
      <c r="AC434" s="91">
        <v>107.79166666666664</v>
      </c>
      <c r="AD434" s="91">
        <v>825.25</v>
      </c>
      <c r="AE434" s="91">
        <v>14.100000000000001</v>
      </c>
      <c r="AF434" s="92">
        <v>577.16666666666663</v>
      </c>
    </row>
    <row r="435" spans="1:32" ht="15" thickBot="1" x14ac:dyDescent="0.35">
      <c r="A435" s="71">
        <v>24</v>
      </c>
      <c r="D435" s="42">
        <v>49.441666666666656</v>
      </c>
      <c r="E435" s="74">
        <v>85.058333333333323</v>
      </c>
      <c r="F435" s="75">
        <v>17.425000000000001</v>
      </c>
      <c r="G435" s="42">
        <v>36.033333333333339</v>
      </c>
      <c r="H435" s="42">
        <v>90.358333333333334</v>
      </c>
      <c r="I435" s="42">
        <v>93.11666666666666</v>
      </c>
      <c r="L435" s="82">
        <v>573.66666666666663</v>
      </c>
      <c r="M435" s="83">
        <v>0</v>
      </c>
      <c r="N435" s="83">
        <v>50</v>
      </c>
      <c r="O435" s="84">
        <f t="shared" si="119"/>
        <v>623.66666666666663</v>
      </c>
      <c r="Q435" s="90">
        <v>96.741666666666674</v>
      </c>
      <c r="R435" s="93">
        <v>18.233333333333334</v>
      </c>
      <c r="S435" s="91">
        <v>49.125000000000007</v>
      </c>
      <c r="T435" s="91">
        <v>49.06666666666667</v>
      </c>
      <c r="U435" s="91">
        <v>65.75</v>
      </c>
      <c r="V435" s="91">
        <v>65.708333333333329</v>
      </c>
      <c r="W435" s="91">
        <v>65.474999999999994</v>
      </c>
      <c r="X435" s="91">
        <v>66.99166666666666</v>
      </c>
      <c r="Y435" s="91">
        <v>87.941666666666663</v>
      </c>
      <c r="Z435" s="91">
        <v>88.016666666666666</v>
      </c>
      <c r="AA435" s="91">
        <v>87.866666666666674</v>
      </c>
      <c r="AB435" s="91">
        <v>66.924999999999997</v>
      </c>
      <c r="AC435" s="91">
        <v>107.37499999999999</v>
      </c>
      <c r="AD435" s="91">
        <v>825.58333333333337</v>
      </c>
      <c r="AE435" s="91">
        <v>14.124999999999998</v>
      </c>
      <c r="AF435" s="92">
        <v>581.75</v>
      </c>
    </row>
    <row r="436" spans="1:32" ht="15" thickBot="1" x14ac:dyDescent="0.35">
      <c r="A436" s="71">
        <v>25</v>
      </c>
      <c r="D436" s="42">
        <v>49.399999999999984</v>
      </c>
      <c r="E436" s="74">
        <v>85.466666666666654</v>
      </c>
      <c r="F436" s="75">
        <v>17.083333333333332</v>
      </c>
      <c r="G436" s="42">
        <v>35.858333333333327</v>
      </c>
      <c r="H436" s="42">
        <v>92.758333333333326</v>
      </c>
      <c r="I436" s="42">
        <v>95.999999999999986</v>
      </c>
      <c r="L436" s="82">
        <v>577.16666666666663</v>
      </c>
      <c r="M436" s="83">
        <v>0</v>
      </c>
      <c r="N436" s="83">
        <v>50</v>
      </c>
      <c r="O436" s="84">
        <f t="shared" si="119"/>
        <v>627.16666666666663</v>
      </c>
      <c r="Q436" s="90">
        <v>96.191666666666663</v>
      </c>
      <c r="R436" s="94">
        <v>17.466666666666672</v>
      </c>
      <c r="S436" s="91">
        <v>49.150000000000006</v>
      </c>
      <c r="T436" s="91">
        <v>49.083333333333343</v>
      </c>
      <c r="U436" s="91">
        <v>65.7</v>
      </c>
      <c r="V436" s="91">
        <v>65.674999999999997</v>
      </c>
      <c r="W436" s="91">
        <v>65.45</v>
      </c>
      <c r="X436" s="91">
        <v>67.991666666666674</v>
      </c>
      <c r="Y436" s="91">
        <v>88.399999999999991</v>
      </c>
      <c r="Z436" s="91">
        <v>88.491666666666674</v>
      </c>
      <c r="AA436" s="91">
        <v>88.324999999999989</v>
      </c>
      <c r="AB436" s="91">
        <v>67.00833333333334</v>
      </c>
      <c r="AC436" s="91">
        <v>107.02499999999999</v>
      </c>
      <c r="AD436" s="91">
        <v>825.16666666666663</v>
      </c>
      <c r="AE436" s="91">
        <v>14.083333333333334</v>
      </c>
      <c r="AF436" s="92">
        <v>584.5</v>
      </c>
    </row>
    <row r="437" spans="1:32" ht="15" thickBot="1" x14ac:dyDescent="0.35">
      <c r="A437" s="71">
        <v>26</v>
      </c>
      <c r="D437" s="42">
        <v>49.399999999999984</v>
      </c>
      <c r="E437" s="74">
        <v>86.050000000000011</v>
      </c>
      <c r="F437" s="75">
        <v>17.024999999999999</v>
      </c>
      <c r="G437" s="42">
        <v>36.141666666666673</v>
      </c>
      <c r="H437" s="42">
        <v>93.350000000000009</v>
      </c>
      <c r="I437" s="42">
        <v>95.358333333333348</v>
      </c>
      <c r="L437" s="82">
        <v>581.75</v>
      </c>
      <c r="M437" s="83">
        <v>0</v>
      </c>
      <c r="N437" s="83">
        <v>50</v>
      </c>
      <c r="O437" s="84">
        <f t="shared" si="119"/>
        <v>631.75</v>
      </c>
      <c r="Q437" s="90">
        <v>93.008333333333326</v>
      </c>
      <c r="R437" s="91">
        <v>48.991666666666667</v>
      </c>
      <c r="S437" s="91">
        <v>48.991666666666667</v>
      </c>
      <c r="T437" s="91">
        <v>48.925000000000011</v>
      </c>
      <c r="U437" s="91">
        <v>62.441666666666656</v>
      </c>
      <c r="V437" s="91">
        <v>62.29999999999999</v>
      </c>
      <c r="W437" s="91">
        <v>62.125</v>
      </c>
      <c r="X437" s="91">
        <v>64.441666666666663</v>
      </c>
      <c r="Y437" s="91">
        <v>84.52500000000002</v>
      </c>
      <c r="Z437" s="91">
        <v>84.608333333333334</v>
      </c>
      <c r="AA437" s="91">
        <v>84.424999999999997</v>
      </c>
      <c r="AB437" s="91">
        <v>63.608333333333341</v>
      </c>
      <c r="AC437" s="91">
        <v>108.22500000000001</v>
      </c>
      <c r="AD437" s="91">
        <v>825.41666666666663</v>
      </c>
      <c r="AE437" s="91">
        <v>17.566666666666663</v>
      </c>
      <c r="AF437" s="92">
        <v>560.83333333333337</v>
      </c>
    </row>
    <row r="438" spans="1:32" ht="15" thickBot="1" x14ac:dyDescent="0.35">
      <c r="A438" s="71">
        <v>27</v>
      </c>
      <c r="D438" s="42">
        <v>49.408333333333324</v>
      </c>
      <c r="E438" s="74">
        <v>86.533333333333346</v>
      </c>
      <c r="F438" s="75">
        <v>16.724999999999998</v>
      </c>
      <c r="G438" s="42">
        <v>35.708333333333336</v>
      </c>
      <c r="H438" s="42">
        <v>92.908333333333346</v>
      </c>
      <c r="I438" s="42">
        <v>94.574999999999989</v>
      </c>
      <c r="L438" s="82">
        <v>584.5</v>
      </c>
      <c r="M438" s="83">
        <v>0</v>
      </c>
      <c r="N438" s="83">
        <v>50</v>
      </c>
      <c r="O438" s="84">
        <f t="shared" si="119"/>
        <v>634.5</v>
      </c>
      <c r="Q438" s="90">
        <v>95.574999999999989</v>
      </c>
      <c r="R438" s="91">
        <v>16.824999999999999</v>
      </c>
      <c r="S438" s="91">
        <v>49.158333333333331</v>
      </c>
      <c r="T438" s="91">
        <v>49.091666666666676</v>
      </c>
      <c r="U438" s="91">
        <v>64.158333333333346</v>
      </c>
      <c r="V438" s="91">
        <v>63.991666666666667</v>
      </c>
      <c r="W438" s="91">
        <v>63.816666666666663</v>
      </c>
      <c r="X438" s="91">
        <v>66.291666666666657</v>
      </c>
      <c r="Y438" s="91">
        <v>87.875</v>
      </c>
      <c r="Z438" s="91">
        <v>87.95</v>
      </c>
      <c r="AA438" s="91">
        <v>87.791666666666671</v>
      </c>
      <c r="AB438" s="91">
        <v>65.341666666666654</v>
      </c>
      <c r="AC438" s="91">
        <v>107.8</v>
      </c>
      <c r="AD438" s="91">
        <v>825.25</v>
      </c>
      <c r="AE438" s="91">
        <v>15.05833333333333</v>
      </c>
      <c r="AF438" s="92">
        <v>581.66666666666663</v>
      </c>
    </row>
    <row r="439" spans="1:32" ht="15" thickBot="1" x14ac:dyDescent="0.35">
      <c r="A439" s="71">
        <v>28</v>
      </c>
      <c r="D439" s="42">
        <v>49.266666666666659</v>
      </c>
      <c r="E439" s="74">
        <v>82.583333333333343</v>
      </c>
      <c r="F439" s="75">
        <v>16.258333333333333</v>
      </c>
      <c r="G439" s="42">
        <v>33.824999999999996</v>
      </c>
      <c r="H439" s="42">
        <v>90.716666666666654</v>
      </c>
      <c r="I439" s="42">
        <v>91.508333333333326</v>
      </c>
      <c r="L439" s="82">
        <v>560.83333333333303</v>
      </c>
      <c r="M439" s="83">
        <v>0</v>
      </c>
      <c r="N439" s="83">
        <v>50</v>
      </c>
      <c r="O439" s="84">
        <f t="shared" si="119"/>
        <v>610.83333333333303</v>
      </c>
      <c r="Q439" s="90">
        <v>96.508333333333326</v>
      </c>
      <c r="R439" s="91">
        <v>17.625</v>
      </c>
      <c r="S439" s="91">
        <v>46.650000000000013</v>
      </c>
      <c r="T439" s="91">
        <v>49.116666666666674</v>
      </c>
      <c r="U439" s="91">
        <v>65.875</v>
      </c>
      <c r="V439" s="91">
        <v>65.766666666666666</v>
      </c>
      <c r="W439" s="91">
        <v>65.583333333333329</v>
      </c>
      <c r="X439" s="91">
        <v>68.2</v>
      </c>
      <c r="Y439" s="91">
        <v>88.625</v>
      </c>
      <c r="Z439" s="91">
        <v>88.691666666666663</v>
      </c>
      <c r="AA439" s="91">
        <v>88.533333333333317</v>
      </c>
      <c r="AB439" s="91">
        <v>67.158333333333331</v>
      </c>
      <c r="AC439" s="91">
        <v>106.63333333333333</v>
      </c>
      <c r="AD439" s="91">
        <v>825.16666666666663</v>
      </c>
      <c r="AE439" s="91">
        <v>14.041666666666664</v>
      </c>
      <c r="AF439" s="92">
        <v>589</v>
      </c>
    </row>
    <row r="440" spans="1:32" ht="15" thickBot="1" x14ac:dyDescent="0.35">
      <c r="A440" s="71">
        <v>29</v>
      </c>
      <c r="D440" s="42">
        <v>49.428571428571431</v>
      </c>
      <c r="E440" s="74">
        <v>85.242857142857133</v>
      </c>
      <c r="F440" s="75">
        <v>15.428571428571429</v>
      </c>
      <c r="G440" s="42">
        <v>34.014285714285712</v>
      </c>
      <c r="H440" s="42">
        <v>92.871428571428581</v>
      </c>
      <c r="I440" s="42">
        <v>93.085714285714289</v>
      </c>
      <c r="L440" s="82">
        <v>577.42857142857144</v>
      </c>
      <c r="M440" s="83">
        <v>0</v>
      </c>
      <c r="N440" s="83">
        <v>50</v>
      </c>
      <c r="O440" s="84">
        <f t="shared" si="119"/>
        <v>627.42857142857144</v>
      </c>
      <c r="Q440" s="90">
        <v>96.708333333333329</v>
      </c>
      <c r="R440" s="91">
        <v>16.833333333333336</v>
      </c>
      <c r="S440" s="91">
        <v>49.07500000000001</v>
      </c>
      <c r="T440" s="91">
        <v>49.008333333333333</v>
      </c>
      <c r="U440" s="91">
        <v>64.891666666666666</v>
      </c>
      <c r="V440" s="91">
        <v>64.8</v>
      </c>
      <c r="W440" s="91">
        <v>64.608333333333334</v>
      </c>
      <c r="X440" s="91">
        <v>67.25</v>
      </c>
      <c r="Y440" s="91">
        <v>87.858333333333348</v>
      </c>
      <c r="Z440" s="91">
        <v>87.941666666666663</v>
      </c>
      <c r="AA440" s="91">
        <v>87.766666666666666</v>
      </c>
      <c r="AB440" s="91">
        <v>66.174999999999997</v>
      </c>
      <c r="AC440" s="91">
        <v>106.10000000000001</v>
      </c>
      <c r="AD440" s="91">
        <v>824.5</v>
      </c>
      <c r="AE440" s="91">
        <v>13.133333333333331</v>
      </c>
      <c r="AF440" s="92">
        <v>581.66666666666663</v>
      </c>
    </row>
    <row r="441" spans="1:32" ht="15" thickBot="1" x14ac:dyDescent="0.35">
      <c r="A441" s="72">
        <v>30</v>
      </c>
      <c r="D441" s="17">
        <v>49.4</v>
      </c>
      <c r="E441" s="17">
        <v>86.4</v>
      </c>
      <c r="F441" s="34">
        <v>16.38</v>
      </c>
      <c r="G441" s="17">
        <v>35.49</v>
      </c>
      <c r="H441" s="17">
        <v>93.83</v>
      </c>
      <c r="I441" s="17">
        <v>95.24</v>
      </c>
      <c r="L441" s="82">
        <v>582.29999999999995</v>
      </c>
      <c r="M441" s="83">
        <v>0</v>
      </c>
      <c r="N441" s="83">
        <v>50</v>
      </c>
      <c r="O441" s="84">
        <f t="shared" si="119"/>
        <v>632.29999999999995</v>
      </c>
    </row>
    <row r="442" spans="1:32" ht="15" thickBot="1" x14ac:dyDescent="0.35">
      <c r="A442" s="71">
        <v>31</v>
      </c>
      <c r="D442" s="17">
        <v>49.4</v>
      </c>
      <c r="E442" s="17">
        <v>86</v>
      </c>
      <c r="F442" s="42">
        <v>15.56</v>
      </c>
      <c r="G442" s="42">
        <v>35.64</v>
      </c>
      <c r="H442" s="42">
        <v>94.59</v>
      </c>
      <c r="I442" s="42">
        <v>96.66</v>
      </c>
      <c r="L442" s="82">
        <v>585.25</v>
      </c>
      <c r="M442" s="83">
        <v>0</v>
      </c>
      <c r="N442" s="83">
        <v>50</v>
      </c>
      <c r="O442" s="84">
        <f t="shared" si="119"/>
        <v>635.25</v>
      </c>
    </row>
    <row r="443" spans="1:32" x14ac:dyDescent="0.3">
      <c r="M443" s="73"/>
    </row>
    <row r="444" spans="1:32" x14ac:dyDescent="0.3">
      <c r="B444" s="76" t="s">
        <v>107</v>
      </c>
      <c r="D444" s="77">
        <f t="shared" ref="D444:I444" si="120">SUM(D412:D442)</f>
        <v>1533.6119047619045</v>
      </c>
      <c r="E444" s="77">
        <f t="shared" si="120"/>
        <v>2641.1769480519483</v>
      </c>
      <c r="F444" s="77">
        <f t="shared" si="120"/>
        <v>539.3867532467533</v>
      </c>
      <c r="G444" s="77">
        <f t="shared" si="120"/>
        <v>1100.9776190476191</v>
      </c>
      <c r="H444" s="77">
        <f t="shared" si="120"/>
        <v>2728.9641558441554</v>
      </c>
      <c r="I444" s="77">
        <f t="shared" si="120"/>
        <v>2799.1190476190463</v>
      </c>
      <c r="L444" s="77">
        <f>SUM(L412:L442)</f>
        <v>17546.342207792208</v>
      </c>
      <c r="M444" s="77">
        <f>SUM(M412:M442)</f>
        <v>0</v>
      </c>
      <c r="N444" s="77">
        <f>SUM(N412:N442)</f>
        <v>1550</v>
      </c>
      <c r="O444" s="77">
        <f>SUM(O412:O442)</f>
        <v>19096.342207792208</v>
      </c>
    </row>
    <row r="445" spans="1:32" x14ac:dyDescent="0.3">
      <c r="B445" s="76" t="s">
        <v>61</v>
      </c>
      <c r="D445" s="77">
        <f t="shared" ref="D445:I445" si="121">AVERAGE(D412:D442)</f>
        <v>49.471351766513045</v>
      </c>
      <c r="E445" s="77">
        <f t="shared" si="121"/>
        <v>85.199256388772525</v>
      </c>
      <c r="F445" s="77">
        <f t="shared" si="121"/>
        <v>17.399572685379137</v>
      </c>
      <c r="G445" s="77">
        <f t="shared" si="121"/>
        <v>35.515407066052227</v>
      </c>
      <c r="H445" s="77">
        <f t="shared" si="121"/>
        <v>88.03110180142437</v>
      </c>
      <c r="I445" s="77">
        <f t="shared" si="121"/>
        <v>90.294162826420845</v>
      </c>
      <c r="L445" s="77">
        <f>AVERAGE(L412:L442)</f>
        <v>566.01103896103893</v>
      </c>
      <c r="M445" s="77">
        <f>AVERAGE(M412:M442)</f>
        <v>0</v>
      </c>
      <c r="N445" s="77">
        <f>AVERAGE(N412:N442)</f>
        <v>50</v>
      </c>
      <c r="O445" s="77">
        <f>AVERAGE(O412:O442)</f>
        <v>616.01103896103893</v>
      </c>
    </row>
  </sheetData>
  <mergeCells count="195">
    <mergeCell ref="A394:A405"/>
    <mergeCell ref="C394:C405"/>
    <mergeCell ref="G394:G405"/>
    <mergeCell ref="L394:L405"/>
    <mergeCell ref="AV394:AV405"/>
    <mergeCell ref="A406:B406"/>
    <mergeCell ref="A381:A392"/>
    <mergeCell ref="C381:C392"/>
    <mergeCell ref="G381:G392"/>
    <mergeCell ref="L381:L392"/>
    <mergeCell ref="AV381:AV392"/>
    <mergeCell ref="A393:B393"/>
    <mergeCell ref="A368:A379"/>
    <mergeCell ref="C368:C379"/>
    <mergeCell ref="G368:G379"/>
    <mergeCell ref="L368:L379"/>
    <mergeCell ref="AV368:AV379"/>
    <mergeCell ref="A380:B380"/>
    <mergeCell ref="A355:A366"/>
    <mergeCell ref="C355:C366"/>
    <mergeCell ref="G355:G366"/>
    <mergeCell ref="L355:L366"/>
    <mergeCell ref="AV355:AV366"/>
    <mergeCell ref="A367:B367"/>
    <mergeCell ref="A342:A353"/>
    <mergeCell ref="C342:C353"/>
    <mergeCell ref="G342:G353"/>
    <mergeCell ref="L342:L353"/>
    <mergeCell ref="AV342:AV353"/>
    <mergeCell ref="A354:B354"/>
    <mergeCell ref="A329:A340"/>
    <mergeCell ref="C329:C340"/>
    <mergeCell ref="G329:G340"/>
    <mergeCell ref="L329:L340"/>
    <mergeCell ref="AV329:AV340"/>
    <mergeCell ref="A341:B341"/>
    <mergeCell ref="A316:A327"/>
    <mergeCell ref="C316:C327"/>
    <mergeCell ref="G316:G327"/>
    <mergeCell ref="L316:L327"/>
    <mergeCell ref="AV316:AV327"/>
    <mergeCell ref="A328:B328"/>
    <mergeCell ref="A303:A314"/>
    <mergeCell ref="C303:C314"/>
    <mergeCell ref="G303:G314"/>
    <mergeCell ref="L303:L314"/>
    <mergeCell ref="AV303:AV314"/>
    <mergeCell ref="A315:B315"/>
    <mergeCell ref="A290:A301"/>
    <mergeCell ref="C290:C301"/>
    <mergeCell ref="G290:G301"/>
    <mergeCell ref="L290:L301"/>
    <mergeCell ref="AV290:AV301"/>
    <mergeCell ref="A302:B302"/>
    <mergeCell ref="A277:A288"/>
    <mergeCell ref="C277:C288"/>
    <mergeCell ref="G277:G288"/>
    <mergeCell ref="L277:L288"/>
    <mergeCell ref="AV277:AV288"/>
    <mergeCell ref="A289:B289"/>
    <mergeCell ref="A264:A275"/>
    <mergeCell ref="C264:C275"/>
    <mergeCell ref="G264:G275"/>
    <mergeCell ref="L264:L275"/>
    <mergeCell ref="AV264:AV275"/>
    <mergeCell ref="A276:B276"/>
    <mergeCell ref="A251:A262"/>
    <mergeCell ref="C251:C262"/>
    <mergeCell ref="G251:G262"/>
    <mergeCell ref="L251:L262"/>
    <mergeCell ref="AV251:AV262"/>
    <mergeCell ref="A263:B263"/>
    <mergeCell ref="A238:A249"/>
    <mergeCell ref="C238:C249"/>
    <mergeCell ref="G238:G249"/>
    <mergeCell ref="L238:L249"/>
    <mergeCell ref="AV238:AV249"/>
    <mergeCell ref="A250:B250"/>
    <mergeCell ref="A225:A236"/>
    <mergeCell ref="C225:C236"/>
    <mergeCell ref="G225:G236"/>
    <mergeCell ref="L225:L236"/>
    <mergeCell ref="AV225:AV236"/>
    <mergeCell ref="A237:B237"/>
    <mergeCell ref="A212:A223"/>
    <mergeCell ref="C212:C223"/>
    <mergeCell ref="G212:G223"/>
    <mergeCell ref="L212:L223"/>
    <mergeCell ref="AV212:AV223"/>
    <mergeCell ref="A224:B224"/>
    <mergeCell ref="A199:A210"/>
    <mergeCell ref="C199:C210"/>
    <mergeCell ref="G199:G210"/>
    <mergeCell ref="L199:L210"/>
    <mergeCell ref="AV199:AV210"/>
    <mergeCell ref="A211:B211"/>
    <mergeCell ref="A186:A197"/>
    <mergeCell ref="C186:C197"/>
    <mergeCell ref="G186:G197"/>
    <mergeCell ref="L186:L197"/>
    <mergeCell ref="AV186:AV197"/>
    <mergeCell ref="A198:B198"/>
    <mergeCell ref="A173:A184"/>
    <mergeCell ref="C173:C184"/>
    <mergeCell ref="G173:G184"/>
    <mergeCell ref="L173:L184"/>
    <mergeCell ref="AV173:AV184"/>
    <mergeCell ref="A185:B185"/>
    <mergeCell ref="A160:A171"/>
    <mergeCell ref="C160:C171"/>
    <mergeCell ref="G160:G171"/>
    <mergeCell ref="L160:L171"/>
    <mergeCell ref="AV160:AV171"/>
    <mergeCell ref="A172:B172"/>
    <mergeCell ref="A147:A158"/>
    <mergeCell ref="C147:C158"/>
    <mergeCell ref="G147:G158"/>
    <mergeCell ref="L147:L158"/>
    <mergeCell ref="AV147:AV158"/>
    <mergeCell ref="A159:B159"/>
    <mergeCell ref="A134:A145"/>
    <mergeCell ref="C134:C145"/>
    <mergeCell ref="G134:G145"/>
    <mergeCell ref="L134:L145"/>
    <mergeCell ref="AV134:AV145"/>
    <mergeCell ref="A146:B146"/>
    <mergeCell ref="A121:A132"/>
    <mergeCell ref="C121:C132"/>
    <mergeCell ref="G121:G132"/>
    <mergeCell ref="L121:L132"/>
    <mergeCell ref="AV121:AV132"/>
    <mergeCell ref="A133:B133"/>
    <mergeCell ref="A108:A119"/>
    <mergeCell ref="C108:C119"/>
    <mergeCell ref="G108:G119"/>
    <mergeCell ref="L108:L119"/>
    <mergeCell ref="AV108:AV119"/>
    <mergeCell ref="A120:B120"/>
    <mergeCell ref="A94:B94"/>
    <mergeCell ref="A95:A106"/>
    <mergeCell ref="C95:C106"/>
    <mergeCell ref="G95:G106"/>
    <mergeCell ref="L95:L106"/>
    <mergeCell ref="A107:B107"/>
    <mergeCell ref="A81:B81"/>
    <mergeCell ref="A82:A93"/>
    <mergeCell ref="C82:C93"/>
    <mergeCell ref="G82:G93"/>
    <mergeCell ref="L82:L93"/>
    <mergeCell ref="AV82:AV93"/>
    <mergeCell ref="A68:B68"/>
    <mergeCell ref="A69:A80"/>
    <mergeCell ref="C69:C80"/>
    <mergeCell ref="G69:G80"/>
    <mergeCell ref="L69:L80"/>
    <mergeCell ref="AV69:AV80"/>
    <mergeCell ref="G17:G28"/>
    <mergeCell ref="L17:L28"/>
    <mergeCell ref="AV17:AV28"/>
    <mergeCell ref="A55:B55"/>
    <mergeCell ref="A56:A67"/>
    <mergeCell ref="C56:C67"/>
    <mergeCell ref="G56:G67"/>
    <mergeCell ref="L56:L67"/>
    <mergeCell ref="AV56:AV67"/>
    <mergeCell ref="A42:B42"/>
    <mergeCell ref="A43:A54"/>
    <mergeCell ref="C43:C54"/>
    <mergeCell ref="G43:G54"/>
    <mergeCell ref="L43:L54"/>
    <mergeCell ref="AV43:AV54"/>
    <mergeCell ref="D410:E410"/>
    <mergeCell ref="F410:G410"/>
    <mergeCell ref="H410:I410"/>
    <mergeCell ref="L410:O410"/>
    <mergeCell ref="AV1:BA1"/>
    <mergeCell ref="A4:A15"/>
    <mergeCell ref="C4:C15"/>
    <mergeCell ref="G4:G15"/>
    <mergeCell ref="L4:L15"/>
    <mergeCell ref="AV4:AV15"/>
    <mergeCell ref="C1:F1"/>
    <mergeCell ref="G1:K1"/>
    <mergeCell ref="L1:O1"/>
    <mergeCell ref="P1:AE1"/>
    <mergeCell ref="AF1:AU1"/>
    <mergeCell ref="A29:B29"/>
    <mergeCell ref="A30:A41"/>
    <mergeCell ref="C30:C41"/>
    <mergeCell ref="G30:G41"/>
    <mergeCell ref="L30:L41"/>
    <mergeCell ref="AV30:AV41"/>
    <mergeCell ref="A16:B16"/>
    <mergeCell ref="A17:A28"/>
    <mergeCell ref="C17:C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B417"/>
  <sheetViews>
    <sheetView topLeftCell="A352" zoomScale="85" zoomScaleNormal="85" workbookViewId="0">
      <selection activeCell="G390" sqref="G390"/>
    </sheetView>
  </sheetViews>
  <sheetFormatPr defaultRowHeight="14.4" x14ac:dyDescent="0.3"/>
  <cols>
    <col min="1" max="1" width="9.5546875" bestFit="1" customWidth="1"/>
  </cols>
  <sheetData>
    <row r="1" spans="1:54" ht="15" thickBot="1" x14ac:dyDescent="0.35">
      <c r="A1" s="9"/>
      <c r="B1" s="18"/>
      <c r="C1" s="175" t="s">
        <v>0</v>
      </c>
      <c r="D1" s="176"/>
      <c r="E1" s="176"/>
      <c r="F1" s="177"/>
      <c r="G1" s="175" t="s">
        <v>63</v>
      </c>
      <c r="H1" s="176"/>
      <c r="I1" s="176"/>
      <c r="J1" s="176"/>
      <c r="K1" s="179"/>
      <c r="L1" s="175" t="s">
        <v>82</v>
      </c>
      <c r="M1" s="176"/>
      <c r="N1" s="176"/>
      <c r="O1" s="177"/>
      <c r="P1" s="180" t="s">
        <v>62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75" t="s">
        <v>64</v>
      </c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7"/>
      <c r="AV1" s="170" t="s">
        <v>1</v>
      </c>
      <c r="AW1" s="171"/>
      <c r="AX1" s="171"/>
      <c r="AY1" s="171"/>
      <c r="AZ1" s="171"/>
      <c r="BA1" s="182"/>
      <c r="BB1" s="19" t="s">
        <v>83</v>
      </c>
    </row>
    <row r="2" spans="1:54" ht="72" x14ac:dyDescent="0.3">
      <c r="A2" s="10" t="s">
        <v>2</v>
      </c>
      <c r="B2" s="20" t="s">
        <v>3</v>
      </c>
      <c r="C2" s="10" t="s">
        <v>84</v>
      </c>
      <c r="D2" s="11" t="s">
        <v>4</v>
      </c>
      <c r="E2" s="11" t="s">
        <v>5</v>
      </c>
      <c r="F2" s="12" t="s">
        <v>6</v>
      </c>
      <c r="G2" s="10" t="s">
        <v>85</v>
      </c>
      <c r="H2" s="11" t="s">
        <v>7</v>
      </c>
      <c r="I2" s="11" t="s">
        <v>8</v>
      </c>
      <c r="J2" s="11" t="s">
        <v>9</v>
      </c>
      <c r="K2" s="20" t="s">
        <v>10</v>
      </c>
      <c r="L2" s="10" t="s">
        <v>86</v>
      </c>
      <c r="M2" s="21" t="s">
        <v>87</v>
      </c>
      <c r="N2" s="11" t="s">
        <v>88</v>
      </c>
      <c r="O2" s="12" t="s">
        <v>89</v>
      </c>
      <c r="P2" s="2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2" t="s">
        <v>26</v>
      </c>
      <c r="AF2" s="10" t="s">
        <v>11</v>
      </c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11" t="s">
        <v>21</v>
      </c>
      <c r="AQ2" s="11" t="s">
        <v>22</v>
      </c>
      <c r="AR2" s="11" t="s">
        <v>23</v>
      </c>
      <c r="AS2" s="11" t="s">
        <v>24</v>
      </c>
      <c r="AT2" s="11" t="s">
        <v>25</v>
      </c>
      <c r="AU2" s="12" t="s">
        <v>26</v>
      </c>
      <c r="AV2" s="1" t="s">
        <v>90</v>
      </c>
      <c r="AW2" s="3" t="s">
        <v>27</v>
      </c>
      <c r="AX2" s="3" t="s">
        <v>28</v>
      </c>
      <c r="AY2" s="3" t="s">
        <v>31</v>
      </c>
      <c r="AZ2" s="3" t="s">
        <v>30</v>
      </c>
      <c r="BA2" s="2" t="s">
        <v>29</v>
      </c>
      <c r="BB2" s="22" t="s">
        <v>91</v>
      </c>
    </row>
    <row r="3" spans="1:54" ht="19.2" x14ac:dyDescent="0.3">
      <c r="A3" s="13"/>
      <c r="B3" s="23"/>
      <c r="C3" s="13" t="s">
        <v>32</v>
      </c>
      <c r="D3" s="14" t="s">
        <v>33</v>
      </c>
      <c r="E3" s="14" t="s">
        <v>34</v>
      </c>
      <c r="F3" s="15" t="s">
        <v>35</v>
      </c>
      <c r="G3" s="13" t="s">
        <v>32</v>
      </c>
      <c r="H3" s="14" t="s">
        <v>36</v>
      </c>
      <c r="I3" s="14" t="s">
        <v>37</v>
      </c>
      <c r="J3" s="14" t="s">
        <v>38</v>
      </c>
      <c r="K3" s="23" t="s">
        <v>39</v>
      </c>
      <c r="L3" s="24" t="s">
        <v>32</v>
      </c>
      <c r="M3" s="25" t="s">
        <v>92</v>
      </c>
      <c r="N3" s="26" t="s">
        <v>93</v>
      </c>
      <c r="O3" s="27" t="s">
        <v>94</v>
      </c>
      <c r="P3" s="28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 t="s">
        <v>45</v>
      </c>
      <c r="V3" s="14" t="s">
        <v>46</v>
      </c>
      <c r="W3" s="14" t="s">
        <v>47</v>
      </c>
      <c r="X3" s="14" t="s">
        <v>48</v>
      </c>
      <c r="Y3" s="14" t="s">
        <v>49</v>
      </c>
      <c r="Z3" s="14" t="s">
        <v>50</v>
      </c>
      <c r="AA3" s="14" t="s">
        <v>51</v>
      </c>
      <c r="AB3" s="14" t="s">
        <v>52</v>
      </c>
      <c r="AC3" s="14" t="s">
        <v>53</v>
      </c>
      <c r="AD3" s="14" t="s">
        <v>54</v>
      </c>
      <c r="AE3" s="15" t="s">
        <v>55</v>
      </c>
      <c r="AF3" s="13" t="s">
        <v>65</v>
      </c>
      <c r="AG3" s="14" t="s">
        <v>66</v>
      </c>
      <c r="AH3" s="14" t="s">
        <v>67</v>
      </c>
      <c r="AI3" s="14" t="s">
        <v>68</v>
      </c>
      <c r="AJ3" s="14" t="s">
        <v>69</v>
      </c>
      <c r="AK3" s="14" t="s">
        <v>70</v>
      </c>
      <c r="AL3" s="14" t="s">
        <v>71</v>
      </c>
      <c r="AM3" s="14" t="s">
        <v>72</v>
      </c>
      <c r="AN3" s="14" t="s">
        <v>73</v>
      </c>
      <c r="AO3" s="14" t="s">
        <v>74</v>
      </c>
      <c r="AP3" s="14" t="s">
        <v>75</v>
      </c>
      <c r="AQ3" s="14" t="s">
        <v>76</v>
      </c>
      <c r="AR3" s="14" t="s">
        <v>77</v>
      </c>
      <c r="AS3" s="14" t="s">
        <v>78</v>
      </c>
      <c r="AT3" s="14" t="s">
        <v>79</v>
      </c>
      <c r="AU3" s="15" t="s">
        <v>80</v>
      </c>
      <c r="AV3" s="13" t="s">
        <v>95</v>
      </c>
      <c r="AW3" s="14" t="s">
        <v>56</v>
      </c>
      <c r="AX3" s="14" t="s">
        <v>57</v>
      </c>
      <c r="AY3" s="14" t="s">
        <v>60</v>
      </c>
      <c r="AZ3" s="14" t="s">
        <v>59</v>
      </c>
      <c r="BA3" s="23" t="s">
        <v>58</v>
      </c>
      <c r="BB3" s="29"/>
    </row>
    <row r="4" spans="1:54" x14ac:dyDescent="0.3">
      <c r="A4" s="167">
        <v>45323</v>
      </c>
      <c r="B4" s="4">
        <v>8.3333333333333329E-2</v>
      </c>
      <c r="C4" s="181"/>
      <c r="D4" s="5">
        <v>49.3</v>
      </c>
      <c r="E4" s="5">
        <v>95.3</v>
      </c>
      <c r="F4" s="7">
        <v>15</v>
      </c>
      <c r="G4" s="181"/>
      <c r="H4" s="5">
        <v>35.5</v>
      </c>
      <c r="I4" s="5">
        <v>96.3</v>
      </c>
      <c r="J4" s="5">
        <v>85.6</v>
      </c>
      <c r="K4" s="30">
        <v>85.9</v>
      </c>
      <c r="L4" s="174">
        <f>G4-C4</f>
        <v>0</v>
      </c>
      <c r="M4" s="31"/>
      <c r="N4" s="5"/>
      <c r="O4" s="7"/>
      <c r="P4" s="31">
        <v>96.5</v>
      </c>
      <c r="Q4" s="5">
        <v>16.2</v>
      </c>
      <c r="R4" s="5">
        <v>49.1</v>
      </c>
      <c r="S4" s="5">
        <v>49</v>
      </c>
      <c r="T4" s="5">
        <v>64.099999999999994</v>
      </c>
      <c r="U4" s="5">
        <v>64</v>
      </c>
      <c r="V4" s="5">
        <v>63.8</v>
      </c>
      <c r="W4" s="5">
        <v>66.400000000000006</v>
      </c>
      <c r="X4" s="5">
        <v>87.5</v>
      </c>
      <c r="Y4" s="62">
        <v>87.6</v>
      </c>
      <c r="Z4" s="5">
        <v>87.4</v>
      </c>
      <c r="AA4" s="5">
        <v>65.3</v>
      </c>
      <c r="AB4" s="5">
        <v>106.3</v>
      </c>
      <c r="AC4" s="5">
        <v>826</v>
      </c>
      <c r="AD4" s="5">
        <v>13.2</v>
      </c>
      <c r="AE4" s="7">
        <v>587</v>
      </c>
      <c r="AF4" s="32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7"/>
      <c r="AV4" s="174"/>
      <c r="AW4" s="5"/>
      <c r="AX4" s="5"/>
      <c r="AY4" s="5"/>
      <c r="AZ4" s="7"/>
      <c r="BA4" s="30"/>
      <c r="BB4" s="33"/>
    </row>
    <row r="5" spans="1:54" x14ac:dyDescent="0.3">
      <c r="A5" s="168"/>
      <c r="B5" s="4">
        <v>0.16666666666666699</v>
      </c>
      <c r="C5" s="168"/>
      <c r="D5" s="5">
        <v>49.3</v>
      </c>
      <c r="E5" s="5">
        <v>96.2</v>
      </c>
      <c r="F5" s="7">
        <v>14.7</v>
      </c>
      <c r="G5" s="188"/>
      <c r="H5" s="5">
        <v>33.299999999999997</v>
      </c>
      <c r="I5" s="5">
        <v>96.5</v>
      </c>
      <c r="J5" s="5">
        <v>85.4</v>
      </c>
      <c r="K5" s="30">
        <v>85.6</v>
      </c>
      <c r="L5" s="168"/>
      <c r="M5" s="31"/>
      <c r="N5" s="5"/>
      <c r="O5" s="7"/>
      <c r="P5" s="31">
        <v>97.2</v>
      </c>
      <c r="Q5" s="5">
        <v>15.9</v>
      </c>
      <c r="R5" s="5">
        <v>49.1</v>
      </c>
      <c r="S5" s="5">
        <v>49</v>
      </c>
      <c r="T5" s="5">
        <v>63.2</v>
      </c>
      <c r="U5" s="5">
        <v>63.1</v>
      </c>
      <c r="V5" s="5">
        <v>62.9</v>
      </c>
      <c r="W5" s="5">
        <v>65.5</v>
      </c>
      <c r="X5" s="5">
        <v>87.3</v>
      </c>
      <c r="Y5" s="5">
        <v>87.4</v>
      </c>
      <c r="Z5" s="5">
        <v>87.2</v>
      </c>
      <c r="AA5" s="5">
        <v>64.400000000000006</v>
      </c>
      <c r="AB5" s="5">
        <v>106.9</v>
      </c>
      <c r="AC5" s="5">
        <v>824</v>
      </c>
      <c r="AD5" s="5">
        <v>13.1</v>
      </c>
      <c r="AE5" s="7">
        <v>584</v>
      </c>
      <c r="AF5" s="32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7"/>
      <c r="AV5" s="168"/>
      <c r="AW5" s="5"/>
      <c r="AX5" s="5"/>
      <c r="AY5" s="5"/>
      <c r="AZ5" s="7"/>
      <c r="BA5" s="30"/>
      <c r="BB5" s="33"/>
    </row>
    <row r="6" spans="1:54" x14ac:dyDescent="0.3">
      <c r="A6" s="168"/>
      <c r="B6" s="4">
        <v>0.25</v>
      </c>
      <c r="C6" s="168"/>
      <c r="D6" s="5">
        <v>49.3</v>
      </c>
      <c r="E6" s="5">
        <v>96.6</v>
      </c>
      <c r="F6" s="7">
        <v>14.5</v>
      </c>
      <c r="G6" s="188"/>
      <c r="H6" s="5">
        <v>32.9</v>
      </c>
      <c r="I6" s="5">
        <v>96.2</v>
      </c>
      <c r="J6" s="5">
        <v>85.2</v>
      </c>
      <c r="K6" s="30">
        <v>85.5</v>
      </c>
      <c r="L6" s="168"/>
      <c r="M6" s="31"/>
      <c r="N6" s="5"/>
      <c r="O6" s="7"/>
      <c r="P6" s="31">
        <v>97.6</v>
      </c>
      <c r="Q6" s="5">
        <v>15.7</v>
      </c>
      <c r="R6" s="5">
        <v>49.1</v>
      </c>
      <c r="S6" s="5">
        <v>49</v>
      </c>
      <c r="T6" s="5">
        <v>62.9</v>
      </c>
      <c r="U6" s="5">
        <v>62.8</v>
      </c>
      <c r="V6" s="5">
        <v>62.6</v>
      </c>
      <c r="W6" s="5">
        <v>65.2</v>
      </c>
      <c r="X6" s="5">
        <v>87.2</v>
      </c>
      <c r="Y6" s="5">
        <v>87.2</v>
      </c>
      <c r="Z6" s="5">
        <v>87.1</v>
      </c>
      <c r="AA6" s="5">
        <v>64.099999999999994</v>
      </c>
      <c r="AB6" s="5">
        <v>107.3</v>
      </c>
      <c r="AC6" s="5">
        <v>826</v>
      </c>
      <c r="AD6" s="5">
        <v>13</v>
      </c>
      <c r="AE6" s="7">
        <v>586</v>
      </c>
      <c r="AF6" s="3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7"/>
      <c r="AV6" s="168"/>
      <c r="AW6" s="5"/>
      <c r="AX6" s="5"/>
      <c r="AY6" s="5"/>
      <c r="AZ6" s="7"/>
      <c r="BA6" s="30"/>
      <c r="BB6" s="33"/>
    </row>
    <row r="7" spans="1:54" x14ac:dyDescent="0.3">
      <c r="A7" s="168"/>
      <c r="B7" s="4">
        <v>0.33333333333333298</v>
      </c>
      <c r="C7" s="168"/>
      <c r="D7" s="5">
        <v>49.3</v>
      </c>
      <c r="E7" s="5">
        <v>95.1</v>
      </c>
      <c r="F7" s="7">
        <v>14.3</v>
      </c>
      <c r="G7" s="188"/>
      <c r="H7" s="5">
        <v>34.1</v>
      </c>
      <c r="I7" s="5">
        <v>96.1</v>
      </c>
      <c r="J7" s="5">
        <v>85.1</v>
      </c>
      <c r="K7" s="30">
        <v>85.4</v>
      </c>
      <c r="L7" s="168"/>
      <c r="M7" s="31"/>
      <c r="N7" s="5"/>
      <c r="O7" s="7"/>
      <c r="P7" s="31">
        <v>97.5</v>
      </c>
      <c r="Q7" s="5">
        <v>15.5</v>
      </c>
      <c r="R7" s="5">
        <v>49.1</v>
      </c>
      <c r="S7" s="5">
        <v>49</v>
      </c>
      <c r="T7" s="5">
        <v>62.8</v>
      </c>
      <c r="U7" s="5">
        <v>62.7</v>
      </c>
      <c r="V7" s="5">
        <v>62.5</v>
      </c>
      <c r="W7" s="5">
        <v>65.099999999999994</v>
      </c>
      <c r="X7" s="5">
        <v>87.1</v>
      </c>
      <c r="Y7" s="5">
        <v>87.1</v>
      </c>
      <c r="Z7" s="5">
        <v>87</v>
      </c>
      <c r="AA7" s="5">
        <v>64.099999999999994</v>
      </c>
      <c r="AB7" s="5">
        <v>106.9</v>
      </c>
      <c r="AC7" s="5">
        <v>826</v>
      </c>
      <c r="AD7" s="5">
        <v>13.2</v>
      </c>
      <c r="AE7" s="7">
        <v>583</v>
      </c>
      <c r="AF7" s="32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7"/>
      <c r="AV7" s="168"/>
      <c r="AW7" s="5"/>
      <c r="AX7" s="5"/>
      <c r="AY7" s="5"/>
      <c r="AZ7" s="7"/>
      <c r="BA7" s="30"/>
      <c r="BB7" s="33"/>
    </row>
    <row r="8" spans="1:54" x14ac:dyDescent="0.3">
      <c r="A8" s="168"/>
      <c r="B8" s="4">
        <v>0.41666666666666702</v>
      </c>
      <c r="C8" s="168"/>
      <c r="D8" s="5">
        <v>49.4</v>
      </c>
      <c r="E8" s="5">
        <v>95.1</v>
      </c>
      <c r="F8" s="7">
        <v>15</v>
      </c>
      <c r="G8" s="188"/>
      <c r="H8" s="5">
        <v>36.9</v>
      </c>
      <c r="I8" s="5">
        <v>96.6</v>
      </c>
      <c r="J8" s="5">
        <v>85.1</v>
      </c>
      <c r="K8" s="30">
        <v>85.4</v>
      </c>
      <c r="L8" s="168"/>
      <c r="M8" s="31"/>
      <c r="N8" s="5"/>
      <c r="O8" s="7"/>
      <c r="P8" s="31">
        <v>96.9</v>
      </c>
      <c r="Q8" s="5">
        <v>16.7</v>
      </c>
      <c r="R8" s="5">
        <v>49.1</v>
      </c>
      <c r="S8" s="5">
        <v>49</v>
      </c>
      <c r="T8" s="5">
        <v>64.099999999999994</v>
      </c>
      <c r="U8" s="5">
        <v>64</v>
      </c>
      <c r="V8" s="5">
        <v>63.8</v>
      </c>
      <c r="W8" s="5">
        <v>66.3</v>
      </c>
      <c r="X8" s="5">
        <v>87</v>
      </c>
      <c r="Y8" s="5">
        <v>87.1</v>
      </c>
      <c r="Z8" s="5">
        <v>86.9</v>
      </c>
      <c r="AA8" s="5">
        <v>65.3</v>
      </c>
      <c r="AB8" s="5">
        <v>106.6</v>
      </c>
      <c r="AC8" s="5">
        <v>825</v>
      </c>
      <c r="AD8" s="5">
        <v>13.2</v>
      </c>
      <c r="AE8" s="7">
        <v>583</v>
      </c>
      <c r="AF8" s="32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7"/>
      <c r="AV8" s="168"/>
      <c r="AW8" s="5"/>
      <c r="AX8" s="5"/>
      <c r="AY8" s="5"/>
      <c r="AZ8" s="7"/>
      <c r="BA8" s="30"/>
      <c r="BB8" s="33"/>
    </row>
    <row r="9" spans="1:54" x14ac:dyDescent="0.3">
      <c r="A9" s="168"/>
      <c r="B9" s="4">
        <v>0.5</v>
      </c>
      <c r="C9" s="168"/>
      <c r="D9" s="5">
        <v>49.4</v>
      </c>
      <c r="E9" s="5">
        <v>94.9</v>
      </c>
      <c r="F9" s="7">
        <v>15.5</v>
      </c>
      <c r="G9" s="188"/>
      <c r="H9" s="5">
        <v>36.200000000000003</v>
      </c>
      <c r="I9" s="5">
        <v>96.3</v>
      </c>
      <c r="J9" s="5">
        <v>76.3</v>
      </c>
      <c r="K9" s="30">
        <v>76.599999999999994</v>
      </c>
      <c r="L9" s="168"/>
      <c r="M9" s="31"/>
      <c r="N9" s="5"/>
      <c r="O9" s="7"/>
      <c r="P9" s="31">
        <v>96.6</v>
      </c>
      <c r="Q9" s="5">
        <v>17.100000000000001</v>
      </c>
      <c r="R9" s="5">
        <v>49.1</v>
      </c>
      <c r="S9" s="5">
        <v>49</v>
      </c>
      <c r="T9" s="5">
        <v>57.6</v>
      </c>
      <c r="U9" s="5">
        <v>57.3</v>
      </c>
      <c r="V9" s="5">
        <v>57.1</v>
      </c>
      <c r="W9" s="5">
        <v>59.1</v>
      </c>
      <c r="X9" s="5">
        <v>78.5</v>
      </c>
      <c r="Y9" s="5">
        <v>78.5</v>
      </c>
      <c r="Z9" s="5">
        <v>78.400000000000006</v>
      </c>
      <c r="AA9" s="5">
        <v>58.5</v>
      </c>
      <c r="AB9" s="5">
        <v>110.9</v>
      </c>
      <c r="AC9" s="5">
        <v>824</v>
      </c>
      <c r="AD9" s="5">
        <v>18.100000000000001</v>
      </c>
      <c r="AE9" s="7">
        <v>521</v>
      </c>
      <c r="AF9" s="32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7"/>
      <c r="AV9" s="168"/>
      <c r="AW9" s="5"/>
      <c r="AX9" s="5"/>
      <c r="AY9" s="5"/>
      <c r="AZ9" s="7"/>
      <c r="BA9" s="30"/>
      <c r="BB9" s="33"/>
    </row>
    <row r="10" spans="1:54" x14ac:dyDescent="0.3">
      <c r="A10" s="168"/>
      <c r="B10" s="4">
        <v>0.58333333333333304</v>
      </c>
      <c r="C10" s="168"/>
      <c r="D10" s="5">
        <v>49.3</v>
      </c>
      <c r="E10" s="5">
        <v>100</v>
      </c>
      <c r="F10" s="7">
        <v>15.6</v>
      </c>
      <c r="G10" s="188"/>
      <c r="H10" s="5">
        <v>37.799999999999997</v>
      </c>
      <c r="I10" s="5">
        <v>102.5</v>
      </c>
      <c r="J10" s="5">
        <v>86.5</v>
      </c>
      <c r="K10" s="30">
        <v>86.8</v>
      </c>
      <c r="L10" s="168"/>
      <c r="M10" s="31"/>
      <c r="N10" s="5"/>
      <c r="O10" s="7"/>
      <c r="P10" s="31">
        <v>101.8</v>
      </c>
      <c r="Q10" s="5">
        <v>17.2</v>
      </c>
      <c r="R10" s="5">
        <v>49</v>
      </c>
      <c r="S10" s="5">
        <v>48.9</v>
      </c>
      <c r="T10" s="5">
        <v>66.2</v>
      </c>
      <c r="U10" s="5">
        <v>66</v>
      </c>
      <c r="V10" s="5">
        <v>65.8</v>
      </c>
      <c r="W10" s="5">
        <v>68.7</v>
      </c>
      <c r="X10" s="5">
        <v>88.3</v>
      </c>
      <c r="Y10" s="5">
        <v>88.4</v>
      </c>
      <c r="Z10" s="5">
        <v>88.2</v>
      </c>
      <c r="AA10" s="5">
        <v>67.5</v>
      </c>
      <c r="AB10" s="5">
        <v>104.3</v>
      </c>
      <c r="AC10" s="5">
        <v>824</v>
      </c>
      <c r="AD10" s="5">
        <v>8</v>
      </c>
      <c r="AE10" s="7">
        <v>596</v>
      </c>
      <c r="AF10" s="3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7"/>
      <c r="AV10" s="168"/>
      <c r="AW10" s="5"/>
      <c r="AX10" s="5"/>
      <c r="AY10" s="5"/>
      <c r="AZ10" s="7"/>
      <c r="BA10" s="30"/>
      <c r="BB10" s="33"/>
    </row>
    <row r="11" spans="1:54" x14ac:dyDescent="0.3">
      <c r="A11" s="168"/>
      <c r="B11" s="4">
        <v>0.66666666666666696</v>
      </c>
      <c r="C11" s="168"/>
      <c r="D11" s="5">
        <v>49.3</v>
      </c>
      <c r="E11" s="5">
        <v>98.5</v>
      </c>
      <c r="F11" s="7">
        <v>15.2</v>
      </c>
      <c r="G11" s="188"/>
      <c r="H11" s="5">
        <v>37.4</v>
      </c>
      <c r="I11" s="5">
        <v>101.8</v>
      </c>
      <c r="J11" s="5">
        <v>87.4</v>
      </c>
      <c r="K11" s="30">
        <v>87.7</v>
      </c>
      <c r="L11" s="168"/>
      <c r="M11" s="31"/>
      <c r="N11" s="5"/>
      <c r="O11" s="7"/>
      <c r="P11" s="31">
        <v>102.3</v>
      </c>
      <c r="Q11" s="5">
        <v>16.600000000000001</v>
      </c>
      <c r="R11" s="5">
        <v>49</v>
      </c>
      <c r="S11" s="5">
        <v>48.9</v>
      </c>
      <c r="T11" s="5">
        <v>66</v>
      </c>
      <c r="U11" s="5">
        <v>65.900000000000006</v>
      </c>
      <c r="V11" s="5">
        <v>65.7</v>
      </c>
      <c r="W11" s="5">
        <v>68.5</v>
      </c>
      <c r="X11" s="5">
        <v>89.3</v>
      </c>
      <c r="Y11" s="5">
        <v>89.4</v>
      </c>
      <c r="Z11" s="5">
        <v>89.2</v>
      </c>
      <c r="AA11" s="5">
        <v>67.400000000000006</v>
      </c>
      <c r="AB11" s="5">
        <v>105.1</v>
      </c>
      <c r="AC11" s="5">
        <v>826</v>
      </c>
      <c r="AD11" s="5">
        <v>8</v>
      </c>
      <c r="AE11" s="7">
        <v>597</v>
      </c>
      <c r="AF11" s="32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7"/>
      <c r="AV11" s="168"/>
      <c r="AW11" s="5"/>
      <c r="AX11" s="5"/>
      <c r="AY11" s="5"/>
      <c r="AZ11" s="7"/>
      <c r="BA11" s="30"/>
      <c r="BB11" s="33"/>
    </row>
    <row r="12" spans="1:54" x14ac:dyDescent="0.3">
      <c r="A12" s="168"/>
      <c r="B12" s="4">
        <v>0.75</v>
      </c>
      <c r="C12" s="168"/>
      <c r="D12" s="5">
        <v>49.2</v>
      </c>
      <c r="E12" s="5">
        <v>104.3</v>
      </c>
      <c r="F12" s="7">
        <v>14.7</v>
      </c>
      <c r="G12" s="188"/>
      <c r="H12" s="5">
        <v>36.200000000000003</v>
      </c>
      <c r="I12" s="5">
        <v>103.4</v>
      </c>
      <c r="J12" s="5">
        <v>85.9</v>
      </c>
      <c r="K12" s="30">
        <v>86.2</v>
      </c>
      <c r="L12" s="168"/>
      <c r="M12" s="31"/>
      <c r="N12" s="5"/>
      <c r="O12" s="7"/>
      <c r="P12" s="31">
        <v>103.6</v>
      </c>
      <c r="Q12" s="5">
        <v>16</v>
      </c>
      <c r="R12" s="5">
        <v>48.9</v>
      </c>
      <c r="S12" s="5">
        <v>48.9</v>
      </c>
      <c r="T12" s="5">
        <v>64.099999999999994</v>
      </c>
      <c r="U12" s="5">
        <v>64</v>
      </c>
      <c r="V12" s="5">
        <v>63.8</v>
      </c>
      <c r="W12" s="5">
        <v>66.5</v>
      </c>
      <c r="X12" s="5">
        <v>87.8</v>
      </c>
      <c r="Y12" s="5">
        <v>87.9</v>
      </c>
      <c r="Z12" s="5">
        <v>87.8</v>
      </c>
      <c r="AA12" s="5">
        <v>65.400000000000006</v>
      </c>
      <c r="AB12" s="5">
        <v>106.3</v>
      </c>
      <c r="AC12" s="5">
        <v>824</v>
      </c>
      <c r="AD12" s="5">
        <v>8.1999999999999993</v>
      </c>
      <c r="AE12" s="7">
        <v>590</v>
      </c>
      <c r="AF12" s="3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7"/>
      <c r="AV12" s="168"/>
      <c r="AW12" s="5"/>
      <c r="AX12" s="5"/>
      <c r="AY12" s="5"/>
      <c r="AZ12" s="7"/>
      <c r="BA12" s="30"/>
      <c r="BB12" s="33"/>
    </row>
    <row r="13" spans="1:54" x14ac:dyDescent="0.3">
      <c r="A13" s="168"/>
      <c r="B13" s="4">
        <v>0.83333333333333304</v>
      </c>
      <c r="C13" s="168"/>
      <c r="D13" s="5">
        <v>49.3</v>
      </c>
      <c r="E13" s="5">
        <v>94</v>
      </c>
      <c r="F13" s="7">
        <v>14.2</v>
      </c>
      <c r="G13" s="188"/>
      <c r="H13" s="5">
        <v>35.5</v>
      </c>
      <c r="I13" s="5">
        <v>94.5</v>
      </c>
      <c r="J13" s="5">
        <v>85.8</v>
      </c>
      <c r="K13" s="30">
        <v>86.1</v>
      </c>
      <c r="L13" s="168"/>
      <c r="M13" s="31"/>
      <c r="N13" s="5"/>
      <c r="O13" s="7"/>
      <c r="P13" s="31">
        <v>94.2</v>
      </c>
      <c r="Q13" s="5">
        <v>15.5</v>
      </c>
      <c r="R13" s="5">
        <v>49.1</v>
      </c>
      <c r="S13" s="5">
        <v>49</v>
      </c>
      <c r="T13" s="5">
        <v>64.400000000000006</v>
      </c>
      <c r="U13" s="5">
        <v>64.3</v>
      </c>
      <c r="V13" s="5">
        <v>64</v>
      </c>
      <c r="W13" s="5">
        <v>66.8</v>
      </c>
      <c r="X13" s="5">
        <v>87.6</v>
      </c>
      <c r="Y13" s="5">
        <v>87.7</v>
      </c>
      <c r="Z13" s="5">
        <v>87.5</v>
      </c>
      <c r="AA13" s="5">
        <v>65.7</v>
      </c>
      <c r="AB13" s="5">
        <v>103.8</v>
      </c>
      <c r="AC13" s="5">
        <v>825</v>
      </c>
      <c r="AD13" s="5">
        <v>13.2</v>
      </c>
      <c r="AE13" s="7">
        <v>593</v>
      </c>
      <c r="AF13" s="3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7"/>
      <c r="AV13" s="168"/>
      <c r="AW13" s="5"/>
      <c r="AX13" s="5"/>
      <c r="AY13" s="5"/>
      <c r="AZ13" s="7"/>
      <c r="BA13" s="30"/>
      <c r="BB13" s="33"/>
    </row>
    <row r="14" spans="1:54" x14ac:dyDescent="0.3">
      <c r="A14" s="168"/>
      <c r="B14" s="4">
        <v>0.91666666666666696</v>
      </c>
      <c r="C14" s="168"/>
      <c r="D14" s="5">
        <v>49.3</v>
      </c>
      <c r="E14" s="5">
        <v>93.4</v>
      </c>
      <c r="F14" s="7">
        <v>13.7</v>
      </c>
      <c r="G14" s="188"/>
      <c r="H14" s="5">
        <v>35.200000000000003</v>
      </c>
      <c r="I14" s="5">
        <v>93.9</v>
      </c>
      <c r="J14" s="5">
        <v>85.7</v>
      </c>
      <c r="K14" s="30">
        <v>86</v>
      </c>
      <c r="L14" s="168"/>
      <c r="M14" s="31"/>
      <c r="N14" s="5"/>
      <c r="O14" s="7"/>
      <c r="P14" s="31">
        <v>95.2</v>
      </c>
      <c r="Q14" s="5">
        <v>15</v>
      </c>
      <c r="R14" s="5">
        <v>49</v>
      </c>
      <c r="S14" s="5">
        <v>49</v>
      </c>
      <c r="T14" s="5">
        <v>63.8</v>
      </c>
      <c r="U14" s="5">
        <v>63.6</v>
      </c>
      <c r="V14" s="5">
        <v>63.4</v>
      </c>
      <c r="W14" s="5">
        <v>66.2</v>
      </c>
      <c r="X14" s="5">
        <v>87.5</v>
      </c>
      <c r="Y14" s="5">
        <v>87.6</v>
      </c>
      <c r="Z14" s="5">
        <v>87.5</v>
      </c>
      <c r="AA14" s="5">
        <v>65.099999999999994</v>
      </c>
      <c r="AB14" s="5">
        <v>104.1</v>
      </c>
      <c r="AC14" s="5">
        <v>825</v>
      </c>
      <c r="AD14" s="5">
        <v>13.2</v>
      </c>
      <c r="AE14" s="7">
        <v>593</v>
      </c>
      <c r="AF14" s="32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7"/>
      <c r="AV14" s="168"/>
      <c r="AW14" s="5"/>
      <c r="AX14" s="5"/>
      <c r="AY14" s="5"/>
      <c r="AZ14" s="7"/>
      <c r="BA14" s="30"/>
      <c r="BB14" s="33"/>
    </row>
    <row r="15" spans="1:54" x14ac:dyDescent="0.3">
      <c r="A15" s="169"/>
      <c r="B15" s="4">
        <v>0</v>
      </c>
      <c r="C15" s="169"/>
      <c r="D15" s="5">
        <v>49.3</v>
      </c>
      <c r="E15" s="5">
        <v>99.8</v>
      </c>
      <c r="F15" s="7">
        <v>14</v>
      </c>
      <c r="G15" s="189"/>
      <c r="H15" s="5">
        <v>35.6</v>
      </c>
      <c r="I15" s="5">
        <v>97.1</v>
      </c>
      <c r="J15" s="5">
        <v>85.7</v>
      </c>
      <c r="K15" s="30">
        <v>86</v>
      </c>
      <c r="L15" s="169"/>
      <c r="M15" s="31"/>
      <c r="N15" s="5"/>
      <c r="O15" s="7"/>
      <c r="P15" s="31">
        <v>96.9</v>
      </c>
      <c r="Q15" s="5">
        <v>15.3</v>
      </c>
      <c r="R15" s="5">
        <v>49.1</v>
      </c>
      <c r="S15" s="5">
        <v>49</v>
      </c>
      <c r="T15" s="5">
        <v>63.5</v>
      </c>
      <c r="U15" s="5">
        <v>63.2</v>
      </c>
      <c r="V15" s="5">
        <v>63</v>
      </c>
      <c r="W15" s="5">
        <v>65.7</v>
      </c>
      <c r="X15" s="5">
        <v>87.6</v>
      </c>
      <c r="Y15" s="5">
        <v>87.7</v>
      </c>
      <c r="Z15" s="5">
        <v>87.5</v>
      </c>
      <c r="AA15" s="5">
        <v>64.7</v>
      </c>
      <c r="AB15" s="5">
        <v>106.6</v>
      </c>
      <c r="AC15" s="5">
        <v>824</v>
      </c>
      <c r="AD15" s="5">
        <v>13</v>
      </c>
      <c r="AE15" s="7">
        <v>587</v>
      </c>
      <c r="AF15" s="3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7"/>
      <c r="AV15" s="169"/>
      <c r="AW15" s="5"/>
      <c r="AX15" s="5"/>
      <c r="AY15" s="5"/>
      <c r="AZ15" s="7"/>
      <c r="BA15" s="30"/>
      <c r="BB15" s="33"/>
    </row>
    <row r="16" spans="1:54" x14ac:dyDescent="0.3">
      <c r="A16" s="178" t="s">
        <v>81</v>
      </c>
      <c r="B16" s="173"/>
      <c r="C16" s="17" t="e">
        <f>AVERAGE($C$4:$C$15)</f>
        <v>#DIV/0!</v>
      </c>
      <c r="D16" s="17">
        <f>AVERAGE($D$4:$D$15)</f>
        <v>49.30833333333333</v>
      </c>
      <c r="E16" s="17">
        <f>AVERAGE($E$4:$E$15)</f>
        <v>96.933333333333337</v>
      </c>
      <c r="F16" s="34">
        <f>AVERAGE($F$4:$F$15)</f>
        <v>14.699999999999998</v>
      </c>
      <c r="G16" s="16" t="e">
        <f>AVERAGE(G4:G15)</f>
        <v>#DIV/0!</v>
      </c>
      <c r="H16" s="17">
        <f>AVERAGE($H$4:$H$15)</f>
        <v>35.549999999999997</v>
      </c>
      <c r="I16" s="17">
        <f>AVERAGE($I$4:$I$15)</f>
        <v>97.59999999999998</v>
      </c>
      <c r="J16" s="17">
        <f>AVERAGE(J4:J15)</f>
        <v>84.975000000000009</v>
      </c>
      <c r="K16" s="35">
        <f>AVERAGE($K$4:$K$15)</f>
        <v>85.266666666666666</v>
      </c>
      <c r="L16" s="36">
        <f t="shared" ref="L16:AD16" si="0">AVERAGE(L4:L15)</f>
        <v>0</v>
      </c>
      <c r="M16" s="35" t="e">
        <f t="shared" si="0"/>
        <v>#DIV/0!</v>
      </c>
      <c r="N16" s="35" t="e">
        <f t="shared" si="0"/>
        <v>#DIV/0!</v>
      </c>
      <c r="O16" s="34" t="e">
        <f t="shared" si="0"/>
        <v>#DIV/0!</v>
      </c>
      <c r="P16" s="37">
        <f t="shared" si="0"/>
        <v>98.024999999999991</v>
      </c>
      <c r="Q16" s="17">
        <f t="shared" si="0"/>
        <v>16.058333333333334</v>
      </c>
      <c r="R16" s="17">
        <f t="shared" si="0"/>
        <v>49.058333333333337</v>
      </c>
      <c r="S16" s="17">
        <f t="shared" si="0"/>
        <v>48.974999999999994</v>
      </c>
      <c r="T16" s="17">
        <f t="shared" si="0"/>
        <v>63.55833333333333</v>
      </c>
      <c r="U16" s="17">
        <f t="shared" si="0"/>
        <v>63.408333333333331</v>
      </c>
      <c r="V16" s="17">
        <f t="shared" si="0"/>
        <v>63.199999999999996</v>
      </c>
      <c r="W16" s="17">
        <f t="shared" si="0"/>
        <v>65.833333333333343</v>
      </c>
      <c r="X16" s="17">
        <f t="shared" si="0"/>
        <v>86.891666666666652</v>
      </c>
      <c r="Y16" s="17">
        <f t="shared" si="0"/>
        <v>86.966666666666654</v>
      </c>
      <c r="Z16" s="17">
        <f t="shared" si="0"/>
        <v>86.808333333333337</v>
      </c>
      <c r="AA16" s="17">
        <f t="shared" si="0"/>
        <v>64.791666666666671</v>
      </c>
      <c r="AB16" s="17">
        <f t="shared" si="0"/>
        <v>106.25833333333331</v>
      </c>
      <c r="AC16" s="17">
        <f t="shared" si="0"/>
        <v>824.91666666666663</v>
      </c>
      <c r="AD16" s="17">
        <f t="shared" si="0"/>
        <v>12.283333333333333</v>
      </c>
      <c r="AE16" s="34">
        <f>AVERAGE($AE$4:$AE$15)</f>
        <v>583.33333333333337</v>
      </c>
      <c r="AF16" s="38" t="e">
        <f t="shared" ref="AF16:AT16" si="1">AVERAGE(AF4:AF15)</f>
        <v>#DIV/0!</v>
      </c>
      <c r="AG16" s="17" t="e">
        <f t="shared" si="1"/>
        <v>#DIV/0!</v>
      </c>
      <c r="AH16" s="17" t="e">
        <f t="shared" si="1"/>
        <v>#DIV/0!</v>
      </c>
      <c r="AI16" s="17" t="e">
        <f t="shared" si="1"/>
        <v>#DIV/0!</v>
      </c>
      <c r="AJ16" s="17" t="e">
        <f t="shared" si="1"/>
        <v>#DIV/0!</v>
      </c>
      <c r="AK16" s="17" t="e">
        <f t="shared" si="1"/>
        <v>#DIV/0!</v>
      </c>
      <c r="AL16" s="17" t="e">
        <f t="shared" si="1"/>
        <v>#DIV/0!</v>
      </c>
      <c r="AM16" s="17" t="e">
        <f t="shared" si="1"/>
        <v>#DIV/0!</v>
      </c>
      <c r="AN16" s="17" t="e">
        <f t="shared" si="1"/>
        <v>#DIV/0!</v>
      </c>
      <c r="AO16" s="17" t="e">
        <f t="shared" si="1"/>
        <v>#DIV/0!</v>
      </c>
      <c r="AP16" s="17" t="e">
        <f t="shared" si="1"/>
        <v>#DIV/0!</v>
      </c>
      <c r="AQ16" s="17" t="e">
        <f t="shared" si="1"/>
        <v>#DIV/0!</v>
      </c>
      <c r="AR16" s="17" t="e">
        <f t="shared" si="1"/>
        <v>#DIV/0!</v>
      </c>
      <c r="AS16" s="17" t="e">
        <f t="shared" si="1"/>
        <v>#DIV/0!</v>
      </c>
      <c r="AT16" s="17" t="e">
        <f t="shared" si="1"/>
        <v>#DIV/0!</v>
      </c>
      <c r="AU16" s="34" t="e">
        <f>AVERAGE($AU$4:$AU$15)</f>
        <v>#DIV/0!</v>
      </c>
      <c r="AV16" s="39" t="e">
        <f>AVERAGE(AV4:AV15)</f>
        <v>#DIV/0!</v>
      </c>
      <c r="AW16" s="17" t="e">
        <f>AVERAGE(AW4:AW15)</f>
        <v>#DIV/0!</v>
      </c>
      <c r="AX16" s="17" t="e">
        <f>AVERAGE(AX4:AX15)</f>
        <v>#DIV/0!</v>
      </c>
      <c r="AY16" s="17" t="e">
        <f>AVERAGE($AY$4:$AY$15)</f>
        <v>#DIV/0!</v>
      </c>
      <c r="AZ16" s="17" t="e">
        <f>AVERAGE(AZ4:AZ15)</f>
        <v>#DIV/0!</v>
      </c>
      <c r="BA16" s="35" t="e">
        <f>AVERAGE(BA4:BA15)</f>
        <v>#DIV/0!</v>
      </c>
      <c r="BB16" s="40" t="e">
        <f>AVERAGE(BB4:BB15)</f>
        <v>#DIV/0!</v>
      </c>
    </row>
    <row r="17" spans="1:54" x14ac:dyDescent="0.3">
      <c r="A17" s="167">
        <v>45324</v>
      </c>
      <c r="B17" s="4">
        <v>8.3333333333333329E-2</v>
      </c>
      <c r="C17" s="181"/>
      <c r="D17" s="5">
        <v>49.4</v>
      </c>
      <c r="E17" s="5">
        <v>98.1</v>
      </c>
      <c r="F17" s="7">
        <v>14.3</v>
      </c>
      <c r="G17" s="181"/>
      <c r="H17" s="5">
        <v>35.200000000000003</v>
      </c>
      <c r="I17" s="5">
        <v>96.7</v>
      </c>
      <c r="J17" s="5">
        <v>85.7</v>
      </c>
      <c r="K17" s="30">
        <v>86</v>
      </c>
      <c r="L17" s="174">
        <v>0</v>
      </c>
      <c r="M17" s="31"/>
      <c r="N17" s="5"/>
      <c r="O17" s="7"/>
      <c r="P17" s="31">
        <v>97.3</v>
      </c>
      <c r="Q17" s="5">
        <v>15.5</v>
      </c>
      <c r="R17" s="5">
        <v>49.1</v>
      </c>
      <c r="S17" s="5">
        <v>49.1</v>
      </c>
      <c r="T17" s="5">
        <v>63.4</v>
      </c>
      <c r="U17" s="5">
        <v>63.2</v>
      </c>
      <c r="V17" s="5">
        <v>63</v>
      </c>
      <c r="W17" s="5">
        <v>65.599999999999994</v>
      </c>
      <c r="X17" s="5">
        <v>87.6</v>
      </c>
      <c r="Y17" s="5">
        <v>87.7</v>
      </c>
      <c r="Z17" s="5">
        <v>87.6</v>
      </c>
      <c r="AA17" s="5">
        <v>64.599999999999994</v>
      </c>
      <c r="AB17" s="5">
        <v>107.1</v>
      </c>
      <c r="AC17" s="5">
        <v>827</v>
      </c>
      <c r="AD17" s="5">
        <v>13</v>
      </c>
      <c r="AE17" s="7">
        <v>587</v>
      </c>
      <c r="AF17" s="32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7"/>
      <c r="AV17" s="174"/>
      <c r="AW17" s="5"/>
      <c r="AX17" s="5"/>
      <c r="AY17" s="5"/>
      <c r="AZ17" s="7"/>
      <c r="BA17" s="30"/>
      <c r="BB17" s="33"/>
    </row>
    <row r="18" spans="1:54" x14ac:dyDescent="0.3">
      <c r="A18" s="168"/>
      <c r="B18" s="4">
        <v>0.16666666666666699</v>
      </c>
      <c r="C18" s="168"/>
      <c r="D18" s="5">
        <v>49.4</v>
      </c>
      <c r="E18" s="5">
        <v>96.7</v>
      </c>
      <c r="F18" s="7">
        <v>14.4</v>
      </c>
      <c r="G18" s="188"/>
      <c r="H18" s="5">
        <v>35</v>
      </c>
      <c r="I18" s="5">
        <v>96</v>
      </c>
      <c r="J18" s="5">
        <v>85.6</v>
      </c>
      <c r="K18" s="30">
        <v>85.9</v>
      </c>
      <c r="L18" s="168"/>
      <c r="M18" s="31"/>
      <c r="N18" s="5"/>
      <c r="O18" s="7"/>
      <c r="P18" s="31">
        <v>97</v>
      </c>
      <c r="Q18" s="5">
        <v>15.6</v>
      </c>
      <c r="R18" s="5">
        <v>49.1</v>
      </c>
      <c r="S18" s="5">
        <v>49</v>
      </c>
      <c r="T18" s="5">
        <v>63.6</v>
      </c>
      <c r="U18" s="5">
        <v>63.4</v>
      </c>
      <c r="V18" s="5">
        <v>63.1</v>
      </c>
      <c r="W18" s="5">
        <v>65.8</v>
      </c>
      <c r="X18" s="5">
        <v>87.5</v>
      </c>
      <c r="Y18" s="5">
        <v>87.6</v>
      </c>
      <c r="Z18" s="5">
        <v>87.4</v>
      </c>
      <c r="AA18" s="5">
        <v>64.8</v>
      </c>
      <c r="AB18" s="5">
        <v>106.7</v>
      </c>
      <c r="AC18" s="5">
        <v>824</v>
      </c>
      <c r="AD18" s="5">
        <v>13.2</v>
      </c>
      <c r="AE18" s="7">
        <v>588</v>
      </c>
      <c r="AF18" s="32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7"/>
      <c r="AV18" s="168"/>
      <c r="AW18" s="5"/>
      <c r="AX18" s="5"/>
      <c r="AY18" s="5"/>
      <c r="AZ18" s="7"/>
      <c r="BA18" s="30"/>
      <c r="BB18" s="33"/>
    </row>
    <row r="19" spans="1:54" x14ac:dyDescent="0.3">
      <c r="A19" s="168"/>
      <c r="B19" s="4">
        <v>0.25</v>
      </c>
      <c r="C19" s="168"/>
      <c r="D19" s="5">
        <v>49.3</v>
      </c>
      <c r="E19" s="5">
        <v>95.2</v>
      </c>
      <c r="F19" s="7">
        <v>14.1</v>
      </c>
      <c r="G19" s="188"/>
      <c r="H19" s="5">
        <v>33.5</v>
      </c>
      <c r="I19" s="5">
        <v>95.9</v>
      </c>
      <c r="J19" s="5">
        <v>85.7</v>
      </c>
      <c r="K19" s="30">
        <v>85.9</v>
      </c>
      <c r="L19" s="168"/>
      <c r="M19" s="31"/>
      <c r="N19" s="5"/>
      <c r="O19" s="7"/>
      <c r="P19" s="31">
        <v>97.1</v>
      </c>
      <c r="Q19" s="5">
        <v>15.4</v>
      </c>
      <c r="R19" s="5">
        <v>49.1</v>
      </c>
      <c r="S19" s="5">
        <v>49</v>
      </c>
      <c r="T19" s="5">
        <v>63.1</v>
      </c>
      <c r="U19" s="5">
        <v>62.8</v>
      </c>
      <c r="V19" s="5">
        <v>62.6</v>
      </c>
      <c r="W19" s="5">
        <v>65.2</v>
      </c>
      <c r="X19" s="5">
        <v>87.5</v>
      </c>
      <c r="Y19" s="5">
        <v>87.7</v>
      </c>
      <c r="Z19" s="5">
        <v>87.5</v>
      </c>
      <c r="AA19" s="5">
        <v>64.3</v>
      </c>
      <c r="AB19" s="5">
        <v>106.9</v>
      </c>
      <c r="AC19" s="5">
        <v>826</v>
      </c>
      <c r="AD19" s="5">
        <v>13.2</v>
      </c>
      <c r="AE19" s="7">
        <v>588</v>
      </c>
      <c r="AF19" s="32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7"/>
      <c r="AV19" s="168"/>
      <c r="AW19" s="5"/>
      <c r="AX19" s="5"/>
      <c r="AY19" s="5"/>
      <c r="AZ19" s="7"/>
      <c r="BA19" s="30"/>
      <c r="BB19" s="33"/>
    </row>
    <row r="20" spans="1:54" x14ac:dyDescent="0.3">
      <c r="A20" s="168"/>
      <c r="B20" s="4">
        <v>0.33333333333333298</v>
      </c>
      <c r="C20" s="168"/>
      <c r="D20" s="5">
        <v>49.4</v>
      </c>
      <c r="E20" s="5">
        <v>95.8</v>
      </c>
      <c r="F20" s="7">
        <v>14</v>
      </c>
      <c r="G20" s="188"/>
      <c r="H20" s="5">
        <v>34.4</v>
      </c>
      <c r="I20" s="5">
        <v>97</v>
      </c>
      <c r="J20" s="5">
        <v>85.7</v>
      </c>
      <c r="K20" s="30">
        <v>86</v>
      </c>
      <c r="L20" s="168"/>
      <c r="M20" s="31"/>
      <c r="N20" s="5"/>
      <c r="O20" s="7"/>
      <c r="P20" s="31">
        <v>96.9</v>
      </c>
      <c r="Q20" s="5">
        <v>15.4</v>
      </c>
      <c r="R20" s="5">
        <v>49.1</v>
      </c>
      <c r="S20" s="5">
        <v>49</v>
      </c>
      <c r="T20" s="5">
        <v>63.2</v>
      </c>
      <c r="U20" s="5">
        <v>63</v>
      </c>
      <c r="V20" s="5">
        <v>62.8</v>
      </c>
      <c r="W20" s="5">
        <v>65.400000000000006</v>
      </c>
      <c r="X20" s="5">
        <v>87.6</v>
      </c>
      <c r="Y20" s="5">
        <v>87.7</v>
      </c>
      <c r="Z20" s="5">
        <v>87.5</v>
      </c>
      <c r="AA20" s="5">
        <v>64.400000000000006</v>
      </c>
      <c r="AB20" s="5">
        <v>106.7</v>
      </c>
      <c r="AC20" s="5">
        <v>824</v>
      </c>
      <c r="AD20" s="5">
        <v>13.2</v>
      </c>
      <c r="AE20" s="7">
        <v>586</v>
      </c>
      <c r="AF20" s="32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7"/>
      <c r="AV20" s="168"/>
      <c r="AW20" s="5"/>
      <c r="AX20" s="5"/>
      <c r="AY20" s="5"/>
      <c r="AZ20" s="7"/>
      <c r="BA20" s="30"/>
      <c r="BB20" s="33"/>
    </row>
    <row r="21" spans="1:54" x14ac:dyDescent="0.3">
      <c r="A21" s="168"/>
      <c r="B21" s="4">
        <v>0.41666666666666702</v>
      </c>
      <c r="C21" s="168"/>
      <c r="D21" s="5">
        <v>49.4</v>
      </c>
      <c r="E21" s="5">
        <v>94.6</v>
      </c>
      <c r="F21" s="7">
        <v>14.4</v>
      </c>
      <c r="G21" s="188"/>
      <c r="H21" s="5">
        <v>36.799999999999997</v>
      </c>
      <c r="I21" s="5">
        <v>96.5</v>
      </c>
      <c r="J21" s="5">
        <v>85.8</v>
      </c>
      <c r="K21" s="30">
        <v>86.1</v>
      </c>
      <c r="L21" s="168"/>
      <c r="M21" s="31"/>
      <c r="N21" s="5"/>
      <c r="O21" s="7"/>
      <c r="P21" s="31">
        <v>97.7</v>
      </c>
      <c r="Q21" s="5">
        <v>15.8</v>
      </c>
      <c r="R21" s="5">
        <v>49.1</v>
      </c>
      <c r="S21" s="5">
        <v>49</v>
      </c>
      <c r="T21" s="5">
        <v>63.9</v>
      </c>
      <c r="U21" s="5">
        <v>63.8</v>
      </c>
      <c r="V21" s="5">
        <v>63.6</v>
      </c>
      <c r="W21" s="5">
        <v>66.2</v>
      </c>
      <c r="X21" s="5">
        <v>87.6</v>
      </c>
      <c r="Y21" s="5">
        <v>87.7</v>
      </c>
      <c r="Z21" s="5">
        <v>87.6</v>
      </c>
      <c r="AA21" s="5">
        <v>65.2</v>
      </c>
      <c r="AB21" s="5">
        <v>106.8</v>
      </c>
      <c r="AC21" s="5">
        <v>825</v>
      </c>
      <c r="AD21" s="5">
        <v>13.1</v>
      </c>
      <c r="AE21" s="7">
        <v>585</v>
      </c>
      <c r="AF21" s="32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7"/>
      <c r="AV21" s="168"/>
      <c r="AW21" s="5"/>
      <c r="AX21" s="5"/>
      <c r="AY21" s="5"/>
      <c r="AZ21" s="7"/>
      <c r="BA21" s="30"/>
      <c r="BB21" s="33"/>
    </row>
    <row r="22" spans="1:54" x14ac:dyDescent="0.3">
      <c r="A22" s="168"/>
      <c r="B22" s="4">
        <v>0.5</v>
      </c>
      <c r="C22" s="168"/>
      <c r="D22" s="5">
        <v>49.4</v>
      </c>
      <c r="E22" s="5">
        <v>96.4</v>
      </c>
      <c r="F22" s="7">
        <v>14.9</v>
      </c>
      <c r="G22" s="188"/>
      <c r="H22" s="5">
        <v>37.9</v>
      </c>
      <c r="I22" s="5">
        <v>95.5</v>
      </c>
      <c r="J22" s="5">
        <v>85.9</v>
      </c>
      <c r="K22" s="30">
        <v>86.2</v>
      </c>
      <c r="L22" s="168"/>
      <c r="M22" s="31"/>
      <c r="N22" s="5"/>
      <c r="O22" s="7"/>
      <c r="P22" s="31">
        <v>97.1</v>
      </c>
      <c r="Q22" s="5">
        <v>16.399999999999999</v>
      </c>
      <c r="R22" s="5">
        <v>49.1</v>
      </c>
      <c r="S22" s="5">
        <v>49</v>
      </c>
      <c r="T22" s="5">
        <v>64.7</v>
      </c>
      <c r="U22" s="5">
        <v>64.599999999999994</v>
      </c>
      <c r="V22" s="5">
        <v>64.400000000000006</v>
      </c>
      <c r="W22" s="5">
        <v>67</v>
      </c>
      <c r="X22" s="5">
        <v>87.8</v>
      </c>
      <c r="Y22" s="5">
        <v>87.9</v>
      </c>
      <c r="Z22" s="5">
        <v>87.7</v>
      </c>
      <c r="AA22" s="5">
        <v>65.900000000000006</v>
      </c>
      <c r="AB22" s="5">
        <v>106.3</v>
      </c>
      <c r="AC22" s="5">
        <v>827</v>
      </c>
      <c r="AD22" s="5">
        <v>13</v>
      </c>
      <c r="AE22" s="7">
        <v>588</v>
      </c>
      <c r="AF22" s="32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7"/>
      <c r="AV22" s="168"/>
      <c r="AW22" s="5"/>
      <c r="AX22" s="5"/>
      <c r="AY22" s="5"/>
      <c r="AZ22" s="7"/>
      <c r="BA22" s="30"/>
      <c r="BB22" s="33"/>
    </row>
    <row r="23" spans="1:54" x14ac:dyDescent="0.3">
      <c r="A23" s="168"/>
      <c r="B23" s="4">
        <v>0.58333333333333304</v>
      </c>
      <c r="C23" s="168"/>
      <c r="D23" s="5">
        <v>49.4</v>
      </c>
      <c r="E23" s="5">
        <v>95.5</v>
      </c>
      <c r="F23" s="7">
        <v>15.3</v>
      </c>
      <c r="G23" s="188"/>
      <c r="H23" s="5">
        <v>37.799999999999997</v>
      </c>
      <c r="I23" s="5">
        <v>96.4</v>
      </c>
      <c r="J23" s="5">
        <v>86.1</v>
      </c>
      <c r="K23" s="30">
        <v>86.4</v>
      </c>
      <c r="L23" s="168"/>
      <c r="M23" s="31"/>
      <c r="N23" s="5"/>
      <c r="O23" s="7"/>
      <c r="P23" s="31">
        <v>96.1</v>
      </c>
      <c r="Q23" s="5">
        <v>16.899999999999999</v>
      </c>
      <c r="R23" s="5">
        <v>49.1</v>
      </c>
      <c r="S23" s="5">
        <v>49</v>
      </c>
      <c r="T23" s="5">
        <v>65.3</v>
      </c>
      <c r="U23" s="5">
        <v>65.2</v>
      </c>
      <c r="V23" s="5">
        <v>65</v>
      </c>
      <c r="W23" s="5">
        <v>67.7</v>
      </c>
      <c r="X23" s="5">
        <v>88</v>
      </c>
      <c r="Y23" s="5">
        <v>88.1</v>
      </c>
      <c r="Z23" s="5">
        <v>87.9</v>
      </c>
      <c r="AA23" s="5">
        <v>66.599999999999994</v>
      </c>
      <c r="AB23" s="5">
        <v>105.6</v>
      </c>
      <c r="AC23" s="5">
        <v>824</v>
      </c>
      <c r="AD23" s="5">
        <v>13.3</v>
      </c>
      <c r="AE23" s="7">
        <v>588</v>
      </c>
      <c r="AF23" s="32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7"/>
      <c r="AV23" s="168"/>
      <c r="AW23" s="5"/>
      <c r="AX23" s="5"/>
      <c r="AY23" s="5"/>
      <c r="AZ23" s="7"/>
      <c r="BA23" s="30"/>
      <c r="BB23" s="33"/>
    </row>
    <row r="24" spans="1:54" x14ac:dyDescent="0.3">
      <c r="A24" s="168"/>
      <c r="B24" s="4">
        <v>0.66666666666666696</v>
      </c>
      <c r="C24" s="168"/>
      <c r="D24" s="5">
        <v>49.4</v>
      </c>
      <c r="E24" s="5">
        <v>95.5</v>
      </c>
      <c r="F24" s="7">
        <v>15.3</v>
      </c>
      <c r="G24" s="188"/>
      <c r="H24" s="5">
        <v>37.299999999999997</v>
      </c>
      <c r="I24" s="5">
        <v>94.6</v>
      </c>
      <c r="J24" s="5">
        <v>86.3</v>
      </c>
      <c r="K24" s="30">
        <v>86.6</v>
      </c>
      <c r="L24" s="168"/>
      <c r="M24" s="31"/>
      <c r="N24" s="5"/>
      <c r="O24" s="7"/>
      <c r="P24" s="31">
        <v>96.2</v>
      </c>
      <c r="Q24" s="5">
        <v>16.7</v>
      </c>
      <c r="R24" s="5">
        <v>49.1</v>
      </c>
      <c r="S24" s="5">
        <v>49</v>
      </c>
      <c r="T24" s="5">
        <v>65.3</v>
      </c>
      <c r="U24" s="5">
        <v>65.2</v>
      </c>
      <c r="V24" s="5">
        <v>65</v>
      </c>
      <c r="W24" s="5">
        <v>67.7</v>
      </c>
      <c r="X24" s="5">
        <v>88.1</v>
      </c>
      <c r="Y24" s="5">
        <v>88.2</v>
      </c>
      <c r="Z24" s="5">
        <v>88</v>
      </c>
      <c r="AA24" s="5">
        <v>66.599999999999994</v>
      </c>
      <c r="AB24" s="5">
        <v>105.5</v>
      </c>
      <c r="AC24" s="5">
        <v>824</v>
      </c>
      <c r="AD24" s="5">
        <v>12.9</v>
      </c>
      <c r="AE24" s="7">
        <v>592</v>
      </c>
      <c r="AF24" s="32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7"/>
      <c r="AV24" s="168"/>
      <c r="AW24" s="5"/>
      <c r="AX24" s="5"/>
      <c r="AY24" s="5"/>
      <c r="AZ24" s="7"/>
      <c r="BA24" s="30"/>
      <c r="BB24" s="33"/>
    </row>
    <row r="25" spans="1:54" x14ac:dyDescent="0.3">
      <c r="A25" s="168"/>
      <c r="B25" s="4">
        <v>0.75</v>
      </c>
      <c r="C25" s="168"/>
      <c r="D25" s="5">
        <v>49.3</v>
      </c>
      <c r="E25" s="5">
        <v>96.7</v>
      </c>
      <c r="F25" s="7">
        <v>14.9</v>
      </c>
      <c r="G25" s="188"/>
      <c r="H25" s="5">
        <v>36.299999999999997</v>
      </c>
      <c r="I25" s="5">
        <v>95.6</v>
      </c>
      <c r="J25" s="5">
        <v>86.5</v>
      </c>
      <c r="K25" s="30">
        <v>86.8</v>
      </c>
      <c r="L25" s="168"/>
      <c r="M25" s="31"/>
      <c r="N25" s="5"/>
      <c r="O25" s="7"/>
      <c r="P25" s="31">
        <v>96.1</v>
      </c>
      <c r="Q25" s="5">
        <v>16.2</v>
      </c>
      <c r="R25" s="5">
        <v>49.1</v>
      </c>
      <c r="S25" s="5">
        <v>49</v>
      </c>
      <c r="T25" s="5">
        <v>64.900000000000006</v>
      </c>
      <c r="U25" s="5">
        <v>64.7</v>
      </c>
      <c r="V25" s="5">
        <v>64.5</v>
      </c>
      <c r="W25" s="5">
        <v>67.2</v>
      </c>
      <c r="X25" s="5">
        <v>88.3</v>
      </c>
      <c r="Y25" s="5">
        <v>88.4</v>
      </c>
      <c r="Z25" s="5">
        <v>88.2</v>
      </c>
      <c r="AA25" s="5">
        <v>66.2</v>
      </c>
      <c r="AB25" s="5">
        <v>106.2</v>
      </c>
      <c r="AC25" s="5">
        <v>826</v>
      </c>
      <c r="AD25" s="5">
        <v>13.2</v>
      </c>
      <c r="AE25" s="7">
        <v>594</v>
      </c>
      <c r="AF25" s="32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7"/>
      <c r="AV25" s="168"/>
      <c r="AW25" s="5"/>
      <c r="AX25" s="5"/>
      <c r="AY25" s="5"/>
      <c r="AZ25" s="7"/>
      <c r="BA25" s="30"/>
      <c r="BB25" s="33"/>
    </row>
    <row r="26" spans="1:54" x14ac:dyDescent="0.3">
      <c r="A26" s="168"/>
      <c r="B26" s="4">
        <v>0.83333333333333304</v>
      </c>
      <c r="C26" s="168"/>
      <c r="D26" s="5">
        <v>49.3</v>
      </c>
      <c r="E26" s="5">
        <v>94.7</v>
      </c>
      <c r="F26" s="7">
        <v>14.8</v>
      </c>
      <c r="G26" s="188"/>
      <c r="H26" s="5">
        <v>36</v>
      </c>
      <c r="I26" s="5">
        <v>95.4</v>
      </c>
      <c r="J26" s="5">
        <v>86.6</v>
      </c>
      <c r="K26" s="30">
        <v>86.9</v>
      </c>
      <c r="L26" s="168"/>
      <c r="M26" s="31"/>
      <c r="N26" s="5"/>
      <c r="O26" s="7"/>
      <c r="P26" s="31">
        <v>96.9</v>
      </c>
      <c r="Q26" s="5">
        <v>16.2</v>
      </c>
      <c r="R26" s="5">
        <v>49.1</v>
      </c>
      <c r="S26" s="5">
        <v>49</v>
      </c>
      <c r="T26" s="5">
        <v>64.900000000000006</v>
      </c>
      <c r="U26" s="5">
        <v>64.7</v>
      </c>
      <c r="V26" s="5">
        <v>64.5</v>
      </c>
      <c r="W26" s="5">
        <v>67.2</v>
      </c>
      <c r="X26" s="5">
        <v>88.5</v>
      </c>
      <c r="Y26" s="5">
        <v>88.6</v>
      </c>
      <c r="Z26" s="5">
        <v>88.4</v>
      </c>
      <c r="AA26" s="5">
        <v>66.099999999999994</v>
      </c>
      <c r="AB26" s="5">
        <v>106</v>
      </c>
      <c r="AC26" s="5">
        <v>824</v>
      </c>
      <c r="AD26" s="5">
        <v>12.9</v>
      </c>
      <c r="AE26" s="7">
        <v>593</v>
      </c>
      <c r="AF26" s="32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7"/>
      <c r="AV26" s="168"/>
      <c r="AW26" s="5"/>
      <c r="AX26" s="5"/>
      <c r="AY26" s="5"/>
      <c r="AZ26" s="7"/>
      <c r="BA26" s="30"/>
      <c r="BB26" s="33"/>
    </row>
    <row r="27" spans="1:54" x14ac:dyDescent="0.3">
      <c r="A27" s="168"/>
      <c r="B27" s="4">
        <v>0.91666666666666696</v>
      </c>
      <c r="C27" s="168"/>
      <c r="D27" s="5">
        <v>49.3</v>
      </c>
      <c r="E27" s="5">
        <v>98.2</v>
      </c>
      <c r="F27" s="7">
        <v>14.6</v>
      </c>
      <c r="G27" s="188"/>
      <c r="H27" s="5">
        <v>35.9</v>
      </c>
      <c r="I27" s="5">
        <v>95.6</v>
      </c>
      <c r="J27" s="5">
        <v>86.8</v>
      </c>
      <c r="K27" s="30">
        <v>87</v>
      </c>
      <c r="L27" s="168"/>
      <c r="M27" s="31"/>
      <c r="N27" s="5"/>
      <c r="O27" s="7"/>
      <c r="P27" s="31">
        <v>97.2</v>
      </c>
      <c r="Q27" s="5">
        <v>16</v>
      </c>
      <c r="R27" s="5">
        <v>49.1</v>
      </c>
      <c r="S27" s="5">
        <v>49</v>
      </c>
      <c r="T27" s="5">
        <v>64.8</v>
      </c>
      <c r="U27" s="5">
        <v>64.599999999999994</v>
      </c>
      <c r="V27" s="5">
        <v>64.3</v>
      </c>
      <c r="W27" s="5">
        <v>67</v>
      </c>
      <c r="X27" s="5">
        <v>88.6</v>
      </c>
      <c r="Y27" s="5">
        <v>88.7</v>
      </c>
      <c r="Z27" s="5">
        <v>88.6</v>
      </c>
      <c r="AA27" s="5">
        <v>65.900000000000006</v>
      </c>
      <c r="AB27" s="5">
        <v>106.4</v>
      </c>
      <c r="AC27" s="5">
        <v>825</v>
      </c>
      <c r="AD27" s="5">
        <v>13.2</v>
      </c>
      <c r="AE27" s="7">
        <v>592</v>
      </c>
      <c r="AF27" s="32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7"/>
      <c r="AV27" s="168"/>
      <c r="AW27" s="5"/>
      <c r="AX27" s="5"/>
      <c r="AY27" s="5"/>
      <c r="AZ27" s="7"/>
      <c r="BA27" s="30"/>
      <c r="BB27" s="33"/>
    </row>
    <row r="28" spans="1:54" x14ac:dyDescent="0.3">
      <c r="A28" s="169"/>
      <c r="B28" s="4">
        <v>1</v>
      </c>
      <c r="C28" s="169"/>
      <c r="D28" s="5">
        <v>49.4</v>
      </c>
      <c r="E28" s="5">
        <v>95.5</v>
      </c>
      <c r="F28" s="7">
        <v>14.7</v>
      </c>
      <c r="G28" s="189"/>
      <c r="H28" s="5">
        <v>35.799999999999997</v>
      </c>
      <c r="I28" s="5">
        <v>95</v>
      </c>
      <c r="J28" s="5">
        <v>86.9</v>
      </c>
      <c r="K28" s="30">
        <v>87.2</v>
      </c>
      <c r="L28" s="169"/>
      <c r="M28" s="31"/>
      <c r="N28" s="5"/>
      <c r="O28" s="7"/>
      <c r="P28" s="31">
        <v>96</v>
      </c>
      <c r="Q28" s="5">
        <v>15.9</v>
      </c>
      <c r="R28" s="5">
        <v>49.1</v>
      </c>
      <c r="S28" s="5">
        <v>49</v>
      </c>
      <c r="T28" s="5">
        <v>64.8</v>
      </c>
      <c r="U28" s="5">
        <v>64.599999999999994</v>
      </c>
      <c r="V28" s="5">
        <v>64.400000000000006</v>
      </c>
      <c r="W28" s="5">
        <v>67.099999999999994</v>
      </c>
      <c r="X28" s="5">
        <v>88.8</v>
      </c>
      <c r="Y28" s="5">
        <v>88.8</v>
      </c>
      <c r="Z28" s="5">
        <v>88.7</v>
      </c>
      <c r="AA28" s="5">
        <v>66</v>
      </c>
      <c r="AB28" s="5">
        <v>106.2</v>
      </c>
      <c r="AC28" s="5">
        <v>825</v>
      </c>
      <c r="AD28" s="5">
        <v>13.2</v>
      </c>
      <c r="AE28" s="7">
        <v>595</v>
      </c>
      <c r="AF28" s="32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7"/>
      <c r="AV28" s="169"/>
      <c r="AW28" s="5"/>
      <c r="AX28" s="5"/>
      <c r="AY28" s="5"/>
      <c r="AZ28" s="7"/>
      <c r="BA28" s="30"/>
      <c r="BB28" s="33"/>
    </row>
    <row r="29" spans="1:54" x14ac:dyDescent="0.3">
      <c r="A29" s="178" t="s">
        <v>81</v>
      </c>
      <c r="B29" s="173"/>
      <c r="C29" s="17" t="e">
        <f>AVERAGE($C$17:$C$28)</f>
        <v>#DIV/0!</v>
      </c>
      <c r="D29" s="17">
        <f>AVERAGE($D$17:$D$28)</f>
        <v>49.366666666666667</v>
      </c>
      <c r="E29" s="17">
        <f>AVERAGE($E$17:$E$28)</f>
        <v>96.075000000000003</v>
      </c>
      <c r="F29" s="34">
        <f>AVERAGE($F$17:$F$28)</f>
        <v>14.641666666666666</v>
      </c>
      <c r="G29" s="16" t="e">
        <f>AVERAGE(G17:G28)</f>
        <v>#DIV/0!</v>
      </c>
      <c r="H29" s="17">
        <f>AVERAGE($H$17:$H$28)</f>
        <v>35.991666666666667</v>
      </c>
      <c r="I29" s="17">
        <f>AVERAGE($I$17:$I$28)</f>
        <v>95.850000000000009</v>
      </c>
      <c r="J29" s="17">
        <f>AVERAGE(J17:J28)</f>
        <v>86.133333333333326</v>
      </c>
      <c r="K29" s="35">
        <f>AVERAGE($K$17:$K$28)</f>
        <v>86.416666666666671</v>
      </c>
      <c r="L29" s="36">
        <f t="shared" ref="L29:AD29" si="2">AVERAGE(L17:L28)</f>
        <v>0</v>
      </c>
      <c r="M29" s="35" t="e">
        <f t="shared" si="2"/>
        <v>#DIV/0!</v>
      </c>
      <c r="N29" s="35" t="e">
        <f t="shared" si="2"/>
        <v>#DIV/0!</v>
      </c>
      <c r="O29" s="34" t="e">
        <f t="shared" si="2"/>
        <v>#DIV/0!</v>
      </c>
      <c r="P29" s="37">
        <f t="shared" si="2"/>
        <v>96.8</v>
      </c>
      <c r="Q29" s="17">
        <f t="shared" si="2"/>
        <v>16</v>
      </c>
      <c r="R29" s="17">
        <f t="shared" si="2"/>
        <v>49.100000000000016</v>
      </c>
      <c r="S29" s="17">
        <f t="shared" si="2"/>
        <v>49.008333333333333</v>
      </c>
      <c r="T29" s="17">
        <f t="shared" si="2"/>
        <v>64.324999999999989</v>
      </c>
      <c r="U29" s="17">
        <f t="shared" si="2"/>
        <v>64.150000000000006</v>
      </c>
      <c r="V29" s="17">
        <f t="shared" si="2"/>
        <v>63.93333333333333</v>
      </c>
      <c r="W29" s="17">
        <f t="shared" si="2"/>
        <v>66.591666666666683</v>
      </c>
      <c r="X29" s="17">
        <f t="shared" si="2"/>
        <v>87.991666666666674</v>
      </c>
      <c r="Y29" s="17">
        <f t="shared" si="2"/>
        <v>88.091666666666683</v>
      </c>
      <c r="Z29" s="17">
        <f t="shared" si="2"/>
        <v>87.925000000000011</v>
      </c>
      <c r="AA29" s="17">
        <f t="shared" si="2"/>
        <v>65.550000000000011</v>
      </c>
      <c r="AB29" s="17">
        <f t="shared" si="2"/>
        <v>106.36666666666669</v>
      </c>
      <c r="AC29" s="17">
        <f t="shared" si="2"/>
        <v>825.08333333333337</v>
      </c>
      <c r="AD29" s="17">
        <f t="shared" si="2"/>
        <v>13.116666666666665</v>
      </c>
      <c r="AE29" s="34">
        <f>AVERAGE($AE$17:$AE$28)</f>
        <v>589.66666666666663</v>
      </c>
      <c r="AF29" s="38" t="e">
        <f t="shared" ref="AF29:AT29" si="3">AVERAGE(AF17:AF28)</f>
        <v>#DIV/0!</v>
      </c>
      <c r="AG29" s="17" t="e">
        <f t="shared" si="3"/>
        <v>#DIV/0!</v>
      </c>
      <c r="AH29" s="17" t="e">
        <f t="shared" si="3"/>
        <v>#DIV/0!</v>
      </c>
      <c r="AI29" s="17" t="e">
        <f t="shared" si="3"/>
        <v>#DIV/0!</v>
      </c>
      <c r="AJ29" s="17" t="e">
        <f t="shared" si="3"/>
        <v>#DIV/0!</v>
      </c>
      <c r="AK29" s="17" t="e">
        <f t="shared" si="3"/>
        <v>#DIV/0!</v>
      </c>
      <c r="AL29" s="17" t="e">
        <f t="shared" si="3"/>
        <v>#DIV/0!</v>
      </c>
      <c r="AM29" s="17" t="e">
        <f t="shared" si="3"/>
        <v>#DIV/0!</v>
      </c>
      <c r="AN29" s="17" t="e">
        <f t="shared" si="3"/>
        <v>#DIV/0!</v>
      </c>
      <c r="AO29" s="17" t="e">
        <f t="shared" si="3"/>
        <v>#DIV/0!</v>
      </c>
      <c r="AP29" s="17" t="e">
        <f t="shared" si="3"/>
        <v>#DIV/0!</v>
      </c>
      <c r="AQ29" s="17" t="e">
        <f t="shared" si="3"/>
        <v>#DIV/0!</v>
      </c>
      <c r="AR29" s="17" t="e">
        <f t="shared" si="3"/>
        <v>#DIV/0!</v>
      </c>
      <c r="AS29" s="17" t="e">
        <f t="shared" si="3"/>
        <v>#DIV/0!</v>
      </c>
      <c r="AT29" s="17" t="e">
        <f t="shared" si="3"/>
        <v>#DIV/0!</v>
      </c>
      <c r="AU29" s="34" t="e">
        <f>AVERAGE($AU$17:$AU$28)</f>
        <v>#DIV/0!</v>
      </c>
      <c r="AV29" s="39" t="e">
        <f>AVERAGE(AV17:AV28)</f>
        <v>#DIV/0!</v>
      </c>
      <c r="AW29" s="17" t="e">
        <f>AVERAGE(AW17:AW28)</f>
        <v>#DIV/0!</v>
      </c>
      <c r="AX29" s="17" t="e">
        <f>AVERAGE(AX17:AX28)</f>
        <v>#DIV/0!</v>
      </c>
      <c r="AY29" s="17" t="e">
        <f>AVERAGE($AY$17:$AY$28)</f>
        <v>#DIV/0!</v>
      </c>
      <c r="AZ29" s="17" t="e">
        <f>AVERAGE(AZ17:AZ28)</f>
        <v>#DIV/0!</v>
      </c>
      <c r="BA29" s="35" t="e">
        <f>AVERAGE(BA17:BA28)</f>
        <v>#DIV/0!</v>
      </c>
      <c r="BB29" s="40" t="e">
        <f>AVERAGE(BB17:BB28)</f>
        <v>#DIV/0!</v>
      </c>
    </row>
    <row r="30" spans="1:54" x14ac:dyDescent="0.3">
      <c r="A30" s="167">
        <v>45325</v>
      </c>
      <c r="B30" s="4">
        <v>1.0833333333333299</v>
      </c>
      <c r="C30" s="181"/>
      <c r="D30" s="5">
        <v>49.3</v>
      </c>
      <c r="E30" s="5">
        <v>92.8</v>
      </c>
      <c r="F30" s="7">
        <v>14.9</v>
      </c>
      <c r="G30" s="181"/>
      <c r="H30" s="5">
        <v>35.6</v>
      </c>
      <c r="I30" s="5">
        <v>94.7</v>
      </c>
      <c r="J30" s="5">
        <v>86.9</v>
      </c>
      <c r="K30" s="30">
        <v>87.2</v>
      </c>
      <c r="L30" s="174">
        <v>0</v>
      </c>
      <c r="M30" s="31"/>
      <c r="N30" s="5"/>
      <c r="O30" s="7"/>
      <c r="P30" s="31">
        <v>96.8</v>
      </c>
      <c r="Q30" s="5">
        <v>16.3</v>
      </c>
      <c r="R30" s="5">
        <v>49.1</v>
      </c>
      <c r="S30" s="5">
        <v>49</v>
      </c>
      <c r="T30" s="5">
        <v>65.099999999999994</v>
      </c>
      <c r="U30" s="5">
        <v>64.900000000000006</v>
      </c>
      <c r="V30" s="5">
        <v>64.7</v>
      </c>
      <c r="W30" s="5">
        <v>67.900000000000006</v>
      </c>
      <c r="X30" s="5">
        <v>88.8</v>
      </c>
      <c r="Y30" s="5">
        <v>88.9</v>
      </c>
      <c r="Z30" s="5">
        <v>88.8</v>
      </c>
      <c r="AA30" s="5">
        <v>66.400000000000006</v>
      </c>
      <c r="AB30" s="5">
        <v>105.8</v>
      </c>
      <c r="AC30" s="5">
        <v>825</v>
      </c>
      <c r="AD30" s="5">
        <v>12.9</v>
      </c>
      <c r="AE30" s="7">
        <v>594</v>
      </c>
      <c r="AF30" s="32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7"/>
      <c r="AV30" s="174"/>
      <c r="AW30" s="5"/>
      <c r="AX30" s="5"/>
      <c r="AY30" s="5"/>
      <c r="AZ30" s="7"/>
      <c r="BA30" s="30"/>
      <c r="BB30" s="33"/>
    </row>
    <row r="31" spans="1:54" x14ac:dyDescent="0.3">
      <c r="A31" s="168"/>
      <c r="B31" s="4">
        <v>1.1666666666666701</v>
      </c>
      <c r="C31" s="168"/>
      <c r="D31" s="5">
        <v>49.3</v>
      </c>
      <c r="E31" s="5">
        <v>97.2</v>
      </c>
      <c r="F31" s="7">
        <v>14.4</v>
      </c>
      <c r="G31" s="188"/>
      <c r="H31" s="5">
        <v>33.299999999999997</v>
      </c>
      <c r="I31" s="5">
        <v>95.2</v>
      </c>
      <c r="J31" s="5">
        <v>86.9</v>
      </c>
      <c r="K31" s="30">
        <v>87.2</v>
      </c>
      <c r="L31" s="168"/>
      <c r="M31" s="31"/>
      <c r="N31" s="5"/>
      <c r="O31" s="7"/>
      <c r="P31" s="31">
        <v>96.9</v>
      </c>
      <c r="Q31" s="5">
        <v>15.7</v>
      </c>
      <c r="R31" s="5">
        <v>49.1</v>
      </c>
      <c r="S31" s="5">
        <v>49</v>
      </c>
      <c r="T31" s="5">
        <v>64.2</v>
      </c>
      <c r="U31" s="5">
        <v>64.099999999999994</v>
      </c>
      <c r="V31" s="5">
        <v>63.9</v>
      </c>
      <c r="W31" s="5">
        <v>67</v>
      </c>
      <c r="X31" s="5">
        <v>88.8</v>
      </c>
      <c r="Y31" s="5">
        <v>88.9</v>
      </c>
      <c r="Z31" s="5">
        <v>88.7</v>
      </c>
      <c r="AA31" s="5">
        <v>65.599999999999994</v>
      </c>
      <c r="AB31" s="5">
        <v>106</v>
      </c>
      <c r="AC31" s="5">
        <v>824</v>
      </c>
      <c r="AD31" s="5">
        <v>13</v>
      </c>
      <c r="AE31" s="7">
        <v>594</v>
      </c>
      <c r="AF31" s="32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7"/>
      <c r="AV31" s="168"/>
      <c r="AW31" s="5"/>
      <c r="AX31" s="5"/>
      <c r="AY31" s="5"/>
      <c r="AZ31" s="7"/>
      <c r="BA31" s="30"/>
      <c r="BB31" s="33"/>
    </row>
    <row r="32" spans="1:54" x14ac:dyDescent="0.3">
      <c r="A32" s="168"/>
      <c r="B32" s="4">
        <v>1.25</v>
      </c>
      <c r="C32" s="168"/>
      <c r="D32" s="5">
        <v>49.4</v>
      </c>
      <c r="E32" s="5">
        <v>97.3</v>
      </c>
      <c r="F32" s="7">
        <v>14.4</v>
      </c>
      <c r="G32" s="188"/>
      <c r="H32" s="5">
        <v>33.200000000000003</v>
      </c>
      <c r="I32" s="5">
        <v>96.6</v>
      </c>
      <c r="J32" s="5">
        <v>86.9</v>
      </c>
      <c r="K32" s="30">
        <v>87.2</v>
      </c>
      <c r="L32" s="168"/>
      <c r="M32" s="31"/>
      <c r="N32" s="5"/>
      <c r="O32" s="7"/>
      <c r="P32" s="31">
        <v>98</v>
      </c>
      <c r="Q32" s="5">
        <v>15.6</v>
      </c>
      <c r="R32" s="5">
        <v>49.1</v>
      </c>
      <c r="S32" s="5">
        <v>49</v>
      </c>
      <c r="T32" s="5">
        <v>63.6</v>
      </c>
      <c r="U32" s="5">
        <v>63.4</v>
      </c>
      <c r="V32" s="5">
        <v>63.2</v>
      </c>
      <c r="W32" s="5">
        <v>66.2</v>
      </c>
      <c r="X32" s="5">
        <v>88.8</v>
      </c>
      <c r="Y32" s="5">
        <v>88.9</v>
      </c>
      <c r="Z32" s="5">
        <v>88.7</v>
      </c>
      <c r="AA32" s="5">
        <v>64.8</v>
      </c>
      <c r="AB32" s="5">
        <v>107.3</v>
      </c>
      <c r="AC32" s="5">
        <v>825</v>
      </c>
      <c r="AD32" s="5">
        <v>13</v>
      </c>
      <c r="AE32" s="7">
        <v>587</v>
      </c>
      <c r="AF32" s="32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7"/>
      <c r="AV32" s="168"/>
      <c r="AW32" s="5"/>
      <c r="AX32" s="5"/>
      <c r="AY32" s="5"/>
      <c r="AZ32" s="7"/>
      <c r="BA32" s="30"/>
      <c r="BB32" s="33"/>
    </row>
    <row r="33" spans="1:54" x14ac:dyDescent="0.3">
      <c r="A33" s="168"/>
      <c r="B33" s="4">
        <v>1.3333333333333299</v>
      </c>
      <c r="C33" s="168"/>
      <c r="D33" s="5">
        <v>49.4</v>
      </c>
      <c r="E33" s="5">
        <v>96.1</v>
      </c>
      <c r="F33" s="7">
        <v>15</v>
      </c>
      <c r="G33" s="188"/>
      <c r="H33" s="5">
        <v>34.299999999999997</v>
      </c>
      <c r="I33" s="5">
        <v>95.9</v>
      </c>
      <c r="J33" s="5">
        <v>87.3</v>
      </c>
      <c r="K33" s="30">
        <v>87.6</v>
      </c>
      <c r="L33" s="168"/>
      <c r="M33" s="31"/>
      <c r="N33" s="5"/>
      <c r="O33" s="7"/>
      <c r="P33" s="31">
        <v>97.8</v>
      </c>
      <c r="Q33" s="5">
        <v>16.100000000000001</v>
      </c>
      <c r="R33" s="5">
        <v>49.1</v>
      </c>
      <c r="S33" s="5">
        <v>49.1</v>
      </c>
      <c r="T33" s="5">
        <v>64.599999999999994</v>
      </c>
      <c r="U33" s="5">
        <v>64.3</v>
      </c>
      <c r="V33" s="5">
        <v>64.2</v>
      </c>
      <c r="W33" s="5">
        <v>67.2</v>
      </c>
      <c r="X33" s="5">
        <v>89.2</v>
      </c>
      <c r="Y33" s="5">
        <v>89.3</v>
      </c>
      <c r="Z33" s="5">
        <v>89.1</v>
      </c>
      <c r="AA33" s="5">
        <v>65.8</v>
      </c>
      <c r="AB33" s="5">
        <v>107.4</v>
      </c>
      <c r="AC33" s="5">
        <v>826</v>
      </c>
      <c r="AD33" s="5">
        <v>13.2</v>
      </c>
      <c r="AE33" s="7">
        <v>590</v>
      </c>
      <c r="AF33" s="32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7"/>
      <c r="AV33" s="168"/>
      <c r="AW33" s="5"/>
      <c r="AX33" s="5"/>
      <c r="AY33" s="5"/>
      <c r="AZ33" s="7"/>
      <c r="BA33" s="30"/>
      <c r="BB33" s="33"/>
    </row>
    <row r="34" spans="1:54" x14ac:dyDescent="0.3">
      <c r="A34" s="168"/>
      <c r="B34" s="4">
        <v>1.4166666666666701</v>
      </c>
      <c r="C34" s="168"/>
      <c r="D34" s="5">
        <v>49.4</v>
      </c>
      <c r="E34" s="5">
        <v>95.6</v>
      </c>
      <c r="F34" s="7">
        <v>15.5</v>
      </c>
      <c r="G34" s="188"/>
      <c r="H34" s="5">
        <v>36.799999999999997</v>
      </c>
      <c r="I34" s="5">
        <v>95.7</v>
      </c>
      <c r="J34" s="5">
        <v>87.7</v>
      </c>
      <c r="K34" s="30">
        <v>88</v>
      </c>
      <c r="L34" s="168"/>
      <c r="M34" s="31"/>
      <c r="N34" s="5"/>
      <c r="O34" s="7"/>
      <c r="P34" s="31">
        <v>97.2</v>
      </c>
      <c r="Q34" s="5">
        <v>16.899999999999999</v>
      </c>
      <c r="R34" s="5">
        <v>49.1</v>
      </c>
      <c r="S34" s="5">
        <v>49.1</v>
      </c>
      <c r="T34" s="5">
        <v>65.8</v>
      </c>
      <c r="U34" s="5">
        <v>65.7</v>
      </c>
      <c r="V34" s="5">
        <v>65.400000000000006</v>
      </c>
      <c r="W34" s="5">
        <v>68.599999999999994</v>
      </c>
      <c r="X34" s="5">
        <v>89.6</v>
      </c>
      <c r="Y34" s="5">
        <v>89.6</v>
      </c>
      <c r="Z34" s="5">
        <v>89.4</v>
      </c>
      <c r="AA34" s="5">
        <v>67.099999999999994</v>
      </c>
      <c r="AB34" s="5">
        <v>107.1</v>
      </c>
      <c r="AC34" s="5">
        <v>825</v>
      </c>
      <c r="AD34" s="5">
        <v>13.3</v>
      </c>
      <c r="AE34" s="7">
        <v>593</v>
      </c>
      <c r="AF34" s="32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7"/>
      <c r="AV34" s="168"/>
      <c r="AW34" s="5"/>
      <c r="AX34" s="5"/>
      <c r="AY34" s="5"/>
      <c r="AZ34" s="7"/>
      <c r="BA34" s="30"/>
      <c r="BB34" s="33"/>
    </row>
    <row r="35" spans="1:54" x14ac:dyDescent="0.3">
      <c r="A35" s="168"/>
      <c r="B35" s="4">
        <v>1.5</v>
      </c>
      <c r="C35" s="168"/>
      <c r="D35" s="5">
        <v>49.4</v>
      </c>
      <c r="E35" s="5">
        <v>95.8</v>
      </c>
      <c r="F35" s="7">
        <v>16.2</v>
      </c>
      <c r="G35" s="188"/>
      <c r="H35" s="5">
        <v>37.9</v>
      </c>
      <c r="I35" s="5">
        <v>95.5</v>
      </c>
      <c r="J35" s="5">
        <v>87.4</v>
      </c>
      <c r="K35" s="30">
        <v>87.7</v>
      </c>
      <c r="L35" s="168"/>
      <c r="M35" s="31"/>
      <c r="N35" s="5"/>
      <c r="O35" s="7"/>
      <c r="P35" s="31">
        <v>96.4</v>
      </c>
      <c r="Q35" s="5">
        <v>17.600000000000001</v>
      </c>
      <c r="R35" s="5">
        <v>49.1</v>
      </c>
      <c r="S35" s="5">
        <v>49.1</v>
      </c>
      <c r="T35" s="5">
        <v>66.5</v>
      </c>
      <c r="U35" s="5">
        <v>66.3</v>
      </c>
      <c r="V35" s="5">
        <v>66.099999999999994</v>
      </c>
      <c r="W35" s="5">
        <v>69.2</v>
      </c>
      <c r="X35" s="5">
        <v>89.3</v>
      </c>
      <c r="Y35" s="5">
        <v>89.3</v>
      </c>
      <c r="Z35" s="5">
        <v>89.2</v>
      </c>
      <c r="AA35" s="5">
        <v>67.8</v>
      </c>
      <c r="AB35" s="5">
        <v>106.2</v>
      </c>
      <c r="AC35" s="5">
        <v>825</v>
      </c>
      <c r="AD35" s="5">
        <v>13.2</v>
      </c>
      <c r="AE35" s="7">
        <v>592</v>
      </c>
      <c r="AF35" s="32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7"/>
      <c r="AV35" s="168"/>
      <c r="AW35" s="5"/>
      <c r="AX35" s="5"/>
      <c r="AY35" s="5"/>
      <c r="AZ35" s="7"/>
      <c r="BA35" s="30"/>
      <c r="BB35" s="33"/>
    </row>
    <row r="36" spans="1:54" x14ac:dyDescent="0.3">
      <c r="A36" s="168"/>
      <c r="B36" s="4">
        <v>1.5833333333333299</v>
      </c>
      <c r="C36" s="168"/>
      <c r="D36" s="5">
        <v>41.9</v>
      </c>
      <c r="E36" s="5">
        <v>0</v>
      </c>
      <c r="F36" s="7">
        <v>24.4</v>
      </c>
      <c r="G36" s="188"/>
      <c r="H36" s="5">
        <v>38.1</v>
      </c>
      <c r="I36" s="5">
        <v>0</v>
      </c>
      <c r="J36" s="5">
        <v>82.6</v>
      </c>
      <c r="K36" s="30">
        <v>82.6</v>
      </c>
      <c r="L36" s="168"/>
      <c r="M36" s="31"/>
      <c r="N36" s="5"/>
      <c r="O36" s="7"/>
      <c r="P36" s="31">
        <v>11.8</v>
      </c>
      <c r="Q36" s="5">
        <v>25.6</v>
      </c>
      <c r="R36" s="5">
        <v>41.8</v>
      </c>
      <c r="S36" s="5">
        <v>41.8</v>
      </c>
      <c r="T36" s="5">
        <v>61.4</v>
      </c>
      <c r="U36" s="5">
        <v>61.3</v>
      </c>
      <c r="V36" s="5">
        <v>61</v>
      </c>
      <c r="W36" s="5">
        <v>63.4</v>
      </c>
      <c r="X36" s="5">
        <v>64.400000000000006</v>
      </c>
      <c r="Y36" s="5">
        <v>64.5</v>
      </c>
      <c r="Z36" s="5">
        <v>64.400000000000006</v>
      </c>
      <c r="AA36" s="5">
        <v>62.6</v>
      </c>
      <c r="AB36" s="5">
        <v>90.5</v>
      </c>
      <c r="AC36" s="5">
        <v>803</v>
      </c>
      <c r="AD36" s="5">
        <v>99.6</v>
      </c>
      <c r="AE36" s="7">
        <v>415</v>
      </c>
      <c r="AF36" s="32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7"/>
      <c r="AV36" s="168"/>
      <c r="AW36" s="5"/>
      <c r="AX36" s="5"/>
      <c r="AY36" s="5"/>
      <c r="AZ36" s="7"/>
      <c r="BA36" s="30"/>
      <c r="BB36" s="33"/>
    </row>
    <row r="37" spans="1:54" x14ac:dyDescent="0.3">
      <c r="A37" s="168"/>
      <c r="B37" s="4">
        <v>1.6666666666666701</v>
      </c>
      <c r="C37" s="168"/>
      <c r="D37" s="5">
        <v>49.5</v>
      </c>
      <c r="E37" s="5">
        <v>90.8</v>
      </c>
      <c r="F37" s="7">
        <v>17.5</v>
      </c>
      <c r="G37" s="188"/>
      <c r="H37" s="5">
        <v>37.200000000000003</v>
      </c>
      <c r="I37" s="5">
        <v>94.5</v>
      </c>
      <c r="J37" s="5">
        <v>85.2</v>
      </c>
      <c r="K37" s="30">
        <v>85.5</v>
      </c>
      <c r="L37" s="168"/>
      <c r="M37" s="31"/>
      <c r="N37" s="5"/>
      <c r="O37" s="7"/>
      <c r="P37" s="31">
        <v>96.6</v>
      </c>
      <c r="Q37" s="5">
        <v>18.899999999999999</v>
      </c>
      <c r="R37" s="5">
        <v>49.3</v>
      </c>
      <c r="S37" s="5">
        <v>49.2</v>
      </c>
      <c r="T37" s="5">
        <v>66.400000000000006</v>
      </c>
      <c r="U37" s="5">
        <v>66.3</v>
      </c>
      <c r="V37" s="5">
        <v>66.099999999999994</v>
      </c>
      <c r="W37" s="5">
        <v>69.2</v>
      </c>
      <c r="X37" s="5">
        <v>87.2</v>
      </c>
      <c r="Y37" s="5">
        <v>87.3</v>
      </c>
      <c r="Z37" s="5">
        <v>87.1</v>
      </c>
      <c r="AA37" s="5">
        <v>67.8</v>
      </c>
      <c r="AB37" s="5">
        <v>105.3</v>
      </c>
      <c r="AC37" s="5">
        <v>826</v>
      </c>
      <c r="AD37" s="5">
        <v>13.2</v>
      </c>
      <c r="AE37" s="7">
        <v>585</v>
      </c>
      <c r="AF37" s="32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7"/>
      <c r="AV37" s="168"/>
      <c r="AW37" s="5"/>
      <c r="AX37" s="5"/>
      <c r="AY37" s="5"/>
      <c r="AZ37" s="7"/>
      <c r="BA37" s="30"/>
      <c r="BB37" s="33"/>
    </row>
    <row r="38" spans="1:54" x14ac:dyDescent="0.3">
      <c r="A38" s="168"/>
      <c r="B38" s="4">
        <v>1.75</v>
      </c>
      <c r="C38" s="168"/>
      <c r="D38" s="5">
        <v>49.4</v>
      </c>
      <c r="E38" s="5">
        <v>94.4</v>
      </c>
      <c r="F38" s="7">
        <v>16.5</v>
      </c>
      <c r="G38" s="188"/>
      <c r="H38" s="5">
        <v>36.5</v>
      </c>
      <c r="I38" s="5">
        <v>94.5</v>
      </c>
      <c r="J38" s="5">
        <v>87.3</v>
      </c>
      <c r="K38" s="30">
        <v>87.6</v>
      </c>
      <c r="L38" s="168"/>
      <c r="M38" s="31"/>
      <c r="N38" s="5"/>
      <c r="O38" s="7"/>
      <c r="P38" s="31">
        <v>96.3</v>
      </c>
      <c r="Q38" s="5">
        <v>17.8</v>
      </c>
      <c r="R38" s="5">
        <v>49.3</v>
      </c>
      <c r="S38" s="5">
        <v>49.2</v>
      </c>
      <c r="T38" s="5">
        <v>66.7</v>
      </c>
      <c r="U38" s="5">
        <v>66.5</v>
      </c>
      <c r="V38" s="5">
        <v>66.3</v>
      </c>
      <c r="W38" s="5">
        <v>69.5</v>
      </c>
      <c r="X38" s="5">
        <v>87.2</v>
      </c>
      <c r="Y38" s="5">
        <v>87.3</v>
      </c>
      <c r="Z38" s="5">
        <v>89.1</v>
      </c>
      <c r="AA38" s="5">
        <v>68</v>
      </c>
      <c r="AB38" s="5">
        <v>105.5</v>
      </c>
      <c r="AC38" s="5">
        <v>826</v>
      </c>
      <c r="AD38" s="5">
        <v>13</v>
      </c>
      <c r="AE38" s="7">
        <v>594</v>
      </c>
      <c r="AF38" s="32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7"/>
      <c r="AV38" s="168"/>
      <c r="AW38" s="5"/>
      <c r="AX38" s="5"/>
      <c r="AY38" s="5"/>
      <c r="AZ38" s="7"/>
      <c r="BA38" s="30"/>
      <c r="BB38" s="33"/>
    </row>
    <row r="39" spans="1:54" x14ac:dyDescent="0.3">
      <c r="A39" s="168"/>
      <c r="B39" s="4">
        <v>1.8333333333333299</v>
      </c>
      <c r="C39" s="168"/>
      <c r="D39" s="5">
        <v>49.4</v>
      </c>
      <c r="E39" s="5">
        <v>93.3</v>
      </c>
      <c r="F39" s="7">
        <v>16.2</v>
      </c>
      <c r="G39" s="188"/>
      <c r="H39" s="5">
        <v>36.700000000000003</v>
      </c>
      <c r="I39" s="5">
        <v>95.8</v>
      </c>
      <c r="J39" s="5">
        <v>87.5</v>
      </c>
      <c r="K39" s="30">
        <v>87.8</v>
      </c>
      <c r="L39" s="168"/>
      <c r="M39" s="31"/>
      <c r="N39" s="5"/>
      <c r="O39" s="7"/>
      <c r="P39" s="31">
        <v>96.8</v>
      </c>
      <c r="Q39" s="5">
        <v>17.399999999999999</v>
      </c>
      <c r="R39" s="5">
        <v>49.1</v>
      </c>
      <c r="S39" s="5">
        <v>49.1</v>
      </c>
      <c r="T39" s="5">
        <v>66.3</v>
      </c>
      <c r="U39" s="5">
        <v>66.099999999999994</v>
      </c>
      <c r="V39" s="5">
        <v>65.900000000000006</v>
      </c>
      <c r="W39" s="5">
        <v>69</v>
      </c>
      <c r="X39" s="5">
        <v>89.4</v>
      </c>
      <c r="Y39" s="5">
        <v>89.5</v>
      </c>
      <c r="Z39" s="5">
        <v>89.3</v>
      </c>
      <c r="AA39" s="5">
        <v>67.5</v>
      </c>
      <c r="AB39" s="5">
        <v>106</v>
      </c>
      <c r="AC39" s="5">
        <v>826</v>
      </c>
      <c r="AD39" s="5">
        <v>13.2</v>
      </c>
      <c r="AE39" s="7">
        <v>592</v>
      </c>
      <c r="AF39" s="32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7"/>
      <c r="AV39" s="168"/>
      <c r="AW39" s="5"/>
      <c r="AX39" s="5"/>
      <c r="AY39" s="5"/>
      <c r="AZ39" s="7"/>
      <c r="BA39" s="30"/>
      <c r="BB39" s="33"/>
    </row>
    <row r="40" spans="1:54" x14ac:dyDescent="0.3">
      <c r="A40" s="168"/>
      <c r="B40" s="4">
        <v>1.9166666666666701</v>
      </c>
      <c r="C40" s="168"/>
      <c r="D40" s="5">
        <v>49.4</v>
      </c>
      <c r="E40" s="5">
        <v>94.5</v>
      </c>
      <c r="F40" s="7">
        <v>16.2</v>
      </c>
      <c r="G40" s="188"/>
      <c r="H40" s="5">
        <v>36.299999999999997</v>
      </c>
      <c r="I40" s="5">
        <v>96</v>
      </c>
      <c r="J40" s="5">
        <v>87.6</v>
      </c>
      <c r="K40" s="30">
        <v>87.8</v>
      </c>
      <c r="L40" s="168"/>
      <c r="M40" s="31"/>
      <c r="N40" s="5"/>
      <c r="O40" s="7"/>
      <c r="P40" s="31">
        <v>96.8</v>
      </c>
      <c r="Q40" s="5">
        <v>17.3</v>
      </c>
      <c r="R40" s="5">
        <v>49.1</v>
      </c>
      <c r="S40" s="5">
        <v>49</v>
      </c>
      <c r="T40" s="5">
        <v>66.099999999999994</v>
      </c>
      <c r="U40" s="5">
        <v>65.900000000000006</v>
      </c>
      <c r="V40" s="5">
        <v>65.8</v>
      </c>
      <c r="W40" s="5">
        <v>68.8</v>
      </c>
      <c r="X40" s="5">
        <v>89.4</v>
      </c>
      <c r="Y40" s="5">
        <v>89.5</v>
      </c>
      <c r="Z40" s="5">
        <v>89.3</v>
      </c>
      <c r="AA40" s="5">
        <v>67.400000000000006</v>
      </c>
      <c r="AB40" s="5">
        <v>107</v>
      </c>
      <c r="AC40" s="5">
        <v>826</v>
      </c>
      <c r="AD40" s="5">
        <v>13.2</v>
      </c>
      <c r="AE40" s="7">
        <v>593</v>
      </c>
      <c r="AF40" s="32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7"/>
      <c r="AV40" s="168"/>
      <c r="AW40" s="5"/>
      <c r="AX40" s="5"/>
      <c r="AY40" s="5"/>
      <c r="AZ40" s="7"/>
      <c r="BA40" s="30"/>
      <c r="BB40" s="33"/>
    </row>
    <row r="41" spans="1:54" x14ac:dyDescent="0.3">
      <c r="A41" s="169"/>
      <c r="B41" s="4">
        <v>2</v>
      </c>
      <c r="C41" s="169"/>
      <c r="D41" s="5">
        <v>49.4</v>
      </c>
      <c r="E41" s="5">
        <v>94.9</v>
      </c>
      <c r="F41" s="7">
        <v>15.9</v>
      </c>
      <c r="G41" s="189"/>
      <c r="H41" s="5">
        <v>34.4</v>
      </c>
      <c r="I41" s="5">
        <v>95.8</v>
      </c>
      <c r="J41" s="5">
        <v>87.8</v>
      </c>
      <c r="K41" s="30">
        <v>88</v>
      </c>
      <c r="L41" s="169"/>
      <c r="M41" s="31"/>
      <c r="N41" s="5"/>
      <c r="O41" s="7"/>
      <c r="P41" s="31">
        <v>97.4</v>
      </c>
      <c r="Q41" s="5">
        <v>17.100000000000001</v>
      </c>
      <c r="R41" s="5">
        <v>49.1</v>
      </c>
      <c r="S41" s="5">
        <v>49.1</v>
      </c>
      <c r="T41" s="5">
        <v>65.7</v>
      </c>
      <c r="U41" s="5">
        <v>65.5</v>
      </c>
      <c r="V41" s="5">
        <v>65.400000000000006</v>
      </c>
      <c r="W41" s="5">
        <v>68.400000000000006</v>
      </c>
      <c r="X41" s="5">
        <v>89.6</v>
      </c>
      <c r="Y41" s="5">
        <v>89.7</v>
      </c>
      <c r="Z41" s="5">
        <v>89.6</v>
      </c>
      <c r="AA41" s="5">
        <v>67</v>
      </c>
      <c r="AB41" s="5">
        <v>106.7</v>
      </c>
      <c r="AC41" s="5">
        <v>826</v>
      </c>
      <c r="AD41" s="5">
        <v>13</v>
      </c>
      <c r="AE41" s="7">
        <v>593</v>
      </c>
      <c r="AF41" s="32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7"/>
      <c r="AV41" s="169"/>
      <c r="AW41" s="5"/>
      <c r="AX41" s="5"/>
      <c r="AY41" s="5"/>
      <c r="AZ41" s="7"/>
      <c r="BA41" s="30"/>
      <c r="BB41" s="33"/>
    </row>
    <row r="42" spans="1:54" x14ac:dyDescent="0.3">
      <c r="A42" s="178" t="s">
        <v>81</v>
      </c>
      <c r="B42" s="173"/>
      <c r="C42" s="17" t="e">
        <f>AVERAGE($C$17:$C$28)</f>
        <v>#DIV/0!</v>
      </c>
      <c r="D42" s="17">
        <f>AVERAGE($D$30:$D$41)</f>
        <v>48.766666666666659</v>
      </c>
      <c r="E42" s="17">
        <f>AVERAGE($E$30:$E$41)</f>
        <v>86.891666666666652</v>
      </c>
      <c r="F42" s="34">
        <f>AVERAGE($F$30:$F$41)</f>
        <v>16.425000000000001</v>
      </c>
      <c r="G42" s="16" t="e">
        <f>AVERAGE(G30:G41)</f>
        <v>#DIV/0!</v>
      </c>
      <c r="H42" s="17">
        <f>AVERAGE($H$30:$H$41)</f>
        <v>35.858333333333327</v>
      </c>
      <c r="I42" s="17">
        <f>AVERAGE($I$30:$I$41)</f>
        <v>87.516666666666652</v>
      </c>
      <c r="J42" s="17">
        <f>AVERAGE(J30:J41)</f>
        <v>86.75833333333334</v>
      </c>
      <c r="K42" s="35">
        <f>AVERAGE($K$30:$K$41)</f>
        <v>87.016666666666666</v>
      </c>
      <c r="L42" s="36">
        <f t="shared" ref="L42:AD42" si="4">AVERAGE(L30:L41)</f>
        <v>0</v>
      </c>
      <c r="M42" s="35" t="e">
        <f t="shared" si="4"/>
        <v>#DIV/0!</v>
      </c>
      <c r="N42" s="35" t="e">
        <f t="shared" si="4"/>
        <v>#DIV/0!</v>
      </c>
      <c r="O42" s="34" t="e">
        <f t="shared" si="4"/>
        <v>#DIV/0!</v>
      </c>
      <c r="P42" s="37">
        <f t="shared" si="4"/>
        <v>89.899999999999991</v>
      </c>
      <c r="Q42" s="17">
        <f t="shared" si="4"/>
        <v>17.691666666666666</v>
      </c>
      <c r="R42" s="17">
        <f t="shared" si="4"/>
        <v>48.525000000000006</v>
      </c>
      <c r="S42" s="17">
        <f t="shared" si="4"/>
        <v>48.475000000000001</v>
      </c>
      <c r="T42" s="17">
        <f t="shared" si="4"/>
        <v>65.2</v>
      </c>
      <c r="U42" s="17">
        <f t="shared" si="4"/>
        <v>65.024999999999991</v>
      </c>
      <c r="V42" s="17">
        <f t="shared" si="4"/>
        <v>64.833333333333329</v>
      </c>
      <c r="W42" s="17">
        <f t="shared" si="4"/>
        <v>67.86666666666666</v>
      </c>
      <c r="X42" s="17">
        <f t="shared" si="4"/>
        <v>86.808333333333323</v>
      </c>
      <c r="Y42" s="17">
        <f t="shared" si="4"/>
        <v>86.891666666666652</v>
      </c>
      <c r="Z42" s="17">
        <f t="shared" si="4"/>
        <v>86.891666666666652</v>
      </c>
      <c r="AA42" s="17">
        <f t="shared" si="4"/>
        <v>66.483333333333334</v>
      </c>
      <c r="AB42" s="17">
        <f t="shared" si="4"/>
        <v>105.06666666666666</v>
      </c>
      <c r="AC42" s="17">
        <f t="shared" si="4"/>
        <v>823.58333333333337</v>
      </c>
      <c r="AD42" s="17">
        <f t="shared" si="4"/>
        <v>20.316666666666663</v>
      </c>
      <c r="AE42" s="34">
        <f>AVERAGE($AE$30:$AE$41)</f>
        <v>576.83333333333337</v>
      </c>
      <c r="AF42" s="38" t="e">
        <f t="shared" ref="AF42:AT42" si="5">AVERAGE(AF30:AF41)</f>
        <v>#DIV/0!</v>
      </c>
      <c r="AG42" s="17" t="e">
        <f t="shared" si="5"/>
        <v>#DIV/0!</v>
      </c>
      <c r="AH42" s="17" t="e">
        <f t="shared" si="5"/>
        <v>#DIV/0!</v>
      </c>
      <c r="AI42" s="17" t="e">
        <f t="shared" si="5"/>
        <v>#DIV/0!</v>
      </c>
      <c r="AJ42" s="17" t="e">
        <f t="shared" si="5"/>
        <v>#DIV/0!</v>
      </c>
      <c r="AK42" s="17" t="e">
        <f t="shared" si="5"/>
        <v>#DIV/0!</v>
      </c>
      <c r="AL42" s="17" t="e">
        <f t="shared" si="5"/>
        <v>#DIV/0!</v>
      </c>
      <c r="AM42" s="17" t="e">
        <f t="shared" si="5"/>
        <v>#DIV/0!</v>
      </c>
      <c r="AN42" s="17" t="e">
        <f t="shared" si="5"/>
        <v>#DIV/0!</v>
      </c>
      <c r="AO42" s="17" t="e">
        <f t="shared" si="5"/>
        <v>#DIV/0!</v>
      </c>
      <c r="AP42" s="17" t="e">
        <f t="shared" si="5"/>
        <v>#DIV/0!</v>
      </c>
      <c r="AQ42" s="17" t="e">
        <f t="shared" si="5"/>
        <v>#DIV/0!</v>
      </c>
      <c r="AR42" s="17" t="e">
        <f t="shared" si="5"/>
        <v>#DIV/0!</v>
      </c>
      <c r="AS42" s="17" t="e">
        <f t="shared" si="5"/>
        <v>#DIV/0!</v>
      </c>
      <c r="AT42" s="17" t="e">
        <f t="shared" si="5"/>
        <v>#DIV/0!</v>
      </c>
      <c r="AU42" s="34" t="e">
        <f>AVERAGE($AU$30:$AU$41)</f>
        <v>#DIV/0!</v>
      </c>
      <c r="AV42" s="39" t="e">
        <f>AVERAGE(AV30:AV41)</f>
        <v>#DIV/0!</v>
      </c>
      <c r="AW42" s="17" t="e">
        <f>AVERAGE(AW30:AW41)</f>
        <v>#DIV/0!</v>
      </c>
      <c r="AX42" s="17" t="e">
        <f>AVERAGE(AX30:AX41)</f>
        <v>#DIV/0!</v>
      </c>
      <c r="AY42" s="17" t="e">
        <f>AVERAGE($AY$30:$AY$41)</f>
        <v>#DIV/0!</v>
      </c>
      <c r="AZ42" s="17" t="e">
        <f>AVERAGE(AZ30:AZ41)</f>
        <v>#DIV/0!</v>
      </c>
      <c r="BA42" s="35" t="e">
        <f>AVERAGE(BA30:BA41)</f>
        <v>#DIV/0!</v>
      </c>
      <c r="BB42" s="40" t="e">
        <f>AVERAGE(BB30:BB41)</f>
        <v>#DIV/0!</v>
      </c>
    </row>
    <row r="43" spans="1:54" x14ac:dyDescent="0.3">
      <c r="A43" s="167">
        <v>45326</v>
      </c>
      <c r="B43" s="4">
        <v>2.0833333333333299</v>
      </c>
      <c r="C43" s="181"/>
      <c r="D43" s="5">
        <v>49.4</v>
      </c>
      <c r="E43" s="5">
        <v>93.3</v>
      </c>
      <c r="F43" s="7">
        <v>15.6</v>
      </c>
      <c r="G43" s="181"/>
      <c r="H43" s="5">
        <v>33.6</v>
      </c>
      <c r="I43" s="5">
        <v>95.2</v>
      </c>
      <c r="J43" s="5">
        <v>87.7</v>
      </c>
      <c r="K43" s="30">
        <v>88</v>
      </c>
      <c r="L43" s="174">
        <v>0</v>
      </c>
      <c r="M43" s="31"/>
      <c r="N43" s="5"/>
      <c r="O43" s="7"/>
      <c r="P43" s="31">
        <v>97.8</v>
      </c>
      <c r="Q43" s="5">
        <v>16.8</v>
      </c>
      <c r="R43" s="5">
        <v>49.1</v>
      </c>
      <c r="S43" s="5">
        <v>49.1</v>
      </c>
      <c r="T43" s="5">
        <v>65.3</v>
      </c>
      <c r="U43" s="5">
        <v>65.099999999999994</v>
      </c>
      <c r="V43" s="5">
        <v>64.900000000000006</v>
      </c>
      <c r="W43" s="5">
        <v>68</v>
      </c>
      <c r="X43" s="5">
        <v>89.6</v>
      </c>
      <c r="Y43" s="5">
        <v>89.7</v>
      </c>
      <c r="Z43" s="5">
        <v>89.5</v>
      </c>
      <c r="AA43" s="5">
        <v>66.599999999999994</v>
      </c>
      <c r="AB43" s="5">
        <v>106.6</v>
      </c>
      <c r="AC43" s="5">
        <v>827</v>
      </c>
      <c r="AD43" s="5">
        <v>13</v>
      </c>
      <c r="AE43" s="7">
        <v>591</v>
      </c>
      <c r="AF43" s="32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7"/>
      <c r="AV43" s="174"/>
      <c r="AW43" s="5"/>
      <c r="AX43" s="5"/>
      <c r="AY43" s="5"/>
      <c r="AZ43" s="7"/>
      <c r="BA43" s="30"/>
      <c r="BB43" s="33"/>
    </row>
    <row r="44" spans="1:54" x14ac:dyDescent="0.3">
      <c r="A44" s="168"/>
      <c r="B44" s="4">
        <v>2.1666666666666701</v>
      </c>
      <c r="C44" s="168"/>
      <c r="D44" s="5">
        <v>49.4</v>
      </c>
      <c r="E44" s="5">
        <v>95.2</v>
      </c>
      <c r="F44" s="7">
        <v>15.4</v>
      </c>
      <c r="G44" s="188"/>
      <c r="H44" s="5">
        <v>33.299999999999997</v>
      </c>
      <c r="I44" s="5">
        <v>94.6</v>
      </c>
      <c r="J44" s="5">
        <v>88.2</v>
      </c>
      <c r="K44" s="30">
        <v>88.4</v>
      </c>
      <c r="L44" s="168"/>
      <c r="M44" s="31"/>
      <c r="N44" s="5"/>
      <c r="O44" s="7"/>
      <c r="P44" s="31">
        <v>97.1</v>
      </c>
      <c r="Q44" s="5">
        <v>16.600000000000001</v>
      </c>
      <c r="R44" s="5">
        <v>49.1</v>
      </c>
      <c r="S44" s="5">
        <v>49.1</v>
      </c>
      <c r="T44" s="5">
        <v>65.3</v>
      </c>
      <c r="U44" s="5">
        <v>65.2</v>
      </c>
      <c r="V44" s="5">
        <v>65</v>
      </c>
      <c r="W44" s="5">
        <v>68.099999999999994</v>
      </c>
      <c r="X44" s="5">
        <v>90</v>
      </c>
      <c r="Y44" s="5">
        <v>90.1</v>
      </c>
      <c r="Z44" s="5">
        <v>90</v>
      </c>
      <c r="AA44" s="5">
        <v>66.599999999999994</v>
      </c>
      <c r="AB44" s="5">
        <v>106.7</v>
      </c>
      <c r="AC44" s="5">
        <v>826</v>
      </c>
      <c r="AD44" s="5">
        <v>13.2</v>
      </c>
      <c r="AE44" s="7">
        <v>595</v>
      </c>
      <c r="AF44" s="32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7"/>
      <c r="AV44" s="168"/>
      <c r="AW44" s="5"/>
      <c r="AX44" s="5"/>
      <c r="AY44" s="5"/>
      <c r="AZ44" s="7"/>
      <c r="BA44" s="30"/>
      <c r="BB44" s="33"/>
    </row>
    <row r="45" spans="1:54" x14ac:dyDescent="0.3">
      <c r="A45" s="168"/>
      <c r="B45" s="4">
        <v>2.25</v>
      </c>
      <c r="C45" s="168"/>
      <c r="D45" s="5">
        <v>49.4</v>
      </c>
      <c r="E45" s="5">
        <v>96.3</v>
      </c>
      <c r="F45" s="7">
        <v>15.5</v>
      </c>
      <c r="G45" s="188"/>
      <c r="H45" s="5">
        <v>33.4</v>
      </c>
      <c r="I45" s="5">
        <v>96</v>
      </c>
      <c r="J45" s="5">
        <v>87.7</v>
      </c>
      <c r="K45" s="30">
        <v>87.9</v>
      </c>
      <c r="L45" s="168"/>
      <c r="M45" s="31"/>
      <c r="N45" s="5"/>
      <c r="O45" s="7"/>
      <c r="P45" s="31">
        <v>97.6</v>
      </c>
      <c r="Q45" s="5">
        <v>16.5</v>
      </c>
      <c r="R45" s="5">
        <v>49.1</v>
      </c>
      <c r="S45" s="5">
        <v>49.1</v>
      </c>
      <c r="T45" s="5">
        <v>65</v>
      </c>
      <c r="U45" s="5">
        <v>64.900000000000006</v>
      </c>
      <c r="V45" s="5">
        <v>64.7</v>
      </c>
      <c r="W45" s="5">
        <v>67.7</v>
      </c>
      <c r="X45" s="5">
        <v>89.5</v>
      </c>
      <c r="Y45" s="5">
        <v>89.6</v>
      </c>
      <c r="Z45" s="5">
        <v>89.4</v>
      </c>
      <c r="AA45" s="5">
        <v>66.3</v>
      </c>
      <c r="AB45" s="5">
        <v>107.4</v>
      </c>
      <c r="AC45" s="5">
        <v>824</v>
      </c>
      <c r="AD45" s="5">
        <v>13</v>
      </c>
      <c r="AE45" s="7">
        <v>590</v>
      </c>
      <c r="AF45" s="32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7"/>
      <c r="AV45" s="168"/>
      <c r="AW45" s="5"/>
      <c r="AX45" s="5"/>
      <c r="AY45" s="5"/>
      <c r="AZ45" s="7"/>
      <c r="BA45" s="30"/>
      <c r="BB45" s="33"/>
    </row>
    <row r="46" spans="1:54" x14ac:dyDescent="0.3">
      <c r="A46" s="168"/>
      <c r="B46" s="4">
        <v>2.3333333333333299</v>
      </c>
      <c r="C46" s="168"/>
      <c r="D46" s="5">
        <v>49.4</v>
      </c>
      <c r="E46" s="5">
        <v>94.9</v>
      </c>
      <c r="F46" s="7">
        <v>15.6</v>
      </c>
      <c r="G46" s="188"/>
      <c r="H46" s="5">
        <v>34.1</v>
      </c>
      <c r="I46" s="5">
        <v>95.6</v>
      </c>
      <c r="J46" s="5">
        <v>87.5</v>
      </c>
      <c r="K46" s="30">
        <v>87.7</v>
      </c>
      <c r="L46" s="168"/>
      <c r="M46" s="31"/>
      <c r="N46" s="5"/>
      <c r="O46" s="7"/>
      <c r="P46" s="31">
        <v>96.9</v>
      </c>
      <c r="Q46" s="5">
        <v>16.899999999999999</v>
      </c>
      <c r="R46" s="5">
        <v>49.1</v>
      </c>
      <c r="S46" s="5">
        <v>49.1</v>
      </c>
      <c r="T46" s="5">
        <v>65.2</v>
      </c>
      <c r="U46" s="5">
        <v>65.099999999999994</v>
      </c>
      <c r="V46" s="5">
        <v>64.900000000000006</v>
      </c>
      <c r="W46" s="5">
        <v>67.900000000000006</v>
      </c>
      <c r="X46" s="5">
        <v>89.3</v>
      </c>
      <c r="Y46" s="5">
        <v>89.4</v>
      </c>
      <c r="Z46" s="5">
        <v>89.3</v>
      </c>
      <c r="AA46" s="5">
        <v>66.5</v>
      </c>
      <c r="AB46" s="5">
        <v>106.9</v>
      </c>
      <c r="AC46" s="5">
        <v>825</v>
      </c>
      <c r="AD46" s="5">
        <v>13.2</v>
      </c>
      <c r="AE46" s="7">
        <v>592</v>
      </c>
      <c r="AF46" s="32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7"/>
      <c r="AV46" s="168"/>
      <c r="AW46" s="5"/>
      <c r="AX46" s="5"/>
      <c r="AY46" s="5"/>
      <c r="AZ46" s="7"/>
      <c r="BA46" s="30"/>
      <c r="BB46" s="33"/>
    </row>
    <row r="47" spans="1:54" x14ac:dyDescent="0.3">
      <c r="A47" s="168"/>
      <c r="B47" s="4">
        <v>2.4166666666666701</v>
      </c>
      <c r="C47" s="168"/>
      <c r="D47" s="5">
        <v>49.4</v>
      </c>
      <c r="E47" s="5">
        <v>92.1</v>
      </c>
      <c r="F47" s="7">
        <v>16.2</v>
      </c>
      <c r="G47" s="188"/>
      <c r="H47" s="5">
        <v>36.799999999999997</v>
      </c>
      <c r="I47" s="5">
        <v>95.2</v>
      </c>
      <c r="J47" s="5">
        <v>88.1</v>
      </c>
      <c r="K47" s="30">
        <v>88.4</v>
      </c>
      <c r="L47" s="168"/>
      <c r="M47" s="31"/>
      <c r="N47" s="5"/>
      <c r="O47" s="7"/>
      <c r="P47" s="31">
        <v>95.8</v>
      </c>
      <c r="Q47" s="5">
        <v>17.600000000000001</v>
      </c>
      <c r="R47" s="5">
        <v>49.2</v>
      </c>
      <c r="S47" s="5">
        <v>49.1</v>
      </c>
      <c r="T47" s="5">
        <v>66.7</v>
      </c>
      <c r="U47" s="5">
        <v>66.599999999999994</v>
      </c>
      <c r="V47" s="5">
        <v>66.400000000000006</v>
      </c>
      <c r="W47" s="5">
        <v>69.5</v>
      </c>
      <c r="X47" s="5">
        <v>90</v>
      </c>
      <c r="Y47" s="5">
        <v>90</v>
      </c>
      <c r="Z47" s="5">
        <v>89.9</v>
      </c>
      <c r="AA47" s="5">
        <v>68.099999999999994</v>
      </c>
      <c r="AB47" s="5">
        <v>106.6</v>
      </c>
      <c r="AC47" s="5">
        <v>825</v>
      </c>
      <c r="AD47" s="5">
        <v>13.2</v>
      </c>
      <c r="AE47" s="7">
        <v>596</v>
      </c>
      <c r="AF47" s="32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7"/>
      <c r="AV47" s="168"/>
      <c r="AW47" s="5"/>
      <c r="AX47" s="5"/>
      <c r="AY47" s="5"/>
      <c r="AZ47" s="7"/>
      <c r="BA47" s="30"/>
      <c r="BB47" s="33"/>
    </row>
    <row r="48" spans="1:54" x14ac:dyDescent="0.3">
      <c r="A48" s="168"/>
      <c r="B48" s="4">
        <v>2.5</v>
      </c>
      <c r="C48" s="168"/>
      <c r="D48" s="5">
        <v>49.4</v>
      </c>
      <c r="E48" s="5">
        <v>93.8</v>
      </c>
      <c r="F48" s="7">
        <v>16.5</v>
      </c>
      <c r="G48" s="188"/>
      <c r="H48" s="5">
        <v>38.6</v>
      </c>
      <c r="I48" s="5">
        <v>96.1</v>
      </c>
      <c r="J48" s="5">
        <v>86.8</v>
      </c>
      <c r="K48" s="30">
        <v>87.1</v>
      </c>
      <c r="L48" s="168"/>
      <c r="M48" s="31"/>
      <c r="N48" s="5"/>
      <c r="O48" s="7"/>
      <c r="P48" s="31">
        <v>97.5</v>
      </c>
      <c r="Q48" s="5">
        <v>17.899999999999999</v>
      </c>
      <c r="R48" s="5">
        <v>49.2</v>
      </c>
      <c r="S48" s="5">
        <v>49.1</v>
      </c>
      <c r="T48" s="5">
        <v>66.2</v>
      </c>
      <c r="U48" s="5">
        <v>66.2</v>
      </c>
      <c r="V48" s="5">
        <v>66</v>
      </c>
      <c r="W48" s="5">
        <v>69</v>
      </c>
      <c r="X48" s="5">
        <v>88.7</v>
      </c>
      <c r="Y48" s="5">
        <v>88.7</v>
      </c>
      <c r="Z48" s="5">
        <v>88.6</v>
      </c>
      <c r="AA48" s="5">
        <v>67.599999999999994</v>
      </c>
      <c r="AB48" s="5">
        <v>106.2</v>
      </c>
      <c r="AC48" s="5">
        <v>824</v>
      </c>
      <c r="AD48" s="5">
        <v>12.9</v>
      </c>
      <c r="AE48" s="7">
        <v>590</v>
      </c>
      <c r="AF48" s="32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7"/>
      <c r="AV48" s="168"/>
      <c r="AW48" s="5"/>
      <c r="AX48" s="5"/>
      <c r="AY48" s="5"/>
      <c r="AZ48" s="7"/>
      <c r="BA48" s="30"/>
      <c r="BB48" s="33"/>
    </row>
    <row r="49" spans="1:54" x14ac:dyDescent="0.3">
      <c r="A49" s="168"/>
      <c r="B49" s="4">
        <v>2.5833333333333299</v>
      </c>
      <c r="C49" s="168"/>
      <c r="D49" s="5">
        <v>49.4</v>
      </c>
      <c r="E49" s="5">
        <v>94.7</v>
      </c>
      <c r="F49" s="7">
        <v>16.7</v>
      </c>
      <c r="G49" s="188"/>
      <c r="H49" s="5">
        <v>38.299999999999997</v>
      </c>
      <c r="I49" s="5">
        <v>97.1</v>
      </c>
      <c r="J49" s="5">
        <v>85.9</v>
      </c>
      <c r="K49" s="30">
        <v>86.2</v>
      </c>
      <c r="L49" s="168"/>
      <c r="M49" s="31"/>
      <c r="N49" s="5"/>
      <c r="O49" s="7"/>
      <c r="P49" s="31">
        <v>97.3</v>
      </c>
      <c r="Q49" s="5">
        <v>18.100000000000001</v>
      </c>
      <c r="R49" s="5">
        <v>49.1</v>
      </c>
      <c r="S49" s="5">
        <v>49.1</v>
      </c>
      <c r="T49" s="5">
        <v>65.900000000000006</v>
      </c>
      <c r="U49" s="5">
        <v>65.8</v>
      </c>
      <c r="V49" s="5">
        <v>65.599999999999994</v>
      </c>
      <c r="W49" s="5">
        <v>68.599999999999994</v>
      </c>
      <c r="X49" s="5">
        <v>87.8</v>
      </c>
      <c r="Y49" s="5">
        <v>87.9</v>
      </c>
      <c r="Z49" s="5">
        <v>87.7</v>
      </c>
      <c r="AA49" s="5">
        <v>67.2</v>
      </c>
      <c r="AB49" s="5">
        <v>106.3</v>
      </c>
      <c r="AC49" s="5">
        <v>826</v>
      </c>
      <c r="AD49" s="5">
        <v>13</v>
      </c>
      <c r="AE49" s="7">
        <v>582</v>
      </c>
      <c r="AF49" s="32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7"/>
      <c r="AV49" s="168"/>
      <c r="AW49" s="5"/>
      <c r="AX49" s="5"/>
      <c r="AY49" s="5"/>
      <c r="AZ49" s="7"/>
      <c r="BA49" s="30"/>
      <c r="BB49" s="33"/>
    </row>
    <row r="50" spans="1:54" x14ac:dyDescent="0.3">
      <c r="A50" s="168"/>
      <c r="B50" s="4">
        <v>2.6666666666666701</v>
      </c>
      <c r="C50" s="168"/>
      <c r="D50" s="5">
        <v>49.4</v>
      </c>
      <c r="E50" s="5">
        <v>94.8</v>
      </c>
      <c r="F50" s="7">
        <v>16.8</v>
      </c>
      <c r="G50" s="188"/>
      <c r="H50" s="5">
        <v>37.6</v>
      </c>
      <c r="I50" s="5">
        <v>97.6</v>
      </c>
      <c r="J50" s="5">
        <v>84.6</v>
      </c>
      <c r="K50" s="30">
        <v>84.9</v>
      </c>
      <c r="L50" s="168"/>
      <c r="M50" s="31"/>
      <c r="N50" s="5"/>
      <c r="O50" s="7"/>
      <c r="P50" s="31">
        <v>98.6</v>
      </c>
      <c r="Q50" s="5">
        <v>18.100000000000001</v>
      </c>
      <c r="R50" s="5">
        <v>49.1</v>
      </c>
      <c r="S50" s="5">
        <v>49.1</v>
      </c>
      <c r="T50" s="5">
        <v>64.8</v>
      </c>
      <c r="U50" s="5">
        <v>64.7</v>
      </c>
      <c r="V50" s="5">
        <v>64.5</v>
      </c>
      <c r="W50" s="5">
        <v>67.3</v>
      </c>
      <c r="X50" s="5">
        <v>86.6</v>
      </c>
      <c r="Y50" s="5">
        <v>86.6</v>
      </c>
      <c r="Z50" s="5">
        <v>86.5</v>
      </c>
      <c r="AA50" s="5">
        <v>66.099999999999994</v>
      </c>
      <c r="AB50" s="5">
        <v>107.3</v>
      </c>
      <c r="AC50" s="5">
        <v>825</v>
      </c>
      <c r="AD50" s="5">
        <v>13</v>
      </c>
      <c r="AE50" s="7">
        <v>574</v>
      </c>
      <c r="AF50" s="32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7"/>
      <c r="AV50" s="168"/>
      <c r="AW50" s="5"/>
      <c r="AX50" s="5"/>
      <c r="AY50" s="5"/>
      <c r="AZ50" s="7"/>
      <c r="BA50" s="30"/>
      <c r="BB50" s="33"/>
    </row>
    <row r="51" spans="1:54" x14ac:dyDescent="0.3">
      <c r="A51" s="168"/>
      <c r="B51" s="4">
        <v>2.75</v>
      </c>
      <c r="C51" s="168"/>
      <c r="D51" s="5">
        <v>49.4</v>
      </c>
      <c r="E51" s="5">
        <v>95.8</v>
      </c>
      <c r="F51" s="7">
        <v>16.600000000000001</v>
      </c>
      <c r="G51" s="188"/>
      <c r="H51" s="5">
        <v>36.4</v>
      </c>
      <c r="I51" s="5">
        <v>97.6</v>
      </c>
      <c r="J51" s="5">
        <v>84.5</v>
      </c>
      <c r="K51" s="30">
        <v>84.8</v>
      </c>
      <c r="L51" s="168"/>
      <c r="M51" s="31"/>
      <c r="N51" s="5"/>
      <c r="O51" s="7"/>
      <c r="P51" s="31">
        <v>98.3</v>
      </c>
      <c r="Q51" s="5">
        <v>17.8</v>
      </c>
      <c r="R51" s="5">
        <v>49.1</v>
      </c>
      <c r="S51" s="5">
        <v>49</v>
      </c>
      <c r="T51" s="5">
        <v>64.3</v>
      </c>
      <c r="U51" s="5">
        <v>64.2</v>
      </c>
      <c r="V51" s="5">
        <v>64</v>
      </c>
      <c r="W51" s="5">
        <v>66.900000000000006</v>
      </c>
      <c r="X51" s="5">
        <v>86.5</v>
      </c>
      <c r="Y51" s="5">
        <v>86.5</v>
      </c>
      <c r="Z51" s="5">
        <v>86.3</v>
      </c>
      <c r="AA51" s="5">
        <v>65.599999999999994</v>
      </c>
      <c r="AB51" s="5">
        <v>107.1</v>
      </c>
      <c r="AC51" s="5">
        <v>825</v>
      </c>
      <c r="AD51" s="5">
        <v>13.2</v>
      </c>
      <c r="AE51" s="7">
        <v>572</v>
      </c>
      <c r="AF51" s="32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7"/>
      <c r="AV51" s="168"/>
      <c r="AW51" s="5"/>
      <c r="AX51" s="5"/>
      <c r="AY51" s="5"/>
      <c r="AZ51" s="7"/>
      <c r="BA51" s="30"/>
      <c r="BB51" s="33"/>
    </row>
    <row r="52" spans="1:54" x14ac:dyDescent="0.3">
      <c r="A52" s="168"/>
      <c r="B52" s="4">
        <v>2.8333333333333299</v>
      </c>
      <c r="C52" s="168"/>
      <c r="D52" s="5">
        <v>49.4</v>
      </c>
      <c r="E52" s="5">
        <v>95.4</v>
      </c>
      <c r="F52" s="7">
        <v>16.3</v>
      </c>
      <c r="G52" s="188"/>
      <c r="H52" s="5">
        <v>36.1</v>
      </c>
      <c r="I52" s="5">
        <v>96.5</v>
      </c>
      <c r="J52" s="5">
        <v>85.5</v>
      </c>
      <c r="K52" s="30">
        <v>85.8</v>
      </c>
      <c r="L52" s="168"/>
      <c r="M52" s="31"/>
      <c r="N52" s="5"/>
      <c r="O52" s="7"/>
      <c r="P52" s="31">
        <v>98.2</v>
      </c>
      <c r="Q52" s="5">
        <v>17.5</v>
      </c>
      <c r="R52" s="5">
        <v>49.1</v>
      </c>
      <c r="S52" s="5">
        <v>49</v>
      </c>
      <c r="T52" s="5">
        <v>64.7</v>
      </c>
      <c r="U52" s="5">
        <v>64.5</v>
      </c>
      <c r="V52" s="5">
        <v>64.3</v>
      </c>
      <c r="W52" s="5">
        <v>67.2</v>
      </c>
      <c r="X52" s="5">
        <v>87.4</v>
      </c>
      <c r="Y52" s="5">
        <v>87.5</v>
      </c>
      <c r="Z52" s="5">
        <v>87.3</v>
      </c>
      <c r="AA52" s="5">
        <v>65.900000000000006</v>
      </c>
      <c r="AB52" s="5">
        <v>107.3</v>
      </c>
      <c r="AC52" s="5">
        <v>825</v>
      </c>
      <c r="AD52" s="5">
        <v>13</v>
      </c>
      <c r="AE52" s="7">
        <v>578</v>
      </c>
      <c r="AF52" s="32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7"/>
      <c r="AV52" s="168"/>
      <c r="AW52" s="5"/>
      <c r="AX52" s="5"/>
      <c r="AY52" s="5"/>
      <c r="AZ52" s="7"/>
      <c r="BA52" s="30"/>
      <c r="BB52" s="33"/>
    </row>
    <row r="53" spans="1:54" x14ac:dyDescent="0.3">
      <c r="A53" s="168"/>
      <c r="B53" s="4">
        <v>2.9166666666666701</v>
      </c>
      <c r="C53" s="168"/>
      <c r="D53" s="5">
        <v>49.4</v>
      </c>
      <c r="E53" s="5">
        <v>94.8</v>
      </c>
      <c r="F53" s="7">
        <v>16</v>
      </c>
      <c r="G53" s="188"/>
      <c r="H53" s="5">
        <v>35.1</v>
      </c>
      <c r="I53" s="5">
        <v>95.9</v>
      </c>
      <c r="J53" s="5">
        <v>86.4</v>
      </c>
      <c r="K53" s="30">
        <v>86.6</v>
      </c>
      <c r="L53" s="168"/>
      <c r="M53" s="31"/>
      <c r="N53" s="5"/>
      <c r="O53" s="7"/>
      <c r="P53" s="31">
        <v>97</v>
      </c>
      <c r="Q53" s="5">
        <v>17.2</v>
      </c>
      <c r="R53" s="5">
        <v>49.1</v>
      </c>
      <c r="S53" s="5">
        <v>49</v>
      </c>
      <c r="T53" s="5">
        <v>65</v>
      </c>
      <c r="U53" s="5">
        <v>64.900000000000006</v>
      </c>
      <c r="V53" s="5">
        <v>64.7</v>
      </c>
      <c r="W53" s="5">
        <v>67.7</v>
      </c>
      <c r="X53" s="5">
        <v>88.2</v>
      </c>
      <c r="Y53" s="5">
        <v>88.3</v>
      </c>
      <c r="Z53" s="5">
        <v>88.2</v>
      </c>
      <c r="AA53" s="5">
        <v>66.3</v>
      </c>
      <c r="AB53" s="5">
        <v>106.9</v>
      </c>
      <c r="AC53" s="5">
        <v>826</v>
      </c>
      <c r="AD53" s="5">
        <v>13.2</v>
      </c>
      <c r="AE53" s="7">
        <v>583</v>
      </c>
      <c r="AF53" s="32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7"/>
      <c r="AV53" s="168"/>
      <c r="AW53" s="5"/>
      <c r="AX53" s="5"/>
      <c r="AY53" s="5"/>
      <c r="AZ53" s="7"/>
      <c r="BA53" s="30"/>
      <c r="BB53" s="33"/>
    </row>
    <row r="54" spans="1:54" x14ac:dyDescent="0.3">
      <c r="A54" s="169"/>
      <c r="B54" s="4">
        <v>3</v>
      </c>
      <c r="C54" s="169"/>
      <c r="D54" s="5">
        <v>49.4</v>
      </c>
      <c r="E54" s="5">
        <v>94.7</v>
      </c>
      <c r="F54" s="7">
        <v>15.8</v>
      </c>
      <c r="G54" s="189"/>
      <c r="H54" s="5">
        <v>33.700000000000003</v>
      </c>
      <c r="I54" s="5">
        <v>96.4</v>
      </c>
      <c r="J54" s="5">
        <v>86</v>
      </c>
      <c r="K54" s="30">
        <v>86.3</v>
      </c>
      <c r="L54" s="169"/>
      <c r="M54" s="31"/>
      <c r="N54" s="5"/>
      <c r="O54" s="7"/>
      <c r="P54" s="31">
        <v>98</v>
      </c>
      <c r="Q54" s="5">
        <v>16.899999999999999</v>
      </c>
      <c r="R54" s="5">
        <v>49.1</v>
      </c>
      <c r="S54" s="5">
        <v>49</v>
      </c>
      <c r="T54" s="5">
        <v>64.3</v>
      </c>
      <c r="U54" s="5">
        <v>64.099999999999994</v>
      </c>
      <c r="V54" s="5">
        <v>63.9</v>
      </c>
      <c r="W54" s="5">
        <v>66.8</v>
      </c>
      <c r="X54" s="5">
        <v>87.8</v>
      </c>
      <c r="Y54" s="5">
        <v>87.9</v>
      </c>
      <c r="Z54" s="5">
        <v>87.8</v>
      </c>
      <c r="AA54" s="5">
        <v>65.5</v>
      </c>
      <c r="AB54" s="5">
        <v>107.4</v>
      </c>
      <c r="AC54" s="5">
        <v>825</v>
      </c>
      <c r="AD54" s="5" t="s">
        <v>108</v>
      </c>
      <c r="AE54" s="7">
        <v>582</v>
      </c>
      <c r="AF54" s="32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7"/>
      <c r="AV54" s="169"/>
      <c r="AW54" s="5"/>
      <c r="AX54" s="5"/>
      <c r="AY54" s="5"/>
      <c r="AZ54" s="7"/>
      <c r="BA54" s="30"/>
      <c r="BB54" s="33"/>
    </row>
    <row r="55" spans="1:54" x14ac:dyDescent="0.3">
      <c r="A55" s="178" t="s">
        <v>81</v>
      </c>
      <c r="B55" s="173"/>
      <c r="C55" s="17" t="e">
        <f>AVERAGE($C$17:$C$28)</f>
        <v>#DIV/0!</v>
      </c>
      <c r="D55" s="17">
        <f>AVERAGE($D$43:$D$54)</f>
        <v>49.399999999999984</v>
      </c>
      <c r="E55" s="17">
        <f>AVERAGE($E$43:$E$54)</f>
        <v>94.649999999999991</v>
      </c>
      <c r="F55" s="34">
        <f>AVERAGE($F$43:$F$54)</f>
        <v>16.083333333333336</v>
      </c>
      <c r="G55" s="16" t="e">
        <f>AVERAGE(G43:G54)</f>
        <v>#DIV/0!</v>
      </c>
      <c r="H55" s="17">
        <f>AVERAGE($H$43:$H$54)</f>
        <v>35.583333333333336</v>
      </c>
      <c r="I55" s="17">
        <f>AVERAGE($I$43:$I$54)</f>
        <v>96.15000000000002</v>
      </c>
      <c r="J55" s="17">
        <f>AVERAGE(J43:J54)</f>
        <v>86.575000000000003</v>
      </c>
      <c r="K55" s="35">
        <f>AVERAGE($K$43:$K$54)</f>
        <v>86.841666666666654</v>
      </c>
      <c r="L55" s="36">
        <f t="shared" ref="L55:AD55" si="6">AVERAGE(L43:L54)</f>
        <v>0</v>
      </c>
      <c r="M55" s="35" t="e">
        <f t="shared" si="6"/>
        <v>#DIV/0!</v>
      </c>
      <c r="N55" s="35" t="e">
        <f t="shared" si="6"/>
        <v>#DIV/0!</v>
      </c>
      <c r="O55" s="34" t="e">
        <f t="shared" si="6"/>
        <v>#DIV/0!</v>
      </c>
      <c r="P55" s="37">
        <f t="shared" si="6"/>
        <v>97.508333333333326</v>
      </c>
      <c r="Q55" s="17">
        <f t="shared" si="6"/>
        <v>17.324999999999999</v>
      </c>
      <c r="R55" s="17">
        <f t="shared" si="6"/>
        <v>49.116666666666674</v>
      </c>
      <c r="S55" s="17">
        <f t="shared" si="6"/>
        <v>49.06666666666667</v>
      </c>
      <c r="T55" s="17">
        <f t="shared" si="6"/>
        <v>65.224999999999994</v>
      </c>
      <c r="U55" s="17">
        <f t="shared" si="6"/>
        <v>65.108333333333334</v>
      </c>
      <c r="V55" s="17">
        <f t="shared" si="6"/>
        <v>64.908333333333331</v>
      </c>
      <c r="W55" s="17">
        <f t="shared" si="6"/>
        <v>67.891666666666666</v>
      </c>
      <c r="X55" s="17">
        <f t="shared" si="6"/>
        <v>88.45</v>
      </c>
      <c r="Y55" s="17">
        <f t="shared" si="6"/>
        <v>88.516666666666666</v>
      </c>
      <c r="Z55" s="17">
        <f t="shared" si="6"/>
        <v>88.375</v>
      </c>
      <c r="AA55" s="17">
        <f t="shared" si="6"/>
        <v>66.524999999999991</v>
      </c>
      <c r="AB55" s="17">
        <f t="shared" si="6"/>
        <v>106.89166666666669</v>
      </c>
      <c r="AC55" s="17">
        <f t="shared" si="6"/>
        <v>825.25</v>
      </c>
      <c r="AD55" s="17">
        <f t="shared" si="6"/>
        <v>13.081818181818182</v>
      </c>
      <c r="AE55" s="34">
        <f>AVERAGE($AE$43:$AE$54)</f>
        <v>585.41666666666663</v>
      </c>
      <c r="AF55" s="38" t="e">
        <f t="shared" ref="AF55:AT55" si="7">AVERAGE(AF43:AF54)</f>
        <v>#DIV/0!</v>
      </c>
      <c r="AG55" s="17" t="e">
        <f t="shared" si="7"/>
        <v>#DIV/0!</v>
      </c>
      <c r="AH55" s="17" t="e">
        <f t="shared" si="7"/>
        <v>#DIV/0!</v>
      </c>
      <c r="AI55" s="17" t="e">
        <f t="shared" si="7"/>
        <v>#DIV/0!</v>
      </c>
      <c r="AJ55" s="17" t="e">
        <f t="shared" si="7"/>
        <v>#DIV/0!</v>
      </c>
      <c r="AK55" s="17" t="e">
        <f t="shared" si="7"/>
        <v>#DIV/0!</v>
      </c>
      <c r="AL55" s="17" t="e">
        <f t="shared" si="7"/>
        <v>#DIV/0!</v>
      </c>
      <c r="AM55" s="17" t="e">
        <f t="shared" si="7"/>
        <v>#DIV/0!</v>
      </c>
      <c r="AN55" s="17" t="e">
        <f t="shared" si="7"/>
        <v>#DIV/0!</v>
      </c>
      <c r="AO55" s="17" t="e">
        <f t="shared" si="7"/>
        <v>#DIV/0!</v>
      </c>
      <c r="AP55" s="17" t="e">
        <f t="shared" si="7"/>
        <v>#DIV/0!</v>
      </c>
      <c r="AQ55" s="17" t="e">
        <f t="shared" si="7"/>
        <v>#DIV/0!</v>
      </c>
      <c r="AR55" s="17" t="e">
        <f t="shared" si="7"/>
        <v>#DIV/0!</v>
      </c>
      <c r="AS55" s="17" t="e">
        <f t="shared" si="7"/>
        <v>#DIV/0!</v>
      </c>
      <c r="AT55" s="17" t="e">
        <f t="shared" si="7"/>
        <v>#DIV/0!</v>
      </c>
      <c r="AU55" s="34" t="e">
        <f>AVERAGE($AU$43:$AU$54)</f>
        <v>#DIV/0!</v>
      </c>
      <c r="AV55" s="39" t="e">
        <f>AVERAGE(AV43:AV54)</f>
        <v>#DIV/0!</v>
      </c>
      <c r="AW55" s="17" t="e">
        <f>AVERAGE(AW43:AW54)</f>
        <v>#DIV/0!</v>
      </c>
      <c r="AX55" s="17" t="e">
        <f>AVERAGE(AX43:AX54)</f>
        <v>#DIV/0!</v>
      </c>
      <c r="AY55" s="17" t="e">
        <f>AVERAGE($AY$43:$AY$54)</f>
        <v>#DIV/0!</v>
      </c>
      <c r="AZ55" s="17" t="e">
        <f>AVERAGE(AZ43:AZ54)</f>
        <v>#DIV/0!</v>
      </c>
      <c r="BA55" s="35" t="e">
        <f>AVERAGE(BA43:BA54)</f>
        <v>#DIV/0!</v>
      </c>
      <c r="BB55" s="40" t="e">
        <f>AVERAGE(BB43:BB54)</f>
        <v>#DIV/0!</v>
      </c>
    </row>
    <row r="56" spans="1:54" x14ac:dyDescent="0.3">
      <c r="A56" s="167">
        <v>45327</v>
      </c>
      <c r="B56" s="4">
        <v>3.0833333333333299</v>
      </c>
      <c r="C56" s="181"/>
      <c r="D56" s="5">
        <v>49.4</v>
      </c>
      <c r="E56" s="5">
        <v>97.1</v>
      </c>
      <c r="F56" s="7">
        <v>15.6</v>
      </c>
      <c r="G56" s="181"/>
      <c r="H56" s="5">
        <v>33.299999999999997</v>
      </c>
      <c r="I56" s="5">
        <v>96.4</v>
      </c>
      <c r="J56" s="5">
        <v>85.7</v>
      </c>
      <c r="K56" s="30">
        <v>86</v>
      </c>
      <c r="L56" s="174">
        <v>0</v>
      </c>
      <c r="M56" s="31"/>
      <c r="N56" s="5"/>
      <c r="O56" s="7"/>
      <c r="P56" s="31">
        <v>98.4</v>
      </c>
      <c r="Q56" s="5">
        <v>16.7</v>
      </c>
      <c r="R56" s="5">
        <v>49.1</v>
      </c>
      <c r="S56" s="5">
        <v>49.1</v>
      </c>
      <c r="T56" s="5">
        <v>63.7</v>
      </c>
      <c r="U56" s="5">
        <v>63.6</v>
      </c>
      <c r="V56" s="5">
        <v>63.4</v>
      </c>
      <c r="W56" s="5">
        <v>66.2</v>
      </c>
      <c r="X56" s="5">
        <v>87.6</v>
      </c>
      <c r="Y56" s="5">
        <v>87.7</v>
      </c>
      <c r="Z56" s="5">
        <v>87.5</v>
      </c>
      <c r="AA56" s="5">
        <v>65</v>
      </c>
      <c r="AB56" s="5">
        <v>107.7</v>
      </c>
      <c r="AC56" s="5">
        <v>824</v>
      </c>
      <c r="AD56" s="5">
        <v>13.2</v>
      </c>
      <c r="AE56" s="7">
        <v>578</v>
      </c>
      <c r="AF56" s="32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7"/>
      <c r="AV56" s="174"/>
      <c r="AW56" s="5"/>
      <c r="AX56" s="5"/>
      <c r="AY56" s="5"/>
      <c r="AZ56" s="7"/>
      <c r="BA56" s="30"/>
      <c r="BB56" s="33"/>
    </row>
    <row r="57" spans="1:54" x14ac:dyDescent="0.3">
      <c r="A57" s="168"/>
      <c r="B57" s="4">
        <v>3.1666666666666701</v>
      </c>
      <c r="C57" s="168"/>
      <c r="D57" s="5">
        <v>49.3</v>
      </c>
      <c r="E57" s="5">
        <v>97.2</v>
      </c>
      <c r="F57" s="7">
        <v>15.4</v>
      </c>
      <c r="G57" s="188"/>
      <c r="H57" s="5">
        <v>32.700000000000003</v>
      </c>
      <c r="I57" s="5">
        <v>96.7</v>
      </c>
      <c r="J57" s="5">
        <v>85.6</v>
      </c>
      <c r="K57" s="30">
        <v>85.9</v>
      </c>
      <c r="L57" s="168"/>
      <c r="M57" s="31"/>
      <c r="N57" s="5"/>
      <c r="O57" s="7"/>
      <c r="P57" s="31">
        <v>97.7</v>
      </c>
      <c r="Q57" s="5">
        <v>16.399999999999999</v>
      </c>
      <c r="R57" s="5">
        <v>49.1</v>
      </c>
      <c r="S57" s="5">
        <v>49</v>
      </c>
      <c r="T57" s="5">
        <v>63.5</v>
      </c>
      <c r="U57" s="5">
        <v>63.4</v>
      </c>
      <c r="V57" s="5">
        <v>63.2</v>
      </c>
      <c r="W57" s="5">
        <v>66.099999999999994</v>
      </c>
      <c r="X57" s="5">
        <v>87.5</v>
      </c>
      <c r="Y57" s="5">
        <v>87.6</v>
      </c>
      <c r="Z57" s="5">
        <v>87.4</v>
      </c>
      <c r="AA57" s="5">
        <v>64.8</v>
      </c>
      <c r="AB57" s="5">
        <v>107.5</v>
      </c>
      <c r="AC57" s="5">
        <v>825</v>
      </c>
      <c r="AD57" s="5">
        <v>13.2</v>
      </c>
      <c r="AE57" s="7">
        <v>582</v>
      </c>
      <c r="AF57" s="32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7"/>
      <c r="AV57" s="168"/>
      <c r="AW57" s="5"/>
      <c r="AX57" s="5"/>
      <c r="AY57" s="5"/>
      <c r="AZ57" s="7"/>
      <c r="BA57" s="30"/>
      <c r="BB57" s="33"/>
    </row>
    <row r="58" spans="1:54" x14ac:dyDescent="0.3">
      <c r="A58" s="168"/>
      <c r="B58" s="4">
        <v>3.25</v>
      </c>
      <c r="C58" s="168"/>
      <c r="D58" s="5">
        <v>49.4</v>
      </c>
      <c r="E58" s="5">
        <v>96.9</v>
      </c>
      <c r="F58" s="7">
        <v>15.3</v>
      </c>
      <c r="G58" s="188"/>
      <c r="H58" s="5">
        <v>32.4</v>
      </c>
      <c r="I58" s="5">
        <v>95.9</v>
      </c>
      <c r="J58" s="5">
        <v>85.6</v>
      </c>
      <c r="K58" s="30">
        <v>85.9</v>
      </c>
      <c r="L58" s="168"/>
      <c r="M58" s="31"/>
      <c r="N58" s="5"/>
      <c r="O58" s="7"/>
      <c r="P58" s="31">
        <v>98.6</v>
      </c>
      <c r="Q58" s="5">
        <v>16.3</v>
      </c>
      <c r="R58" s="5">
        <v>49.1</v>
      </c>
      <c r="S58" s="5">
        <v>49</v>
      </c>
      <c r="T58" s="5">
        <v>63.3</v>
      </c>
      <c r="U58" s="5">
        <v>63.2</v>
      </c>
      <c r="V58" s="5">
        <v>63</v>
      </c>
      <c r="W58" s="5">
        <v>65.900000000000006</v>
      </c>
      <c r="X58" s="5">
        <v>87.5</v>
      </c>
      <c r="Y58" s="5">
        <v>87.6</v>
      </c>
      <c r="Z58" s="5">
        <v>87.5</v>
      </c>
      <c r="AA58" s="5">
        <v>64.599999999999994</v>
      </c>
      <c r="AB58" s="5">
        <v>108.1</v>
      </c>
      <c r="AC58" s="5">
        <v>826</v>
      </c>
      <c r="AD58" s="5">
        <v>13</v>
      </c>
      <c r="AE58" s="7">
        <v>581</v>
      </c>
      <c r="AF58" s="32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7"/>
      <c r="AV58" s="168"/>
      <c r="AW58" s="5"/>
      <c r="AX58" s="5"/>
      <c r="AY58" s="5"/>
      <c r="AZ58" s="7"/>
      <c r="BA58" s="30"/>
      <c r="BB58" s="33"/>
    </row>
    <row r="59" spans="1:54" x14ac:dyDescent="0.3">
      <c r="A59" s="168"/>
      <c r="B59" s="4">
        <v>3.3333333333333299</v>
      </c>
      <c r="C59" s="168"/>
      <c r="D59" s="5">
        <v>49</v>
      </c>
      <c r="E59" s="5">
        <v>95.9</v>
      </c>
      <c r="F59" s="7">
        <v>15.4</v>
      </c>
      <c r="G59" s="188"/>
      <c r="H59" s="5">
        <v>33.299999999999997</v>
      </c>
      <c r="I59" s="5">
        <v>94.7</v>
      </c>
      <c r="J59" s="5">
        <v>85.5</v>
      </c>
      <c r="K59" s="30">
        <v>85.8</v>
      </c>
      <c r="L59" s="168"/>
      <c r="M59" s="31"/>
      <c r="N59" s="5"/>
      <c r="O59" s="7"/>
      <c r="P59" s="31">
        <v>96.7</v>
      </c>
      <c r="Q59" s="5">
        <v>16.5</v>
      </c>
      <c r="R59" s="5">
        <v>48.7</v>
      </c>
      <c r="S59" s="5">
        <v>48.6</v>
      </c>
      <c r="T59" s="5">
        <v>64.2</v>
      </c>
      <c r="U59" s="5">
        <v>64</v>
      </c>
      <c r="V59" s="5">
        <v>63.8</v>
      </c>
      <c r="W59" s="5">
        <v>66.8</v>
      </c>
      <c r="X59" s="5">
        <v>87.3</v>
      </c>
      <c r="Y59" s="5">
        <v>87.4</v>
      </c>
      <c r="Z59" s="5">
        <v>87.3</v>
      </c>
      <c r="AA59" s="5">
        <v>65.400000000000006</v>
      </c>
      <c r="AB59" s="5">
        <v>106.4</v>
      </c>
      <c r="AC59" s="5">
        <v>826</v>
      </c>
      <c r="AD59" s="5">
        <v>13.1</v>
      </c>
      <c r="AE59" s="7">
        <v>580</v>
      </c>
      <c r="AF59" s="32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7"/>
      <c r="AV59" s="168"/>
      <c r="AW59" s="5"/>
      <c r="AX59" s="5"/>
      <c r="AY59" s="5"/>
      <c r="AZ59" s="7"/>
      <c r="BA59" s="30"/>
      <c r="BB59" s="33"/>
    </row>
    <row r="60" spans="1:54" x14ac:dyDescent="0.3">
      <c r="A60" s="168"/>
      <c r="B60" s="4">
        <v>3.4166666666666701</v>
      </c>
      <c r="C60" s="168"/>
      <c r="D60" s="5">
        <v>49</v>
      </c>
      <c r="E60" s="5">
        <v>94.1</v>
      </c>
      <c r="F60" s="7">
        <v>15.8</v>
      </c>
      <c r="G60" s="188"/>
      <c r="H60" s="5">
        <v>36.6</v>
      </c>
      <c r="I60" s="5">
        <v>95.1</v>
      </c>
      <c r="J60" s="5">
        <v>85.8</v>
      </c>
      <c r="K60" s="30">
        <v>86.1</v>
      </c>
      <c r="L60" s="168"/>
      <c r="M60" s="31"/>
      <c r="N60" s="5"/>
      <c r="O60" s="7"/>
      <c r="P60" s="31">
        <v>96.4</v>
      </c>
      <c r="Q60" s="5">
        <v>17.100000000000001</v>
      </c>
      <c r="R60" s="5">
        <v>48.7</v>
      </c>
      <c r="S60" s="5">
        <v>48.7</v>
      </c>
      <c r="T60" s="5">
        <v>65</v>
      </c>
      <c r="U60" s="5">
        <v>64.900000000000006</v>
      </c>
      <c r="V60" s="5">
        <v>64.7</v>
      </c>
      <c r="W60" s="5">
        <v>67.7</v>
      </c>
      <c r="X60" s="5">
        <v>87.6</v>
      </c>
      <c r="Y60" s="5">
        <v>87.7</v>
      </c>
      <c r="Z60" s="5">
        <v>87.5</v>
      </c>
      <c r="AA60" s="5">
        <v>66.3</v>
      </c>
      <c r="AB60" s="5">
        <v>106.1</v>
      </c>
      <c r="AC60" s="5">
        <v>825</v>
      </c>
      <c r="AD60" s="5">
        <v>13.3</v>
      </c>
      <c r="AE60" s="7">
        <v>579</v>
      </c>
      <c r="AF60" s="32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7"/>
      <c r="AV60" s="168"/>
      <c r="AW60" s="5"/>
      <c r="AX60" s="5"/>
      <c r="AY60" s="5"/>
      <c r="AZ60" s="7"/>
      <c r="BA60" s="30"/>
      <c r="BB60" s="33"/>
    </row>
    <row r="61" spans="1:54" x14ac:dyDescent="0.3">
      <c r="A61" s="168"/>
      <c r="B61" s="4">
        <v>3.5</v>
      </c>
      <c r="C61" s="168"/>
      <c r="D61" s="5">
        <v>49.4</v>
      </c>
      <c r="E61" s="5">
        <v>94.2</v>
      </c>
      <c r="F61" s="7">
        <v>16.3</v>
      </c>
      <c r="G61" s="188"/>
      <c r="H61" s="5">
        <v>38.1</v>
      </c>
      <c r="I61" s="5">
        <v>96.5</v>
      </c>
      <c r="J61" s="5">
        <v>86.1</v>
      </c>
      <c r="K61" s="30">
        <v>86.4</v>
      </c>
      <c r="L61" s="168"/>
      <c r="M61" s="31"/>
      <c r="N61" s="5"/>
      <c r="O61" s="7"/>
      <c r="P61" s="31">
        <v>96.9</v>
      </c>
      <c r="Q61" s="5">
        <v>17.600000000000001</v>
      </c>
      <c r="R61" s="5">
        <v>49.1</v>
      </c>
      <c r="S61" s="5">
        <v>49.1</v>
      </c>
      <c r="T61" s="5">
        <v>65.400000000000006</v>
      </c>
      <c r="U61" s="5">
        <v>65.400000000000006</v>
      </c>
      <c r="V61" s="5">
        <v>65.2</v>
      </c>
      <c r="W61" s="5">
        <v>68.099999999999994</v>
      </c>
      <c r="X61" s="5">
        <v>88</v>
      </c>
      <c r="Y61" s="5">
        <v>88.1</v>
      </c>
      <c r="Z61" s="5">
        <v>87.9</v>
      </c>
      <c r="AA61" s="5">
        <v>66.8</v>
      </c>
      <c r="AB61" s="5">
        <v>106.7</v>
      </c>
      <c r="AC61" s="5">
        <v>826</v>
      </c>
      <c r="AD61" s="5">
        <v>13.2</v>
      </c>
      <c r="AE61" s="7">
        <v>583</v>
      </c>
      <c r="AF61" s="32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7"/>
      <c r="AV61" s="168"/>
      <c r="AW61" s="5"/>
      <c r="AX61" s="5"/>
      <c r="AY61" s="5"/>
      <c r="AZ61" s="7"/>
      <c r="BA61" s="30"/>
      <c r="BB61" s="33"/>
    </row>
    <row r="62" spans="1:54" x14ac:dyDescent="0.3">
      <c r="A62" s="168"/>
      <c r="B62" s="4">
        <v>3.5833333333333299</v>
      </c>
      <c r="C62" s="168"/>
      <c r="D62" s="5">
        <v>49.4</v>
      </c>
      <c r="E62" s="5">
        <v>95.2</v>
      </c>
      <c r="F62" s="7">
        <v>16.5</v>
      </c>
      <c r="G62" s="188"/>
      <c r="H62" s="5">
        <v>38</v>
      </c>
      <c r="I62" s="5">
        <v>95.6</v>
      </c>
      <c r="J62" s="5">
        <v>86.4</v>
      </c>
      <c r="K62" s="30">
        <v>86.7</v>
      </c>
      <c r="L62" s="168"/>
      <c r="M62" s="31"/>
      <c r="N62" s="5"/>
      <c r="O62" s="7"/>
      <c r="P62" s="31">
        <v>96.8</v>
      </c>
      <c r="Q62" s="5">
        <v>17.8</v>
      </c>
      <c r="R62" s="5">
        <v>49.2</v>
      </c>
      <c r="S62" s="5">
        <v>49.1</v>
      </c>
      <c r="T62" s="5">
        <v>66</v>
      </c>
      <c r="U62" s="5">
        <v>65.900000000000006</v>
      </c>
      <c r="V62" s="5">
        <v>65.599999999999994</v>
      </c>
      <c r="W62" s="5">
        <v>68.7</v>
      </c>
      <c r="X62" s="5">
        <v>88.3</v>
      </c>
      <c r="Y62" s="5">
        <v>88.4</v>
      </c>
      <c r="Z62" s="5">
        <v>88.3</v>
      </c>
      <c r="AA62" s="5">
        <v>67.3</v>
      </c>
      <c r="AB62" s="5">
        <v>106.7</v>
      </c>
      <c r="AC62" s="5">
        <v>825</v>
      </c>
      <c r="AD62" s="5">
        <v>13</v>
      </c>
      <c r="AE62" s="7">
        <v>585</v>
      </c>
      <c r="AF62" s="32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7"/>
      <c r="AV62" s="168"/>
      <c r="AW62" s="5"/>
      <c r="AX62" s="5"/>
      <c r="AY62" s="5"/>
      <c r="AZ62" s="7"/>
      <c r="BA62" s="30"/>
      <c r="BB62" s="33"/>
    </row>
    <row r="63" spans="1:54" x14ac:dyDescent="0.3">
      <c r="A63" s="168"/>
      <c r="B63" s="4">
        <v>3.6666666666666701</v>
      </c>
      <c r="C63" s="168"/>
      <c r="D63" s="5">
        <v>49.4</v>
      </c>
      <c r="E63" s="5">
        <v>93.6</v>
      </c>
      <c r="F63" s="7">
        <v>16.600000000000001</v>
      </c>
      <c r="G63" s="188"/>
      <c r="H63" s="5">
        <v>37.700000000000003</v>
      </c>
      <c r="I63" s="5">
        <v>96.3</v>
      </c>
      <c r="J63" s="5">
        <v>86.7</v>
      </c>
      <c r="K63" s="30">
        <v>86.9</v>
      </c>
      <c r="L63" s="168"/>
      <c r="M63" s="31"/>
      <c r="N63" s="5"/>
      <c r="O63" s="7"/>
      <c r="P63" s="31">
        <v>97.4</v>
      </c>
      <c r="Q63" s="5">
        <v>17.899999999999999</v>
      </c>
      <c r="R63" s="5">
        <v>49.2</v>
      </c>
      <c r="S63" s="5">
        <v>49.1</v>
      </c>
      <c r="T63" s="5">
        <v>66.2</v>
      </c>
      <c r="U63" s="5">
        <v>66</v>
      </c>
      <c r="V63" s="5">
        <v>65.8</v>
      </c>
      <c r="W63" s="5">
        <v>68.900000000000006</v>
      </c>
      <c r="X63" s="5">
        <v>88.5</v>
      </c>
      <c r="Y63" s="5">
        <v>88.6</v>
      </c>
      <c r="Z63" s="5">
        <v>88.5</v>
      </c>
      <c r="AA63" s="5">
        <v>67.5</v>
      </c>
      <c r="AB63" s="5">
        <v>106.5</v>
      </c>
      <c r="AC63" s="5">
        <v>825</v>
      </c>
      <c r="AD63" s="5">
        <v>13</v>
      </c>
      <c r="AE63" s="7">
        <v>587</v>
      </c>
      <c r="AF63" s="32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7"/>
      <c r="AV63" s="168"/>
      <c r="AW63" s="5"/>
      <c r="AX63" s="5"/>
      <c r="AY63" s="5"/>
      <c r="AZ63" s="7"/>
      <c r="BA63" s="30"/>
      <c r="BB63" s="33"/>
    </row>
    <row r="64" spans="1:54" x14ac:dyDescent="0.3">
      <c r="A64" s="168"/>
      <c r="B64" s="4">
        <v>3.75</v>
      </c>
      <c r="C64" s="168"/>
      <c r="D64" s="5">
        <v>49.4</v>
      </c>
      <c r="E64" s="5">
        <v>95.2</v>
      </c>
      <c r="F64" s="7">
        <v>16.3</v>
      </c>
      <c r="G64" s="188"/>
      <c r="H64" s="5">
        <v>36.6</v>
      </c>
      <c r="I64" s="5">
        <v>95</v>
      </c>
      <c r="J64" s="5">
        <v>86.8</v>
      </c>
      <c r="K64" s="30">
        <v>87.1</v>
      </c>
      <c r="L64" s="168"/>
      <c r="M64" s="31"/>
      <c r="N64" s="5"/>
      <c r="O64" s="7"/>
      <c r="P64" s="31">
        <v>95.6</v>
      </c>
      <c r="Q64" s="5">
        <v>17.600000000000001</v>
      </c>
      <c r="R64" s="5">
        <v>49.1</v>
      </c>
      <c r="S64" s="5">
        <v>49.1</v>
      </c>
      <c r="T64" s="5">
        <v>66</v>
      </c>
      <c r="U64" s="5">
        <v>65.8</v>
      </c>
      <c r="V64" s="5">
        <v>65.599999999999994</v>
      </c>
      <c r="W64" s="5">
        <v>68.7</v>
      </c>
      <c r="X64" s="5">
        <v>88.7</v>
      </c>
      <c r="Y64" s="5">
        <v>88.8</v>
      </c>
      <c r="Z64" s="5">
        <v>88.6</v>
      </c>
      <c r="AA64" s="5">
        <v>67.3</v>
      </c>
      <c r="AB64" s="5">
        <v>106.2</v>
      </c>
      <c r="AC64" s="5">
        <v>825</v>
      </c>
      <c r="AD64" s="5">
        <v>13.2</v>
      </c>
      <c r="AE64" s="7">
        <v>589</v>
      </c>
      <c r="AF64" s="32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7"/>
      <c r="AV64" s="168"/>
      <c r="AW64" s="5"/>
      <c r="AX64" s="5"/>
      <c r="AY64" s="5"/>
      <c r="AZ64" s="7"/>
      <c r="BA64" s="30"/>
      <c r="BB64" s="33"/>
    </row>
    <row r="65" spans="1:54" x14ac:dyDescent="0.3">
      <c r="A65" s="168"/>
      <c r="B65" s="4">
        <v>3.8333333333333299</v>
      </c>
      <c r="C65" s="168"/>
      <c r="D65" s="5">
        <v>49.4</v>
      </c>
      <c r="E65" s="5">
        <v>92.1</v>
      </c>
      <c r="F65" s="7">
        <v>16.100000000000001</v>
      </c>
      <c r="G65" s="188"/>
      <c r="H65" s="5">
        <v>36.5</v>
      </c>
      <c r="I65" s="5">
        <v>95</v>
      </c>
      <c r="J65" s="5">
        <v>86.6</v>
      </c>
      <c r="K65" s="30">
        <v>86.9</v>
      </c>
      <c r="L65" s="168"/>
      <c r="M65" s="31"/>
      <c r="N65" s="5"/>
      <c r="O65" s="7"/>
      <c r="P65" s="31">
        <v>97.3</v>
      </c>
      <c r="Q65" s="5">
        <v>17.2</v>
      </c>
      <c r="R65" s="5">
        <v>49.1</v>
      </c>
      <c r="S65" s="5">
        <v>49.1</v>
      </c>
      <c r="T65" s="5">
        <v>65.400000000000006</v>
      </c>
      <c r="U65" s="5">
        <v>65.2</v>
      </c>
      <c r="V65" s="5">
        <v>65</v>
      </c>
      <c r="W65" s="5">
        <v>68</v>
      </c>
      <c r="X65" s="5">
        <v>88.5</v>
      </c>
      <c r="Y65" s="5">
        <v>88.5</v>
      </c>
      <c r="Z65" s="5">
        <v>88.4</v>
      </c>
      <c r="AA65" s="5">
        <v>66.7</v>
      </c>
      <c r="AB65" s="5">
        <v>106.3</v>
      </c>
      <c r="AC65" s="5">
        <v>824</v>
      </c>
      <c r="AD65" s="5">
        <v>13</v>
      </c>
      <c r="AE65" s="7">
        <v>586</v>
      </c>
      <c r="AF65" s="32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7"/>
      <c r="AV65" s="168"/>
      <c r="AW65" s="5"/>
      <c r="AX65" s="5"/>
      <c r="AY65" s="5"/>
      <c r="AZ65" s="7"/>
      <c r="BA65" s="30"/>
      <c r="BB65" s="33"/>
    </row>
    <row r="66" spans="1:54" x14ac:dyDescent="0.3">
      <c r="A66" s="168"/>
      <c r="B66" s="4">
        <v>3.9166666666666701</v>
      </c>
      <c r="C66" s="168"/>
      <c r="D66" s="5">
        <v>49.4</v>
      </c>
      <c r="E66" s="5">
        <v>93.6</v>
      </c>
      <c r="F66" s="7">
        <v>15.9</v>
      </c>
      <c r="G66" s="188"/>
      <c r="H66" s="5">
        <v>34.799999999999997</v>
      </c>
      <c r="I66" s="5">
        <v>95.6</v>
      </c>
      <c r="J66" s="5">
        <v>86.3</v>
      </c>
      <c r="K66" s="30">
        <v>86.6</v>
      </c>
      <c r="L66" s="168"/>
      <c r="M66" s="31"/>
      <c r="N66" s="5"/>
      <c r="O66" s="7"/>
      <c r="P66" s="31">
        <v>97.6</v>
      </c>
      <c r="Q66" s="5">
        <v>16.899999999999999</v>
      </c>
      <c r="R66" s="5">
        <v>49.1</v>
      </c>
      <c r="S66" s="5">
        <v>49.1</v>
      </c>
      <c r="T66" s="5">
        <v>64.7</v>
      </c>
      <c r="U66" s="5">
        <v>64.5</v>
      </c>
      <c r="V66" s="5">
        <v>64.3</v>
      </c>
      <c r="W66" s="5">
        <v>67.400000000000006</v>
      </c>
      <c r="X66" s="5">
        <v>88.2</v>
      </c>
      <c r="Y66" s="5">
        <v>88.4</v>
      </c>
      <c r="Z66" s="5">
        <v>88.2</v>
      </c>
      <c r="AA66" s="5">
        <v>66</v>
      </c>
      <c r="AB66" s="5">
        <v>107.2</v>
      </c>
      <c r="AC66" s="5">
        <v>825</v>
      </c>
      <c r="AD66" s="5">
        <v>13.2</v>
      </c>
      <c r="AE66" s="7">
        <v>585</v>
      </c>
      <c r="AF66" s="32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7"/>
      <c r="AV66" s="168"/>
      <c r="AW66" s="5"/>
      <c r="AX66" s="5"/>
      <c r="AY66" s="5"/>
      <c r="AZ66" s="7"/>
      <c r="BA66" s="30"/>
      <c r="BB66" s="33"/>
    </row>
    <row r="67" spans="1:54" x14ac:dyDescent="0.3">
      <c r="A67" s="169"/>
      <c r="B67" s="4">
        <v>4</v>
      </c>
      <c r="C67" s="169"/>
      <c r="D67" s="5">
        <v>49.4</v>
      </c>
      <c r="E67" s="5">
        <v>95.1</v>
      </c>
      <c r="F67" s="7">
        <v>15.8</v>
      </c>
      <c r="G67" s="189"/>
      <c r="H67" s="5">
        <v>34.1</v>
      </c>
      <c r="I67" s="5">
        <v>95.2</v>
      </c>
      <c r="J67" s="5">
        <v>87.5</v>
      </c>
      <c r="K67" s="30">
        <v>87.8</v>
      </c>
      <c r="L67" s="169"/>
      <c r="M67" s="31"/>
      <c r="N67" s="5"/>
      <c r="O67" s="7"/>
      <c r="P67" s="31">
        <v>97</v>
      </c>
      <c r="Q67" s="5">
        <v>16.899999999999999</v>
      </c>
      <c r="R67" s="5">
        <v>49.1</v>
      </c>
      <c r="S67" s="5">
        <v>49.1</v>
      </c>
      <c r="T67" s="5">
        <v>65.400000000000006</v>
      </c>
      <c r="U67" s="5">
        <v>65.2</v>
      </c>
      <c r="V67" s="5">
        <v>65</v>
      </c>
      <c r="W67" s="5">
        <v>68.099999999999994</v>
      </c>
      <c r="X67" s="5">
        <v>89.4</v>
      </c>
      <c r="Y67" s="5">
        <v>89.4</v>
      </c>
      <c r="Z67" s="5">
        <v>89.3</v>
      </c>
      <c r="AA67" s="5">
        <v>66.7</v>
      </c>
      <c r="AB67" s="5">
        <v>106.5</v>
      </c>
      <c r="AC67" s="5">
        <v>825</v>
      </c>
      <c r="AD67" s="5">
        <v>13.2</v>
      </c>
      <c r="AE67" s="7">
        <v>591</v>
      </c>
      <c r="AF67" s="32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7"/>
      <c r="AV67" s="169"/>
      <c r="AW67" s="5"/>
      <c r="AX67" s="5"/>
      <c r="AY67" s="5"/>
      <c r="AZ67" s="7"/>
      <c r="BA67" s="30"/>
      <c r="BB67" s="33"/>
    </row>
    <row r="68" spans="1:54" x14ac:dyDescent="0.3">
      <c r="A68" s="178" t="s">
        <v>81</v>
      </c>
      <c r="B68" s="173"/>
      <c r="C68" s="17" t="e">
        <f>AVERAGE($C$17:$C$28)</f>
        <v>#DIV/0!</v>
      </c>
      <c r="D68" s="17">
        <f>AVERAGE($D$56:$D$67)</f>
        <v>49.324999999999989</v>
      </c>
      <c r="E68" s="17">
        <f>AVERAGE($E$56:$E$67)</f>
        <v>95.016666666666666</v>
      </c>
      <c r="F68" s="34">
        <f>AVERAGE($F$56:$F$67)</f>
        <v>15.91666666666667</v>
      </c>
      <c r="G68" s="16" t="e">
        <f>AVERAGE(G56:G67)</f>
        <v>#DIV/0!</v>
      </c>
      <c r="H68" s="17">
        <f>AVERAGE($H$56:$H$67)</f>
        <v>35.341666666666669</v>
      </c>
      <c r="I68" s="17">
        <f>AVERAGE($I$56:$I$67)</f>
        <v>95.666666666666671</v>
      </c>
      <c r="J68" s="17">
        <f>AVERAGE(J56:J67)</f>
        <v>86.216666666666654</v>
      </c>
      <c r="K68" s="35">
        <f>AVERAGE($K$56:$K$67)</f>
        <v>86.50833333333334</v>
      </c>
      <c r="L68" s="36">
        <f t="shared" ref="L68:AD68" si="8">AVERAGE(L56:L67)</f>
        <v>0</v>
      </c>
      <c r="M68" s="35" t="e">
        <f t="shared" si="8"/>
        <v>#DIV/0!</v>
      </c>
      <c r="N68" s="35" t="e">
        <f t="shared" si="8"/>
        <v>#DIV/0!</v>
      </c>
      <c r="O68" s="34" t="e">
        <f t="shared" si="8"/>
        <v>#DIV/0!</v>
      </c>
      <c r="P68" s="37">
        <f t="shared" si="8"/>
        <v>97.199999999999989</v>
      </c>
      <c r="Q68" s="17">
        <f t="shared" si="8"/>
        <v>17.074999999999999</v>
      </c>
      <c r="R68" s="17">
        <f t="shared" si="8"/>
        <v>49.050000000000004</v>
      </c>
      <c r="S68" s="17">
        <f t="shared" si="8"/>
        <v>49.008333333333347</v>
      </c>
      <c r="T68" s="17">
        <f t="shared" si="8"/>
        <v>64.900000000000006</v>
      </c>
      <c r="U68" s="17">
        <f t="shared" si="8"/>
        <v>64.75833333333334</v>
      </c>
      <c r="V68" s="17">
        <f t="shared" si="8"/>
        <v>64.55</v>
      </c>
      <c r="W68" s="17">
        <f t="shared" si="8"/>
        <v>67.55</v>
      </c>
      <c r="X68" s="17">
        <f t="shared" si="8"/>
        <v>88.091666666666683</v>
      </c>
      <c r="Y68" s="17">
        <f t="shared" si="8"/>
        <v>88.183333333333323</v>
      </c>
      <c r="Z68" s="17">
        <f t="shared" si="8"/>
        <v>88.033333333333346</v>
      </c>
      <c r="AA68" s="17">
        <f t="shared" si="8"/>
        <v>66.2</v>
      </c>
      <c r="AB68" s="17">
        <f t="shared" si="8"/>
        <v>106.825</v>
      </c>
      <c r="AC68" s="17">
        <f t="shared" si="8"/>
        <v>825.08333333333337</v>
      </c>
      <c r="AD68" s="17">
        <f t="shared" si="8"/>
        <v>13.133333333333331</v>
      </c>
      <c r="AE68" s="34">
        <f>AVERAGE($AE$56:$AE$67)</f>
        <v>583.83333333333337</v>
      </c>
      <c r="AF68" s="38" t="e">
        <f t="shared" ref="AF68:AT68" si="9">AVERAGE(AF56:AF67)</f>
        <v>#DIV/0!</v>
      </c>
      <c r="AG68" s="17" t="e">
        <f t="shared" si="9"/>
        <v>#DIV/0!</v>
      </c>
      <c r="AH68" s="17" t="e">
        <f t="shared" si="9"/>
        <v>#DIV/0!</v>
      </c>
      <c r="AI68" s="17" t="e">
        <f t="shared" si="9"/>
        <v>#DIV/0!</v>
      </c>
      <c r="AJ68" s="17" t="e">
        <f t="shared" si="9"/>
        <v>#DIV/0!</v>
      </c>
      <c r="AK68" s="17" t="e">
        <f t="shared" si="9"/>
        <v>#DIV/0!</v>
      </c>
      <c r="AL68" s="17" t="e">
        <f t="shared" si="9"/>
        <v>#DIV/0!</v>
      </c>
      <c r="AM68" s="17" t="e">
        <f t="shared" si="9"/>
        <v>#DIV/0!</v>
      </c>
      <c r="AN68" s="17" t="e">
        <f t="shared" si="9"/>
        <v>#DIV/0!</v>
      </c>
      <c r="AO68" s="17" t="e">
        <f t="shared" si="9"/>
        <v>#DIV/0!</v>
      </c>
      <c r="AP68" s="17" t="e">
        <f t="shared" si="9"/>
        <v>#DIV/0!</v>
      </c>
      <c r="AQ68" s="17" t="e">
        <f t="shared" si="9"/>
        <v>#DIV/0!</v>
      </c>
      <c r="AR68" s="17" t="e">
        <f t="shared" si="9"/>
        <v>#DIV/0!</v>
      </c>
      <c r="AS68" s="17" t="e">
        <f t="shared" si="9"/>
        <v>#DIV/0!</v>
      </c>
      <c r="AT68" s="17" t="e">
        <f t="shared" si="9"/>
        <v>#DIV/0!</v>
      </c>
      <c r="AU68" s="34" t="e">
        <f>AVERAGE($AU$56:$AU$67)</f>
        <v>#DIV/0!</v>
      </c>
      <c r="AV68" s="39" t="e">
        <f>AVERAGE(AV56:AV67)</f>
        <v>#DIV/0!</v>
      </c>
      <c r="AW68" s="17" t="e">
        <f>AVERAGE(AW56:AW67)</f>
        <v>#DIV/0!</v>
      </c>
      <c r="AX68" s="17" t="e">
        <f>AVERAGE(AX56:AX67)</f>
        <v>#DIV/0!</v>
      </c>
      <c r="AY68" s="17" t="e">
        <f>AVERAGE($AY$56:$AY$67)</f>
        <v>#DIV/0!</v>
      </c>
      <c r="AZ68" s="17" t="e">
        <f>AVERAGE(AZ56:AZ67)</f>
        <v>#DIV/0!</v>
      </c>
      <c r="BA68" s="35" t="e">
        <f>AVERAGE(BA56:BA67)</f>
        <v>#DIV/0!</v>
      </c>
      <c r="BB68" s="40" t="e">
        <f>AVERAGE(BB56:BB67)</f>
        <v>#DIV/0!</v>
      </c>
    </row>
    <row r="69" spans="1:54" x14ac:dyDescent="0.3">
      <c r="A69" s="167">
        <v>45328</v>
      </c>
      <c r="B69" s="4">
        <v>4.0833333333333304</v>
      </c>
      <c r="C69" s="181"/>
      <c r="D69" s="5">
        <v>49.4</v>
      </c>
      <c r="E69" s="5">
        <v>92.9</v>
      </c>
      <c r="F69" s="5">
        <v>15.7</v>
      </c>
      <c r="G69" s="181"/>
      <c r="H69" s="5">
        <v>33.700000000000003</v>
      </c>
      <c r="I69" s="5">
        <v>95.5</v>
      </c>
      <c r="J69" s="5">
        <v>87.6</v>
      </c>
      <c r="K69" s="5">
        <v>87.9</v>
      </c>
      <c r="L69" s="174">
        <v>0</v>
      </c>
      <c r="M69" s="31"/>
      <c r="N69" s="5"/>
      <c r="O69" s="7"/>
      <c r="P69" s="31">
        <v>96.5</v>
      </c>
      <c r="Q69" s="5">
        <v>16.899999999999999</v>
      </c>
      <c r="R69" s="5">
        <v>49.1</v>
      </c>
      <c r="S69" s="5">
        <v>49</v>
      </c>
      <c r="T69" s="5">
        <v>65.599999999999994</v>
      </c>
      <c r="U69" s="5">
        <v>65.400000000000006</v>
      </c>
      <c r="V69" s="5">
        <v>65.099999999999994</v>
      </c>
      <c r="W69" s="5">
        <v>68.3</v>
      </c>
      <c r="X69" s="5">
        <v>89.5</v>
      </c>
      <c r="Y69" s="5">
        <v>89.6</v>
      </c>
      <c r="Z69" s="5">
        <v>89.4</v>
      </c>
      <c r="AA69" s="5">
        <v>66.8</v>
      </c>
      <c r="AB69" s="5">
        <v>106</v>
      </c>
      <c r="AC69" s="5">
        <v>824</v>
      </c>
      <c r="AD69" s="5">
        <v>13.1</v>
      </c>
      <c r="AE69" s="7">
        <v>595</v>
      </c>
      <c r="AF69" s="32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7"/>
      <c r="AV69" s="174"/>
      <c r="AW69" s="5"/>
      <c r="AX69" s="5"/>
      <c r="AY69" s="5"/>
      <c r="AZ69" s="7"/>
      <c r="BA69" s="30"/>
      <c r="BB69" s="33"/>
    </row>
    <row r="70" spans="1:54" x14ac:dyDescent="0.3">
      <c r="A70" s="168"/>
      <c r="B70" s="4">
        <v>4.1666666666666696</v>
      </c>
      <c r="C70" s="168"/>
      <c r="D70" s="5">
        <v>49.4</v>
      </c>
      <c r="E70" s="5">
        <v>93.2</v>
      </c>
      <c r="F70" s="5">
        <v>15.6</v>
      </c>
      <c r="G70" s="188"/>
      <c r="H70" s="5">
        <v>33.9</v>
      </c>
      <c r="I70" s="5">
        <v>95.2</v>
      </c>
      <c r="J70" s="5">
        <v>87.7</v>
      </c>
      <c r="K70" s="5">
        <v>88</v>
      </c>
      <c r="L70" s="168"/>
      <c r="M70" s="31"/>
      <c r="N70" s="5"/>
      <c r="O70" s="7"/>
      <c r="P70" s="31">
        <v>97.2</v>
      </c>
      <c r="Q70" s="5">
        <v>16.8</v>
      </c>
      <c r="R70" s="5">
        <v>49.2</v>
      </c>
      <c r="S70" s="5">
        <v>49.1</v>
      </c>
      <c r="T70" s="5">
        <v>65.5</v>
      </c>
      <c r="U70" s="5">
        <v>65.3</v>
      </c>
      <c r="V70" s="5">
        <v>65.099999999999994</v>
      </c>
      <c r="W70" s="5">
        <v>68.2</v>
      </c>
      <c r="X70" s="5">
        <v>89.6</v>
      </c>
      <c r="Y70" s="5">
        <v>89.7</v>
      </c>
      <c r="Z70" s="5">
        <v>89.4</v>
      </c>
      <c r="AA70" s="5">
        <v>66.8</v>
      </c>
      <c r="AB70" s="5">
        <v>106.2</v>
      </c>
      <c r="AC70" s="5">
        <v>826</v>
      </c>
      <c r="AD70" s="5">
        <v>13.2</v>
      </c>
      <c r="AE70" s="7">
        <v>591</v>
      </c>
      <c r="AF70" s="32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7"/>
      <c r="AV70" s="168"/>
      <c r="AW70" s="5"/>
      <c r="AX70" s="5"/>
      <c r="AY70" s="5"/>
      <c r="AZ70" s="7"/>
      <c r="BA70" s="30"/>
      <c r="BB70" s="33"/>
    </row>
    <row r="71" spans="1:54" x14ac:dyDescent="0.3">
      <c r="A71" s="168"/>
      <c r="B71" s="4">
        <v>4.25</v>
      </c>
      <c r="C71" s="168"/>
      <c r="D71" s="5">
        <v>49.4</v>
      </c>
      <c r="E71" s="5">
        <v>95.4</v>
      </c>
      <c r="F71" s="5">
        <v>15.6</v>
      </c>
      <c r="G71" s="188"/>
      <c r="H71" s="5">
        <v>33.6</v>
      </c>
      <c r="I71" s="5">
        <v>96</v>
      </c>
      <c r="J71" s="5">
        <v>87.4</v>
      </c>
      <c r="K71" s="5">
        <v>87.6</v>
      </c>
      <c r="L71" s="168"/>
      <c r="M71" s="31"/>
      <c r="N71" s="5"/>
      <c r="O71" s="7"/>
      <c r="P71" s="31">
        <v>97.5</v>
      </c>
      <c r="Q71" s="5">
        <v>16.8</v>
      </c>
      <c r="R71" s="5">
        <v>49.1</v>
      </c>
      <c r="S71" s="5">
        <v>49.1</v>
      </c>
      <c r="T71" s="5">
        <v>65.2</v>
      </c>
      <c r="U71" s="5">
        <v>64.900000000000006</v>
      </c>
      <c r="V71" s="5">
        <v>64.7</v>
      </c>
      <c r="W71" s="5">
        <v>67.8</v>
      </c>
      <c r="X71" s="5">
        <v>89.2</v>
      </c>
      <c r="Y71" s="5">
        <v>89.3</v>
      </c>
      <c r="Z71" s="5">
        <v>89.1</v>
      </c>
      <c r="AA71" s="5">
        <v>66.400000000000006</v>
      </c>
      <c r="AB71" s="5">
        <v>107.2</v>
      </c>
      <c r="AC71" s="5">
        <v>826</v>
      </c>
      <c r="AD71" s="5">
        <v>13.1</v>
      </c>
      <c r="AE71" s="7">
        <v>592</v>
      </c>
      <c r="AF71" s="32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7"/>
      <c r="AV71" s="168"/>
      <c r="AW71" s="5"/>
      <c r="AX71" s="5"/>
      <c r="AY71" s="5"/>
      <c r="AZ71" s="7"/>
      <c r="BA71" s="30"/>
      <c r="BB71" s="33"/>
    </row>
    <row r="72" spans="1:54" x14ac:dyDescent="0.3">
      <c r="A72" s="168"/>
      <c r="B72" s="4">
        <v>4.3333333333333304</v>
      </c>
      <c r="C72" s="168"/>
      <c r="D72" s="5">
        <v>49.4</v>
      </c>
      <c r="E72" s="5">
        <v>94.1</v>
      </c>
      <c r="F72" s="5">
        <v>15.7</v>
      </c>
      <c r="G72" s="188"/>
      <c r="H72" s="5">
        <v>34.5</v>
      </c>
      <c r="I72" s="5">
        <v>94.2</v>
      </c>
      <c r="J72" s="5">
        <v>87.8</v>
      </c>
      <c r="K72" s="5">
        <v>88.1</v>
      </c>
      <c r="L72" s="168"/>
      <c r="M72" s="31"/>
      <c r="N72" s="5"/>
      <c r="O72" s="7"/>
      <c r="P72" s="31">
        <v>96.4</v>
      </c>
      <c r="Q72" s="5">
        <v>16.8</v>
      </c>
      <c r="R72" s="5">
        <v>49.1</v>
      </c>
      <c r="S72" s="5">
        <v>49.1</v>
      </c>
      <c r="T72" s="5">
        <v>65.900000000000006</v>
      </c>
      <c r="U72" s="5">
        <v>65.599999999999994</v>
      </c>
      <c r="V72" s="5">
        <v>65.400000000000006</v>
      </c>
      <c r="W72" s="5">
        <v>68.5</v>
      </c>
      <c r="X72" s="5">
        <v>89.7</v>
      </c>
      <c r="Y72" s="5">
        <v>89.7</v>
      </c>
      <c r="Z72" s="5">
        <v>89.6</v>
      </c>
      <c r="AA72" s="5">
        <v>67.099999999999994</v>
      </c>
      <c r="AB72" s="5">
        <v>106.4</v>
      </c>
      <c r="AC72" s="5">
        <v>823</v>
      </c>
      <c r="AD72" s="5">
        <v>13.2</v>
      </c>
      <c r="AE72" s="7">
        <v>596</v>
      </c>
      <c r="AF72" s="32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7"/>
      <c r="AV72" s="168"/>
      <c r="AW72" s="5"/>
      <c r="AX72" s="5"/>
      <c r="AY72" s="5"/>
      <c r="AZ72" s="7"/>
      <c r="BA72" s="30"/>
      <c r="BB72" s="33"/>
    </row>
    <row r="73" spans="1:54" x14ac:dyDescent="0.3">
      <c r="A73" s="168"/>
      <c r="B73" s="4">
        <v>4.4166666666666696</v>
      </c>
      <c r="C73" s="168"/>
      <c r="D73" s="5">
        <v>49.4</v>
      </c>
      <c r="E73" s="5">
        <v>93.6</v>
      </c>
      <c r="F73" s="5">
        <v>15.9</v>
      </c>
      <c r="G73" s="188"/>
      <c r="H73" s="5">
        <v>37.4</v>
      </c>
      <c r="I73" s="5">
        <v>95.7</v>
      </c>
      <c r="J73" s="5">
        <v>87.7</v>
      </c>
      <c r="K73" s="5">
        <v>87.9</v>
      </c>
      <c r="L73" s="168"/>
      <c r="M73" s="31"/>
      <c r="N73" s="5"/>
      <c r="O73" s="7"/>
      <c r="P73" s="31">
        <v>97.1</v>
      </c>
      <c r="Q73" s="5">
        <v>17.3</v>
      </c>
      <c r="R73" s="5">
        <v>49.1</v>
      </c>
      <c r="S73" s="5">
        <v>49.1</v>
      </c>
      <c r="T73" s="5">
        <v>66.3</v>
      </c>
      <c r="U73" s="5">
        <v>66</v>
      </c>
      <c r="V73" s="5">
        <v>65.8</v>
      </c>
      <c r="W73" s="5">
        <v>68.900000000000006</v>
      </c>
      <c r="X73" s="5">
        <v>89.5</v>
      </c>
      <c r="Y73" s="5">
        <v>89.6</v>
      </c>
      <c r="Z73" s="5">
        <v>89.5</v>
      </c>
      <c r="AA73" s="5">
        <v>67.5</v>
      </c>
      <c r="AB73" s="5">
        <v>106.3</v>
      </c>
      <c r="AC73" s="5">
        <v>824</v>
      </c>
      <c r="AD73" s="5">
        <v>13</v>
      </c>
      <c r="AE73" s="7">
        <v>594</v>
      </c>
      <c r="AF73" s="32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7"/>
      <c r="AV73" s="168"/>
      <c r="AW73" s="5"/>
      <c r="AX73" s="5"/>
      <c r="AY73" s="5"/>
      <c r="AZ73" s="7"/>
      <c r="BA73" s="30"/>
      <c r="BB73" s="33"/>
    </row>
    <row r="74" spans="1:54" x14ac:dyDescent="0.3">
      <c r="A74" s="168"/>
      <c r="B74" s="4">
        <v>4.5</v>
      </c>
      <c r="C74" s="168"/>
      <c r="D74" s="5">
        <v>49.4</v>
      </c>
      <c r="E74" s="5">
        <v>92.6</v>
      </c>
      <c r="F74" s="5">
        <v>16.5</v>
      </c>
      <c r="G74" s="188"/>
      <c r="H74" s="5">
        <v>38.299999999999997</v>
      </c>
      <c r="I74" s="5">
        <v>95.1</v>
      </c>
      <c r="J74" s="5">
        <v>87.6</v>
      </c>
      <c r="K74" s="5">
        <v>87.9</v>
      </c>
      <c r="L74" s="168"/>
      <c r="M74" s="31"/>
      <c r="N74" s="5"/>
      <c r="O74" s="7"/>
      <c r="P74" s="31">
        <v>96.1</v>
      </c>
      <c r="Q74" s="5">
        <v>17.8</v>
      </c>
      <c r="R74" s="5">
        <v>49.2</v>
      </c>
      <c r="S74" s="5">
        <v>49.1</v>
      </c>
      <c r="T74" s="5">
        <v>67</v>
      </c>
      <c r="U74" s="5">
        <v>66.900000000000006</v>
      </c>
      <c r="V74" s="5">
        <v>66.7</v>
      </c>
      <c r="W74" s="5">
        <v>69.8</v>
      </c>
      <c r="X74" s="5">
        <v>89.5</v>
      </c>
      <c r="Y74" s="5">
        <v>89.5</v>
      </c>
      <c r="Z74" s="5">
        <v>89.4</v>
      </c>
      <c r="AA74" s="5">
        <v>68.3</v>
      </c>
      <c r="AB74" s="5">
        <v>105.7</v>
      </c>
      <c r="AC74" s="5">
        <v>826</v>
      </c>
      <c r="AD74" s="5">
        <v>13.2</v>
      </c>
      <c r="AE74" s="7">
        <v>594</v>
      </c>
      <c r="AF74" s="32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7"/>
      <c r="AV74" s="168"/>
      <c r="AW74" s="5"/>
      <c r="AX74" s="5"/>
      <c r="AY74" s="5"/>
      <c r="AZ74" s="7"/>
      <c r="BA74" s="30"/>
      <c r="BB74" s="33"/>
    </row>
    <row r="75" spans="1:54" x14ac:dyDescent="0.3">
      <c r="A75" s="168"/>
      <c r="B75" s="4">
        <v>4.5833333333333304</v>
      </c>
      <c r="C75" s="168"/>
      <c r="D75" s="5">
        <v>49.4</v>
      </c>
      <c r="E75" s="5">
        <v>93.3</v>
      </c>
      <c r="F75" s="5">
        <v>16.399999999999999</v>
      </c>
      <c r="G75" s="188"/>
      <c r="H75" s="5">
        <v>38.700000000000003</v>
      </c>
      <c r="I75" s="5">
        <v>94.5</v>
      </c>
      <c r="J75" s="5">
        <v>87.8</v>
      </c>
      <c r="K75" s="5">
        <v>88.1</v>
      </c>
      <c r="L75" s="168"/>
      <c r="M75" s="31"/>
      <c r="N75" s="5"/>
      <c r="O75" s="7"/>
      <c r="P75" s="31">
        <v>95.8</v>
      </c>
      <c r="Q75" s="5">
        <v>17.7</v>
      </c>
      <c r="R75" s="5">
        <v>49.2</v>
      </c>
      <c r="S75" s="5">
        <v>49.1</v>
      </c>
      <c r="T75" s="5">
        <v>66.900000000000006</v>
      </c>
      <c r="U75" s="5">
        <v>66.400000000000006</v>
      </c>
      <c r="V75" s="5">
        <v>66.599999999999994</v>
      </c>
      <c r="W75" s="5">
        <v>69.7</v>
      </c>
      <c r="X75" s="5">
        <v>89.5</v>
      </c>
      <c r="Y75" s="5">
        <v>89.5</v>
      </c>
      <c r="Z75" s="5">
        <v>89.6</v>
      </c>
      <c r="AA75" s="5">
        <v>68.3</v>
      </c>
      <c r="AB75" s="5">
        <v>106.2</v>
      </c>
      <c r="AC75" s="5">
        <v>826</v>
      </c>
      <c r="AD75" s="5">
        <v>13.3</v>
      </c>
      <c r="AE75" s="7">
        <v>591</v>
      </c>
      <c r="AF75" s="32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7"/>
      <c r="AV75" s="168"/>
      <c r="AW75" s="5"/>
      <c r="AX75" s="5"/>
      <c r="AY75" s="5"/>
      <c r="AZ75" s="7"/>
      <c r="BA75" s="30"/>
      <c r="BB75" s="33"/>
    </row>
    <row r="76" spans="1:54" x14ac:dyDescent="0.3">
      <c r="A76" s="168"/>
      <c r="B76" s="4">
        <v>4.6666666666666696</v>
      </c>
      <c r="C76" s="168"/>
      <c r="D76" s="5">
        <v>49.4</v>
      </c>
      <c r="E76" s="5">
        <v>94.1</v>
      </c>
      <c r="F76" s="5">
        <v>16.399999999999999</v>
      </c>
      <c r="G76" s="188"/>
      <c r="H76" s="5">
        <v>38.200000000000003</v>
      </c>
      <c r="I76" s="5">
        <v>94.6</v>
      </c>
      <c r="J76" s="5">
        <v>88.1</v>
      </c>
      <c r="K76" s="5">
        <v>88.3</v>
      </c>
      <c r="L76" s="168"/>
      <c r="M76" s="31"/>
      <c r="N76" s="5"/>
      <c r="O76" s="7"/>
      <c r="P76" s="31">
        <v>96.7</v>
      </c>
      <c r="Q76" s="5">
        <v>17.7</v>
      </c>
      <c r="R76" s="5">
        <v>49.2</v>
      </c>
      <c r="S76" s="5">
        <v>49.1</v>
      </c>
      <c r="T76" s="5">
        <v>67.099999999999994</v>
      </c>
      <c r="U76" s="5">
        <v>66.900000000000006</v>
      </c>
      <c r="V76" s="5">
        <v>66.7</v>
      </c>
      <c r="W76" s="5">
        <v>69.8</v>
      </c>
      <c r="X76" s="5">
        <v>89.7</v>
      </c>
      <c r="Y76" s="5">
        <v>89.8</v>
      </c>
      <c r="Z76" s="5">
        <v>89.8</v>
      </c>
      <c r="AA76" s="5">
        <v>68.400000000000006</v>
      </c>
      <c r="AB76" s="5">
        <v>105.7</v>
      </c>
      <c r="AC76" s="5">
        <v>824</v>
      </c>
      <c r="AD76" s="5">
        <v>13.3</v>
      </c>
      <c r="AE76" s="7">
        <v>596</v>
      </c>
      <c r="AF76" s="32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7"/>
      <c r="AV76" s="168"/>
      <c r="AW76" s="5"/>
      <c r="AX76" s="5"/>
      <c r="AY76" s="5"/>
      <c r="AZ76" s="7"/>
      <c r="BA76" s="30"/>
      <c r="BB76" s="33"/>
    </row>
    <row r="77" spans="1:54" x14ac:dyDescent="0.3">
      <c r="A77" s="168"/>
      <c r="B77" s="4">
        <v>4.75</v>
      </c>
      <c r="C77" s="168"/>
      <c r="D77" s="5">
        <v>49.4</v>
      </c>
      <c r="E77" s="5">
        <v>92.5</v>
      </c>
      <c r="F77" s="7">
        <v>16.100000000000001</v>
      </c>
      <c r="G77" s="188"/>
      <c r="H77" s="5">
        <v>37</v>
      </c>
      <c r="I77" s="5">
        <v>94.7</v>
      </c>
      <c r="J77" s="5">
        <v>87.9</v>
      </c>
      <c r="K77" s="30">
        <v>88.2</v>
      </c>
      <c r="L77" s="168"/>
      <c r="M77" s="31"/>
      <c r="N77" s="5"/>
      <c r="O77" s="7"/>
      <c r="P77" s="31">
        <v>96</v>
      </c>
      <c r="Q77" s="5">
        <v>17.3</v>
      </c>
      <c r="R77" s="5">
        <v>49.2</v>
      </c>
      <c r="S77" s="5">
        <v>49.1</v>
      </c>
      <c r="T77" s="5">
        <v>66.5</v>
      </c>
      <c r="U77" s="5">
        <v>66.3</v>
      </c>
      <c r="V77" s="5">
        <v>66.099999999999994</v>
      </c>
      <c r="W77" s="5">
        <v>69.2</v>
      </c>
      <c r="X77" s="5">
        <v>89.7</v>
      </c>
      <c r="Y77" s="5">
        <v>89.8</v>
      </c>
      <c r="Z77" s="5">
        <v>89.7</v>
      </c>
      <c r="AA77" s="5">
        <v>67.8</v>
      </c>
      <c r="AB77" s="5">
        <v>105.9</v>
      </c>
      <c r="AC77" s="5">
        <v>825</v>
      </c>
      <c r="AD77" s="5">
        <v>13.3</v>
      </c>
      <c r="AE77" s="5">
        <v>595</v>
      </c>
      <c r="AF77" s="32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7"/>
      <c r="AV77" s="168"/>
      <c r="AW77" s="5"/>
      <c r="AX77" s="5"/>
      <c r="AY77" s="5"/>
      <c r="AZ77" s="5"/>
      <c r="BA77" s="30"/>
      <c r="BB77" s="33"/>
    </row>
    <row r="78" spans="1:54" x14ac:dyDescent="0.3">
      <c r="A78" s="168"/>
      <c r="B78" s="4">
        <v>4.8333333333333304</v>
      </c>
      <c r="C78" s="168"/>
      <c r="D78" s="5">
        <v>49.4</v>
      </c>
      <c r="E78" s="5">
        <v>93.5</v>
      </c>
      <c r="F78" s="7">
        <v>15.9</v>
      </c>
      <c r="G78" s="188"/>
      <c r="H78" s="5">
        <v>36.6</v>
      </c>
      <c r="I78" s="5">
        <v>94.5</v>
      </c>
      <c r="J78" s="5">
        <v>87.8</v>
      </c>
      <c r="K78" s="30">
        <v>88</v>
      </c>
      <c r="L78" s="168"/>
      <c r="M78" s="31"/>
      <c r="N78" s="5"/>
      <c r="O78" s="7"/>
      <c r="P78" s="31">
        <v>96.1</v>
      </c>
      <c r="Q78" s="5">
        <v>17</v>
      </c>
      <c r="R78" s="5">
        <v>49.1</v>
      </c>
      <c r="S78" s="5">
        <v>49.1</v>
      </c>
      <c r="T78" s="5">
        <v>66.099999999999994</v>
      </c>
      <c r="U78" s="5">
        <v>65.900000000000006</v>
      </c>
      <c r="V78" s="5">
        <v>65.7</v>
      </c>
      <c r="W78" s="5">
        <v>68.8</v>
      </c>
      <c r="X78" s="5">
        <v>89.6</v>
      </c>
      <c r="Y78" s="5">
        <v>89.7</v>
      </c>
      <c r="Z78" s="5">
        <v>89.5</v>
      </c>
      <c r="AA78" s="5">
        <v>67.400000000000006</v>
      </c>
      <c r="AB78" s="5">
        <v>106.6</v>
      </c>
      <c r="AC78" s="5">
        <v>825</v>
      </c>
      <c r="AD78" s="5">
        <v>13.3</v>
      </c>
      <c r="AE78" s="5">
        <v>594</v>
      </c>
      <c r="AF78" s="32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7"/>
      <c r="AV78" s="168"/>
      <c r="AW78" s="5"/>
      <c r="AX78" s="5"/>
      <c r="AY78" s="5"/>
      <c r="AZ78" s="5"/>
      <c r="BA78" s="30"/>
      <c r="BB78" s="33"/>
    </row>
    <row r="79" spans="1:54" x14ac:dyDescent="0.3">
      <c r="A79" s="168"/>
      <c r="B79" s="4">
        <v>4.9166666666666696</v>
      </c>
      <c r="C79" s="168"/>
      <c r="D79" s="5">
        <v>49.4</v>
      </c>
      <c r="E79" s="5">
        <v>93.6</v>
      </c>
      <c r="F79" s="7">
        <v>15.6</v>
      </c>
      <c r="G79" s="188"/>
      <c r="H79" s="5">
        <v>34.299999999999997</v>
      </c>
      <c r="I79" s="5">
        <v>95.2</v>
      </c>
      <c r="J79" s="5">
        <v>87.4</v>
      </c>
      <c r="K79" s="30">
        <v>87.7</v>
      </c>
      <c r="L79" s="168"/>
      <c r="M79" s="31"/>
      <c r="N79" s="5"/>
      <c r="O79" s="7"/>
      <c r="P79" s="31">
        <v>96.5</v>
      </c>
      <c r="Q79" s="5">
        <v>16.7</v>
      </c>
      <c r="R79" s="5">
        <v>49.1</v>
      </c>
      <c r="S79" s="5">
        <v>49.1</v>
      </c>
      <c r="T79" s="5">
        <v>65.2</v>
      </c>
      <c r="U79" s="5">
        <v>65</v>
      </c>
      <c r="V79" s="5">
        <v>64.8</v>
      </c>
      <c r="W79" s="5">
        <v>67.900000000000006</v>
      </c>
      <c r="X79" s="5">
        <v>89.3</v>
      </c>
      <c r="Y79" s="5">
        <v>89.4</v>
      </c>
      <c r="Z79" s="5">
        <v>89.2</v>
      </c>
      <c r="AA79" s="5">
        <v>66.5</v>
      </c>
      <c r="AB79" s="5">
        <v>107.1</v>
      </c>
      <c r="AC79" s="5">
        <v>826</v>
      </c>
      <c r="AD79" s="5">
        <v>13.2</v>
      </c>
      <c r="AE79" s="5">
        <v>593</v>
      </c>
      <c r="AF79" s="32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7"/>
      <c r="AV79" s="168"/>
      <c r="AW79" s="5"/>
      <c r="AX79" s="5"/>
      <c r="AY79" s="5"/>
      <c r="AZ79" s="5"/>
      <c r="BA79" s="30"/>
      <c r="BB79" s="33"/>
    </row>
    <row r="80" spans="1:54" x14ac:dyDescent="0.3">
      <c r="A80" s="169"/>
      <c r="B80" s="4">
        <v>5</v>
      </c>
      <c r="C80" s="169"/>
      <c r="D80" s="5">
        <v>49.4</v>
      </c>
      <c r="E80" s="5">
        <v>97.8</v>
      </c>
      <c r="F80" s="7">
        <v>15.3</v>
      </c>
      <c r="G80" s="189"/>
      <c r="H80" s="5">
        <v>33.4</v>
      </c>
      <c r="I80" s="5">
        <v>96.3</v>
      </c>
      <c r="J80" s="5">
        <v>87</v>
      </c>
      <c r="K80" s="30">
        <v>87.3</v>
      </c>
      <c r="L80" s="169"/>
      <c r="M80" s="31"/>
      <c r="N80" s="5"/>
      <c r="O80" s="7"/>
      <c r="P80" s="31">
        <v>98.2</v>
      </c>
      <c r="Q80" s="5">
        <v>16.399999999999999</v>
      </c>
      <c r="R80" s="5">
        <v>49.1</v>
      </c>
      <c r="S80" s="5">
        <v>49.1</v>
      </c>
      <c r="T80" s="5">
        <v>64.5</v>
      </c>
      <c r="U80" s="5">
        <v>64.3</v>
      </c>
      <c r="V80" s="5">
        <v>64.099999999999994</v>
      </c>
      <c r="W80" s="5">
        <v>67.099999999999994</v>
      </c>
      <c r="X80" s="5">
        <v>88.9</v>
      </c>
      <c r="Y80" s="5">
        <v>88.9</v>
      </c>
      <c r="Z80" s="5">
        <v>88.8</v>
      </c>
      <c r="AA80" s="5">
        <v>65.7</v>
      </c>
      <c r="AB80" s="5">
        <v>106.9</v>
      </c>
      <c r="AC80" s="5">
        <v>826</v>
      </c>
      <c r="AD80" s="5">
        <v>13.1</v>
      </c>
      <c r="AE80" s="5">
        <v>589</v>
      </c>
      <c r="AF80" s="32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7"/>
      <c r="AV80" s="169"/>
      <c r="AW80" s="5"/>
      <c r="AX80" s="5"/>
      <c r="AY80" s="5"/>
      <c r="AZ80" s="5"/>
      <c r="BA80" s="30"/>
      <c r="BB80" s="33"/>
    </row>
    <row r="81" spans="1:54" x14ac:dyDescent="0.3">
      <c r="A81" s="178" t="s">
        <v>81</v>
      </c>
      <c r="B81" s="173"/>
      <c r="C81" s="17" t="e">
        <f>AVERAGE($C$69:$C$80)</f>
        <v>#DIV/0!</v>
      </c>
      <c r="D81" s="17">
        <f>AVERAGE($D$69:$D$80)</f>
        <v>49.399999999999984</v>
      </c>
      <c r="E81" s="17">
        <f>AVERAGE($E$69:$E$80)</f>
        <v>93.883333333333326</v>
      </c>
      <c r="F81" s="34">
        <f>AVERAGE($F$69:$F$80)</f>
        <v>15.891666666666667</v>
      </c>
      <c r="G81" s="16" t="e">
        <f>AVERAGE(G69:G80)</f>
        <v>#DIV/0!</v>
      </c>
      <c r="H81" s="17">
        <f>AVERAGE($H$69:$H$80)</f>
        <v>35.799999999999997</v>
      </c>
      <c r="I81" s="17">
        <f>AVERAGE($I$69:$I$80)</f>
        <v>95.125</v>
      </c>
      <c r="J81" s="17">
        <f>AVERAGE(J69:J80)</f>
        <v>87.649999999999991</v>
      </c>
      <c r="K81" s="35">
        <f>AVERAGE($K$69:$K$80)</f>
        <v>87.916666666666671</v>
      </c>
      <c r="L81" s="36">
        <f t="shared" ref="L81:AD81" si="10">AVERAGE(L69:L80)</f>
        <v>0</v>
      </c>
      <c r="M81" s="35" t="e">
        <f t="shared" si="10"/>
        <v>#DIV/0!</v>
      </c>
      <c r="N81" s="35" t="e">
        <f t="shared" si="10"/>
        <v>#DIV/0!</v>
      </c>
      <c r="O81" s="34" t="e">
        <f t="shared" si="10"/>
        <v>#DIV/0!</v>
      </c>
      <c r="P81" s="37">
        <f t="shared" si="10"/>
        <v>96.675000000000011</v>
      </c>
      <c r="Q81" s="17">
        <f t="shared" si="10"/>
        <v>17.099999999999998</v>
      </c>
      <c r="R81" s="17">
        <f t="shared" si="10"/>
        <v>49.141666666666673</v>
      </c>
      <c r="S81" s="17">
        <f t="shared" si="10"/>
        <v>49.091666666666676</v>
      </c>
      <c r="T81" s="17">
        <f t="shared" si="10"/>
        <v>65.983333333333348</v>
      </c>
      <c r="U81" s="17">
        <f t="shared" si="10"/>
        <v>65.74166666666666</v>
      </c>
      <c r="V81" s="17">
        <f t="shared" si="10"/>
        <v>65.566666666666677</v>
      </c>
      <c r="W81" s="17">
        <f t="shared" si="10"/>
        <v>68.666666666666671</v>
      </c>
      <c r="X81" s="17">
        <f t="shared" si="10"/>
        <v>89.475000000000009</v>
      </c>
      <c r="Y81" s="17">
        <f t="shared" si="10"/>
        <v>89.541666666666671</v>
      </c>
      <c r="Z81" s="17">
        <f t="shared" si="10"/>
        <v>89.416666666666671</v>
      </c>
      <c r="AA81" s="17">
        <f t="shared" si="10"/>
        <v>67.25</v>
      </c>
      <c r="AB81" s="17">
        <f t="shared" si="10"/>
        <v>106.35000000000001</v>
      </c>
      <c r="AC81" s="17">
        <f t="shared" si="10"/>
        <v>825.08333333333337</v>
      </c>
      <c r="AD81" s="17">
        <f t="shared" si="10"/>
        <v>13.191666666666665</v>
      </c>
      <c r="AE81" s="34">
        <f>AVERAGE($AE$69:$AE$80)</f>
        <v>593.33333333333337</v>
      </c>
      <c r="AF81" s="38" t="e">
        <f t="shared" ref="AF81:AT81" si="11">AVERAGE(AF69:AF80)</f>
        <v>#DIV/0!</v>
      </c>
      <c r="AG81" s="17" t="e">
        <f t="shared" si="11"/>
        <v>#DIV/0!</v>
      </c>
      <c r="AH81" s="17" t="e">
        <f t="shared" si="11"/>
        <v>#DIV/0!</v>
      </c>
      <c r="AI81" s="17" t="e">
        <f t="shared" si="11"/>
        <v>#DIV/0!</v>
      </c>
      <c r="AJ81" s="17" t="e">
        <f t="shared" si="11"/>
        <v>#DIV/0!</v>
      </c>
      <c r="AK81" s="17" t="e">
        <f t="shared" si="11"/>
        <v>#DIV/0!</v>
      </c>
      <c r="AL81" s="17" t="e">
        <f t="shared" si="11"/>
        <v>#DIV/0!</v>
      </c>
      <c r="AM81" s="17" t="e">
        <f t="shared" si="11"/>
        <v>#DIV/0!</v>
      </c>
      <c r="AN81" s="17" t="e">
        <f t="shared" si="11"/>
        <v>#DIV/0!</v>
      </c>
      <c r="AO81" s="17" t="e">
        <f t="shared" si="11"/>
        <v>#DIV/0!</v>
      </c>
      <c r="AP81" s="17" t="e">
        <f t="shared" si="11"/>
        <v>#DIV/0!</v>
      </c>
      <c r="AQ81" s="17" t="e">
        <f t="shared" si="11"/>
        <v>#DIV/0!</v>
      </c>
      <c r="AR81" s="17" t="e">
        <f t="shared" si="11"/>
        <v>#DIV/0!</v>
      </c>
      <c r="AS81" s="17" t="e">
        <f t="shared" si="11"/>
        <v>#DIV/0!</v>
      </c>
      <c r="AT81" s="17" t="e">
        <f t="shared" si="11"/>
        <v>#DIV/0!</v>
      </c>
      <c r="AU81" s="34" t="e">
        <f>AVERAGE($AU$69:$AU$80)</f>
        <v>#DIV/0!</v>
      </c>
      <c r="AV81" s="39" t="e">
        <f>AVERAGE(AV69:AV80)</f>
        <v>#DIV/0!</v>
      </c>
      <c r="AW81" s="17" t="e">
        <f>AVERAGE(AW69:AW80)</f>
        <v>#DIV/0!</v>
      </c>
      <c r="AX81" s="17" t="e">
        <f>AVERAGE(AX69:AX80)</f>
        <v>#DIV/0!</v>
      </c>
      <c r="AY81" s="17" t="e">
        <f>AVERAGE($AY$69:$AY$80)</f>
        <v>#DIV/0!</v>
      </c>
      <c r="AZ81" s="17" t="e">
        <f>AVERAGE(AZ69:AZ80)</f>
        <v>#DIV/0!</v>
      </c>
      <c r="BA81" s="35" t="e">
        <f>AVERAGE(BA69:BA80)</f>
        <v>#DIV/0!</v>
      </c>
      <c r="BB81" s="40" t="e">
        <f>AVERAGE(BB69:BB80)</f>
        <v>#DIV/0!</v>
      </c>
    </row>
    <row r="82" spans="1:54" x14ac:dyDescent="0.3">
      <c r="A82" s="167">
        <v>45329</v>
      </c>
      <c r="B82" s="4">
        <v>5.0833333333333304</v>
      </c>
      <c r="C82" s="181"/>
      <c r="D82" s="5">
        <v>49.4</v>
      </c>
      <c r="E82" s="5">
        <v>96</v>
      </c>
      <c r="F82" s="7">
        <v>15.1</v>
      </c>
      <c r="G82" s="181"/>
      <c r="H82" s="5">
        <v>32.799999999999997</v>
      </c>
      <c r="I82" s="5">
        <v>96.2</v>
      </c>
      <c r="J82" s="5">
        <v>87</v>
      </c>
      <c r="K82" s="30">
        <v>87.2</v>
      </c>
      <c r="L82" s="174">
        <v>0</v>
      </c>
      <c r="M82" s="31"/>
      <c r="N82" s="5"/>
      <c r="O82" s="7"/>
      <c r="P82" s="31">
        <v>98.8</v>
      </c>
      <c r="Q82" s="5">
        <v>16.3</v>
      </c>
      <c r="R82" s="5">
        <v>49.1</v>
      </c>
      <c r="S82" s="5">
        <v>49.1</v>
      </c>
      <c r="T82" s="5">
        <v>64.3</v>
      </c>
      <c r="U82" s="5">
        <v>64.099999999999994</v>
      </c>
      <c r="V82" s="5">
        <v>63.9</v>
      </c>
      <c r="W82" s="5">
        <v>66.900000000000006</v>
      </c>
      <c r="X82" s="5">
        <v>88.9</v>
      </c>
      <c r="Y82" s="5">
        <v>88.9</v>
      </c>
      <c r="Z82" s="5">
        <v>88.8</v>
      </c>
      <c r="AA82" s="5">
        <v>65.5</v>
      </c>
      <c r="AB82" s="5">
        <v>107.2</v>
      </c>
      <c r="AC82" s="5">
        <v>826</v>
      </c>
      <c r="AD82" s="5">
        <v>13</v>
      </c>
      <c r="AE82" s="5">
        <v>598</v>
      </c>
      <c r="AF82" s="32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7"/>
      <c r="AV82" s="174"/>
      <c r="AW82" s="5"/>
      <c r="AX82" s="5"/>
      <c r="AY82" s="5"/>
      <c r="AZ82" s="5"/>
      <c r="BA82" s="30"/>
      <c r="BB82" s="33"/>
    </row>
    <row r="83" spans="1:54" x14ac:dyDescent="0.3">
      <c r="A83" s="168"/>
      <c r="B83" s="4">
        <v>5.1666666666666696</v>
      </c>
      <c r="C83" s="168"/>
      <c r="D83" s="5">
        <v>49.4</v>
      </c>
      <c r="E83" s="5">
        <v>96.9</v>
      </c>
      <c r="F83" s="7">
        <v>15</v>
      </c>
      <c r="G83" s="188"/>
      <c r="H83" s="5">
        <v>32.5</v>
      </c>
      <c r="I83" s="5">
        <v>96.3</v>
      </c>
      <c r="J83" s="5">
        <v>86.6</v>
      </c>
      <c r="K83" s="30">
        <v>86.8</v>
      </c>
      <c r="L83" s="168"/>
      <c r="M83" s="31"/>
      <c r="N83" s="5"/>
      <c r="O83" s="7"/>
      <c r="P83" s="31">
        <v>97.1</v>
      </c>
      <c r="Q83" s="5">
        <v>16.2</v>
      </c>
      <c r="R83" s="5">
        <v>49.1</v>
      </c>
      <c r="S83" s="5">
        <v>49.1</v>
      </c>
      <c r="T83" s="5">
        <v>64</v>
      </c>
      <c r="U83" s="5">
        <v>63.7</v>
      </c>
      <c r="V83" s="5">
        <v>63.6</v>
      </c>
      <c r="W83" s="5">
        <v>66.5</v>
      </c>
      <c r="X83" s="5">
        <v>88.4</v>
      </c>
      <c r="Y83" s="5">
        <v>88.5</v>
      </c>
      <c r="Z83" s="5">
        <v>88.3</v>
      </c>
      <c r="AA83" s="5">
        <v>65.2</v>
      </c>
      <c r="AB83" s="5">
        <v>107.4</v>
      </c>
      <c r="AC83" s="5">
        <v>825</v>
      </c>
      <c r="AD83" s="5">
        <v>13.1</v>
      </c>
      <c r="AE83" s="5">
        <v>587</v>
      </c>
      <c r="AF83" s="32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7"/>
      <c r="AV83" s="168"/>
      <c r="AW83" s="5"/>
      <c r="AX83" s="5"/>
      <c r="AY83" s="5"/>
      <c r="AZ83" s="5"/>
      <c r="BA83" s="30"/>
      <c r="BB83" s="33"/>
    </row>
    <row r="84" spans="1:54" x14ac:dyDescent="0.3">
      <c r="A84" s="168"/>
      <c r="B84" s="4">
        <v>5.25</v>
      </c>
      <c r="C84" s="168"/>
      <c r="D84" s="5">
        <v>49.4</v>
      </c>
      <c r="E84" s="5">
        <v>95.8</v>
      </c>
      <c r="F84" s="7">
        <v>14.9</v>
      </c>
      <c r="G84" s="188"/>
      <c r="H84" s="5">
        <v>32.299999999999997</v>
      </c>
      <c r="I84" s="5">
        <v>95.7</v>
      </c>
      <c r="J84" s="5">
        <v>86.8</v>
      </c>
      <c r="K84" s="30">
        <v>87.1</v>
      </c>
      <c r="L84" s="168"/>
      <c r="M84" s="31"/>
      <c r="N84" s="5"/>
      <c r="O84" s="7"/>
      <c r="P84" s="31">
        <v>96.9</v>
      </c>
      <c r="Q84" s="5">
        <v>16.100000000000001</v>
      </c>
      <c r="R84" s="5">
        <v>49.1</v>
      </c>
      <c r="S84" s="5">
        <v>49</v>
      </c>
      <c r="T84" s="5">
        <v>63.9</v>
      </c>
      <c r="U84" s="5">
        <v>63.7</v>
      </c>
      <c r="V84" s="5">
        <v>63.6</v>
      </c>
      <c r="W84" s="5">
        <v>66.5</v>
      </c>
      <c r="X84" s="5">
        <v>88.7</v>
      </c>
      <c r="Y84" s="5">
        <v>88.8</v>
      </c>
      <c r="Z84" s="5">
        <v>88.6</v>
      </c>
      <c r="AA84" s="5">
        <v>65.2</v>
      </c>
      <c r="AB84" s="5">
        <v>107.7</v>
      </c>
      <c r="AC84" s="5">
        <v>824</v>
      </c>
      <c r="AD84" s="5">
        <v>13.2</v>
      </c>
      <c r="AE84" s="5">
        <v>589</v>
      </c>
      <c r="AF84" s="32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7"/>
      <c r="AV84" s="168"/>
      <c r="AW84" s="5"/>
      <c r="AX84" s="5"/>
      <c r="AY84" s="5"/>
      <c r="AZ84" s="5"/>
      <c r="BA84" s="30"/>
      <c r="BB84" s="33"/>
    </row>
    <row r="85" spans="1:54" x14ac:dyDescent="0.3">
      <c r="A85" s="168"/>
      <c r="B85" s="4">
        <v>5.3333333333333304</v>
      </c>
      <c r="C85" s="168"/>
      <c r="D85" s="5">
        <v>49.4</v>
      </c>
      <c r="E85" s="5">
        <v>93.2</v>
      </c>
      <c r="F85" s="7">
        <v>15</v>
      </c>
      <c r="G85" s="188"/>
      <c r="H85" s="5">
        <v>32.9</v>
      </c>
      <c r="I85" s="5">
        <v>95.5</v>
      </c>
      <c r="J85" s="5">
        <v>87.7</v>
      </c>
      <c r="K85" s="30">
        <v>88</v>
      </c>
      <c r="L85" s="168"/>
      <c r="M85" s="31"/>
      <c r="N85" s="5"/>
      <c r="O85" s="7"/>
      <c r="P85" s="31">
        <v>97.1</v>
      </c>
      <c r="Q85" s="5">
        <v>16.100000000000001</v>
      </c>
      <c r="R85" s="5">
        <v>49.1</v>
      </c>
      <c r="S85" s="5">
        <v>49.1</v>
      </c>
      <c r="T85" s="5">
        <v>64.8</v>
      </c>
      <c r="U85" s="5">
        <v>64.5</v>
      </c>
      <c r="V85" s="5">
        <v>64.400000000000006</v>
      </c>
      <c r="W85" s="5">
        <v>67.400000000000006</v>
      </c>
      <c r="X85" s="5">
        <v>89.5</v>
      </c>
      <c r="Y85" s="5">
        <v>89.6</v>
      </c>
      <c r="Z85" s="5">
        <v>89.4</v>
      </c>
      <c r="AA85" s="5">
        <v>66</v>
      </c>
      <c r="AB85" s="5">
        <v>106.8</v>
      </c>
      <c r="AC85" s="5">
        <v>824</v>
      </c>
      <c r="AD85" s="5">
        <v>13.2</v>
      </c>
      <c r="AE85" s="5">
        <v>593</v>
      </c>
      <c r="AF85" s="32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7"/>
      <c r="AV85" s="168"/>
      <c r="AW85" s="5"/>
      <c r="AX85" s="5"/>
      <c r="AY85" s="5"/>
      <c r="AZ85" s="5"/>
      <c r="BA85" s="30"/>
      <c r="BB85" s="33"/>
    </row>
    <row r="86" spans="1:54" x14ac:dyDescent="0.3">
      <c r="A86" s="168"/>
      <c r="B86" s="4">
        <v>5.4166666666666696</v>
      </c>
      <c r="C86" s="168"/>
      <c r="D86" s="5">
        <v>49.4</v>
      </c>
      <c r="E86" s="5">
        <v>94.9</v>
      </c>
      <c r="F86" s="7">
        <v>15.5</v>
      </c>
      <c r="G86" s="188"/>
      <c r="H86" s="5">
        <v>36.4</v>
      </c>
      <c r="I86" s="5">
        <v>96.8</v>
      </c>
      <c r="J86" s="5">
        <v>86.8</v>
      </c>
      <c r="K86" s="30">
        <v>87</v>
      </c>
      <c r="L86" s="168"/>
      <c r="M86" s="31"/>
      <c r="N86" s="5"/>
      <c r="O86" s="7"/>
      <c r="P86" s="31">
        <v>98</v>
      </c>
      <c r="Q86" s="5">
        <v>16.7</v>
      </c>
      <c r="R86" s="5">
        <v>49.1</v>
      </c>
      <c r="S86" s="5">
        <v>49.1</v>
      </c>
      <c r="T86" s="5">
        <v>64.900000000000006</v>
      </c>
      <c r="U86" s="5">
        <v>64.7</v>
      </c>
      <c r="V86" s="5">
        <v>64.5</v>
      </c>
      <c r="W86" s="5">
        <v>67.400000000000006</v>
      </c>
      <c r="X86" s="5">
        <v>88.6</v>
      </c>
      <c r="Y86" s="5">
        <v>88.7</v>
      </c>
      <c r="Z86" s="5">
        <v>88.6</v>
      </c>
      <c r="AA86" s="5">
        <v>66.099999999999994</v>
      </c>
      <c r="AB86" s="5">
        <v>107.4</v>
      </c>
      <c r="AC86" s="5">
        <v>827</v>
      </c>
      <c r="AD86" s="5">
        <v>13.1</v>
      </c>
      <c r="AE86" s="5">
        <v>584</v>
      </c>
      <c r="AF86" s="32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7"/>
      <c r="AV86" s="168"/>
      <c r="AW86" s="5"/>
      <c r="AX86" s="5"/>
      <c r="AY86" s="5"/>
      <c r="AZ86" s="5"/>
      <c r="BA86" s="30"/>
      <c r="BB86" s="33"/>
    </row>
    <row r="87" spans="1:54" x14ac:dyDescent="0.3">
      <c r="A87" s="168"/>
      <c r="B87" s="4">
        <v>5.5</v>
      </c>
      <c r="C87" s="168"/>
      <c r="D87" s="5">
        <v>49.4</v>
      </c>
      <c r="E87" s="5">
        <v>96.6</v>
      </c>
      <c r="F87" s="7">
        <v>16</v>
      </c>
      <c r="G87" s="188"/>
      <c r="H87" s="5">
        <v>37.799999999999997</v>
      </c>
      <c r="I87" s="5">
        <v>96.6</v>
      </c>
      <c r="J87" s="5">
        <v>87</v>
      </c>
      <c r="K87" s="30">
        <v>87.2</v>
      </c>
      <c r="L87" s="168"/>
      <c r="M87" s="31"/>
      <c r="N87" s="5"/>
      <c r="O87" s="7"/>
      <c r="P87" s="31">
        <v>97</v>
      </c>
      <c r="Q87" s="5">
        <v>17.399999999999999</v>
      </c>
      <c r="R87" s="5">
        <v>49.1</v>
      </c>
      <c r="S87" s="5">
        <v>49.1</v>
      </c>
      <c r="T87" s="5">
        <v>65.8</v>
      </c>
      <c r="U87" s="5">
        <v>65.5</v>
      </c>
      <c r="V87" s="5">
        <v>65.3</v>
      </c>
      <c r="W87" s="5">
        <v>68.3</v>
      </c>
      <c r="X87" s="5">
        <v>88.8</v>
      </c>
      <c r="Y87" s="5">
        <v>88.9</v>
      </c>
      <c r="Z87" s="5">
        <v>88.7</v>
      </c>
      <c r="AA87" s="5">
        <v>67</v>
      </c>
      <c r="AB87" s="5">
        <v>107</v>
      </c>
      <c r="AC87" s="5">
        <v>826</v>
      </c>
      <c r="AD87" s="5">
        <v>13</v>
      </c>
      <c r="AE87" s="5">
        <v>588</v>
      </c>
      <c r="AF87" s="32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7"/>
      <c r="AV87" s="168"/>
      <c r="AW87" s="5"/>
      <c r="AX87" s="5"/>
      <c r="AY87" s="5"/>
      <c r="AZ87" s="5"/>
      <c r="BA87" s="30"/>
      <c r="BB87" s="33"/>
    </row>
    <row r="88" spans="1:54" x14ac:dyDescent="0.3">
      <c r="A88" s="168"/>
      <c r="B88" s="64" t="s">
        <v>97</v>
      </c>
      <c r="C88" s="168"/>
      <c r="D88" s="5">
        <v>49.4</v>
      </c>
      <c r="E88" s="5">
        <v>94</v>
      </c>
      <c r="F88" s="7">
        <v>16.399999999999999</v>
      </c>
      <c r="G88" s="188"/>
      <c r="H88" s="5">
        <v>38.4</v>
      </c>
      <c r="I88" s="5">
        <v>95.8</v>
      </c>
      <c r="J88" s="5">
        <v>87.6</v>
      </c>
      <c r="K88" s="30">
        <v>87.9</v>
      </c>
      <c r="L88" s="168"/>
      <c r="M88" s="31"/>
      <c r="N88" s="5"/>
      <c r="O88" s="7"/>
      <c r="P88" s="31">
        <v>96.9</v>
      </c>
      <c r="Q88" s="5">
        <v>17.7</v>
      </c>
      <c r="R88" s="5">
        <v>49.2</v>
      </c>
      <c r="S88" s="5">
        <v>49.1</v>
      </c>
      <c r="T88" s="5">
        <v>66.7</v>
      </c>
      <c r="U88" s="5">
        <v>66.5</v>
      </c>
      <c r="V88" s="5">
        <v>66.3</v>
      </c>
      <c r="W88" s="5">
        <v>69.400000000000006</v>
      </c>
      <c r="X88" s="5">
        <v>89.5</v>
      </c>
      <c r="Y88" s="5">
        <v>89.5</v>
      </c>
      <c r="Z88" s="5">
        <v>89.4</v>
      </c>
      <c r="AA88" s="5">
        <v>68</v>
      </c>
      <c r="AB88" s="5">
        <v>106.5</v>
      </c>
      <c r="AC88" s="5">
        <v>825</v>
      </c>
      <c r="AD88" s="5">
        <v>13.3</v>
      </c>
      <c r="AE88" s="5">
        <v>590</v>
      </c>
      <c r="AF88" s="32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7"/>
      <c r="AV88" s="168"/>
      <c r="AW88" s="5"/>
      <c r="AX88" s="5"/>
      <c r="AY88" s="5"/>
      <c r="AZ88" s="5"/>
      <c r="BA88" s="30"/>
      <c r="BB88" s="33"/>
    </row>
    <row r="89" spans="1:54" x14ac:dyDescent="0.3">
      <c r="A89" s="168"/>
      <c r="B89" s="4">
        <v>5.6666666666666696</v>
      </c>
      <c r="C89" s="168"/>
      <c r="D89" s="5">
        <v>49.4</v>
      </c>
      <c r="E89" s="5">
        <v>94.6</v>
      </c>
      <c r="F89" s="7">
        <v>16.3</v>
      </c>
      <c r="G89" s="188"/>
      <c r="H89" s="5">
        <v>38.700000000000003</v>
      </c>
      <c r="I89" s="5">
        <v>97</v>
      </c>
      <c r="J89" s="5">
        <v>87.3</v>
      </c>
      <c r="K89" s="30">
        <v>87.6</v>
      </c>
      <c r="L89" s="168"/>
      <c r="M89" s="31"/>
      <c r="N89" s="5"/>
      <c r="O89" s="7"/>
      <c r="P89" s="31">
        <v>97.5</v>
      </c>
      <c r="Q89" s="5">
        <v>17.5</v>
      </c>
      <c r="R89" s="5">
        <v>49.1</v>
      </c>
      <c r="S89" s="5">
        <v>49.1</v>
      </c>
      <c r="T89" s="5">
        <v>66.2</v>
      </c>
      <c r="U89" s="5">
        <v>66.099999999999994</v>
      </c>
      <c r="V89" s="5">
        <v>65.8</v>
      </c>
      <c r="W89" s="5">
        <v>68.900000000000006</v>
      </c>
      <c r="X89" s="5">
        <v>89.2</v>
      </c>
      <c r="Y89" s="5">
        <v>89.3</v>
      </c>
      <c r="Z89" s="5">
        <v>89.1</v>
      </c>
      <c r="AA89" s="5">
        <v>67.5</v>
      </c>
      <c r="AB89" s="5">
        <v>106.7</v>
      </c>
      <c r="AC89" s="5">
        <v>825</v>
      </c>
      <c r="AD89" s="5">
        <v>13</v>
      </c>
      <c r="AE89" s="5">
        <v>588</v>
      </c>
      <c r="AF89" s="32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7"/>
      <c r="AV89" s="168"/>
      <c r="AW89" s="5"/>
      <c r="AX89" s="5"/>
      <c r="AY89" s="5"/>
      <c r="AZ89" s="5"/>
      <c r="BA89" s="30"/>
      <c r="BB89" s="33"/>
    </row>
    <row r="90" spans="1:54" x14ac:dyDescent="0.3">
      <c r="A90" s="168"/>
      <c r="B90" s="4">
        <v>5.75</v>
      </c>
      <c r="C90" s="168"/>
      <c r="D90" s="5">
        <v>49.4</v>
      </c>
      <c r="E90" s="5">
        <v>93.3</v>
      </c>
      <c r="F90" s="7">
        <v>16.2</v>
      </c>
      <c r="G90" s="188"/>
      <c r="H90" s="5">
        <v>37.299999999999997</v>
      </c>
      <c r="I90" s="5">
        <v>95.9</v>
      </c>
      <c r="J90" s="5">
        <v>87.1</v>
      </c>
      <c r="K90" s="30">
        <v>87.3</v>
      </c>
      <c r="L90" s="168"/>
      <c r="M90" s="31"/>
      <c r="N90" s="5"/>
      <c r="O90" s="7"/>
      <c r="P90" s="31">
        <v>97.2</v>
      </c>
      <c r="Q90" s="5">
        <v>17.3</v>
      </c>
      <c r="R90" s="5">
        <v>49.1</v>
      </c>
      <c r="S90" s="5">
        <v>49.1</v>
      </c>
      <c r="T90" s="5">
        <v>65.599999999999994</v>
      </c>
      <c r="U90" s="5">
        <v>65.599999999999994</v>
      </c>
      <c r="V90" s="5">
        <v>65.3</v>
      </c>
      <c r="W90" s="5">
        <v>68.400000000000006</v>
      </c>
      <c r="X90" s="5">
        <v>88.9</v>
      </c>
      <c r="Y90" s="5">
        <v>89</v>
      </c>
      <c r="Z90" s="5">
        <v>88.8</v>
      </c>
      <c r="AA90" s="5">
        <v>67</v>
      </c>
      <c r="AB90" s="5">
        <v>106.6</v>
      </c>
      <c r="AC90" s="5">
        <v>825</v>
      </c>
      <c r="AD90" s="5">
        <v>13.2</v>
      </c>
      <c r="AE90" s="5">
        <v>587</v>
      </c>
      <c r="AF90" s="32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7"/>
      <c r="AV90" s="168"/>
      <c r="AW90" s="5"/>
      <c r="AX90" s="5"/>
      <c r="AY90" s="5"/>
      <c r="AZ90" s="5"/>
      <c r="BA90" s="30"/>
      <c r="BB90" s="33"/>
    </row>
    <row r="91" spans="1:54" x14ac:dyDescent="0.3">
      <c r="A91" s="168"/>
      <c r="B91" s="4">
        <v>5.8333333333333304</v>
      </c>
      <c r="C91" s="168"/>
      <c r="D91" s="5">
        <v>49.4</v>
      </c>
      <c r="E91" s="5">
        <v>93.1</v>
      </c>
      <c r="F91" s="7">
        <v>15.9</v>
      </c>
      <c r="G91" s="188"/>
      <c r="H91" s="5">
        <v>36.4</v>
      </c>
      <c r="I91" s="5">
        <v>96.2</v>
      </c>
      <c r="J91" s="5">
        <v>86.8</v>
      </c>
      <c r="K91" s="30">
        <v>87.1</v>
      </c>
      <c r="L91" s="168"/>
      <c r="M91" s="31"/>
      <c r="N91" s="5"/>
      <c r="O91" s="7"/>
      <c r="P91" s="31">
        <v>97.4</v>
      </c>
      <c r="Q91" s="5">
        <v>17.100000000000001</v>
      </c>
      <c r="R91" s="5">
        <v>49.1</v>
      </c>
      <c r="S91" s="5">
        <v>49</v>
      </c>
      <c r="T91" s="5">
        <v>65.099999999999994</v>
      </c>
      <c r="U91" s="5">
        <v>65.099999999999994</v>
      </c>
      <c r="V91" s="5">
        <v>64.8</v>
      </c>
      <c r="W91" s="5">
        <v>67.900000000000006</v>
      </c>
      <c r="X91" s="5">
        <v>88.7</v>
      </c>
      <c r="Y91" s="5">
        <v>88.8</v>
      </c>
      <c r="Z91" s="5">
        <v>88.6</v>
      </c>
      <c r="AA91" s="5">
        <v>66.5</v>
      </c>
      <c r="AB91" s="5">
        <v>107.2</v>
      </c>
      <c r="AC91" s="5">
        <v>826</v>
      </c>
      <c r="AD91" s="5">
        <v>13.2</v>
      </c>
      <c r="AE91" s="5">
        <v>586</v>
      </c>
      <c r="AF91" s="32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7"/>
      <c r="AV91" s="168"/>
      <c r="AW91" s="5"/>
      <c r="AX91" s="5"/>
      <c r="AY91" s="5"/>
      <c r="AZ91" s="5"/>
      <c r="BA91" s="30"/>
      <c r="BB91" s="33"/>
    </row>
    <row r="92" spans="1:54" x14ac:dyDescent="0.3">
      <c r="A92" s="168"/>
      <c r="B92" s="4">
        <v>5.9166666666666696</v>
      </c>
      <c r="C92" s="168"/>
      <c r="D92" s="5">
        <v>49.4</v>
      </c>
      <c r="E92" s="5">
        <v>95.3</v>
      </c>
      <c r="F92" s="7">
        <v>15.9</v>
      </c>
      <c r="G92" s="188"/>
      <c r="H92" s="5">
        <v>35.200000000000003</v>
      </c>
      <c r="I92" s="5">
        <v>94.9</v>
      </c>
      <c r="J92" s="5">
        <v>87.5</v>
      </c>
      <c r="K92" s="30">
        <v>87.7</v>
      </c>
      <c r="L92" s="168"/>
      <c r="M92" s="31"/>
      <c r="N92" s="5"/>
      <c r="O92" s="7"/>
      <c r="P92" s="31">
        <v>97.3</v>
      </c>
      <c r="Q92" s="5">
        <v>17</v>
      </c>
      <c r="R92" s="5">
        <v>49.1</v>
      </c>
      <c r="S92" s="5">
        <v>49.1</v>
      </c>
      <c r="T92" s="5">
        <v>65.400000000000006</v>
      </c>
      <c r="U92" s="5">
        <v>65.400000000000006</v>
      </c>
      <c r="V92" s="5">
        <v>65.2</v>
      </c>
      <c r="W92" s="5">
        <v>68.2</v>
      </c>
      <c r="X92" s="5">
        <v>89.3</v>
      </c>
      <c r="Y92" s="5">
        <v>89.4</v>
      </c>
      <c r="Z92" s="5">
        <v>89.3</v>
      </c>
      <c r="AA92" s="5">
        <v>66.8</v>
      </c>
      <c r="AB92" s="5">
        <v>106.3</v>
      </c>
      <c r="AC92" s="5">
        <v>825</v>
      </c>
      <c r="AD92" s="5">
        <v>13.2</v>
      </c>
      <c r="AE92" s="5">
        <v>588</v>
      </c>
      <c r="AF92" s="32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7"/>
      <c r="AV92" s="168"/>
      <c r="AW92" s="5"/>
      <c r="AX92" s="5"/>
      <c r="AY92" s="5"/>
      <c r="AZ92" s="5"/>
      <c r="BA92" s="30"/>
      <c r="BB92" s="33"/>
    </row>
    <row r="93" spans="1:54" x14ac:dyDescent="0.3">
      <c r="A93" s="169"/>
      <c r="B93" s="4">
        <v>6</v>
      </c>
      <c r="C93" s="169"/>
      <c r="D93" s="5">
        <v>49.4</v>
      </c>
      <c r="E93" s="5">
        <v>94.1</v>
      </c>
      <c r="F93" s="7">
        <v>15.7</v>
      </c>
      <c r="G93" s="189"/>
      <c r="H93" s="5">
        <v>32.700000000000003</v>
      </c>
      <c r="I93" s="5">
        <v>95.4</v>
      </c>
      <c r="J93" s="5">
        <v>87.5</v>
      </c>
      <c r="K93" s="30">
        <v>87.7</v>
      </c>
      <c r="L93" s="169"/>
      <c r="M93" s="31"/>
      <c r="N93" s="5"/>
      <c r="O93" s="7"/>
      <c r="P93" s="31">
        <v>96.9</v>
      </c>
      <c r="Q93" s="5">
        <v>16.7</v>
      </c>
      <c r="R93" s="5">
        <v>49.1</v>
      </c>
      <c r="S93" s="5">
        <v>49.1</v>
      </c>
      <c r="T93" s="5">
        <v>65</v>
      </c>
      <c r="U93" s="5">
        <v>65</v>
      </c>
      <c r="V93" s="5">
        <v>64.7</v>
      </c>
      <c r="W93" s="5">
        <v>67.8</v>
      </c>
      <c r="X93" s="5">
        <v>89.3</v>
      </c>
      <c r="Y93" s="5">
        <v>89.4</v>
      </c>
      <c r="Z93" s="5">
        <v>89.2</v>
      </c>
      <c r="AA93" s="5">
        <v>66.400000000000006</v>
      </c>
      <c r="AB93" s="5">
        <v>106.7</v>
      </c>
      <c r="AC93" s="5">
        <v>825</v>
      </c>
      <c r="AD93" s="5">
        <v>13.2</v>
      </c>
      <c r="AE93" s="5">
        <v>591</v>
      </c>
      <c r="AF93" s="32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7"/>
      <c r="AV93" s="169"/>
      <c r="AW93" s="5"/>
      <c r="AX93" s="5"/>
      <c r="AY93" s="5"/>
      <c r="AZ93" s="5"/>
      <c r="BA93" s="30"/>
      <c r="BB93" s="33"/>
    </row>
    <row r="94" spans="1:54" x14ac:dyDescent="0.3">
      <c r="A94" s="178" t="s">
        <v>81</v>
      </c>
      <c r="B94" s="173"/>
      <c r="C94" s="17" t="e">
        <f>AVERAGE($C$82:$C$93)</f>
        <v>#DIV/0!</v>
      </c>
      <c r="D94" s="17">
        <f>AVERAGE($D$82:$D$93)</f>
        <v>49.399999999999984</v>
      </c>
      <c r="E94" s="17">
        <f>AVERAGE($E$82:$E$93)</f>
        <v>94.816666666666663</v>
      </c>
      <c r="F94" s="34">
        <f>AVERAGE($F$82:$F$93)</f>
        <v>15.658333333333333</v>
      </c>
      <c r="G94" s="16" t="e">
        <f>AVERAGE(G82:G93)</f>
        <v>#DIV/0!</v>
      </c>
      <c r="H94" s="17">
        <f>AVERAGE($H$82:$H$93)</f>
        <v>35.283333333333331</v>
      </c>
      <c r="I94" s="17">
        <f>AVERAGE($I$82:$I$93)</f>
        <v>96.02500000000002</v>
      </c>
      <c r="J94" s="17">
        <f>AVERAGE(J82:J93)</f>
        <v>87.141666666666652</v>
      </c>
      <c r="K94" s="35">
        <f>AVERAGE($K$82:$K$93)</f>
        <v>87.38333333333334</v>
      </c>
      <c r="L94" s="36">
        <f t="shared" ref="L94:AD94" si="12">AVERAGE(L82:L93)</f>
        <v>0</v>
      </c>
      <c r="M94" s="35" t="e">
        <f t="shared" si="12"/>
        <v>#DIV/0!</v>
      </c>
      <c r="N94" s="35" t="e">
        <f t="shared" si="12"/>
        <v>#DIV/0!</v>
      </c>
      <c r="O94" s="34" t="e">
        <f t="shared" si="12"/>
        <v>#DIV/0!</v>
      </c>
      <c r="P94" s="37">
        <f t="shared" si="12"/>
        <v>97.341666666666683</v>
      </c>
      <c r="Q94" s="17">
        <f t="shared" si="12"/>
        <v>16.841666666666665</v>
      </c>
      <c r="R94" s="17">
        <f t="shared" si="12"/>
        <v>49.108333333333341</v>
      </c>
      <c r="S94" s="17">
        <f t="shared" si="12"/>
        <v>49.083333333333343</v>
      </c>
      <c r="T94" s="17">
        <f t="shared" si="12"/>
        <v>65.141666666666666</v>
      </c>
      <c r="U94" s="17">
        <f t="shared" si="12"/>
        <v>64.99166666666666</v>
      </c>
      <c r="V94" s="17">
        <f t="shared" si="12"/>
        <v>64.783333333333331</v>
      </c>
      <c r="W94" s="17">
        <f t="shared" si="12"/>
        <v>67.8</v>
      </c>
      <c r="X94" s="17">
        <f t="shared" si="12"/>
        <v>88.983333333333334</v>
      </c>
      <c r="Y94" s="17">
        <f t="shared" si="12"/>
        <v>89.066666666666663</v>
      </c>
      <c r="Z94" s="17">
        <f t="shared" si="12"/>
        <v>88.899999999999991</v>
      </c>
      <c r="AA94" s="17">
        <f t="shared" si="12"/>
        <v>66.433333333333323</v>
      </c>
      <c r="AB94" s="17">
        <f t="shared" si="12"/>
        <v>106.95833333333333</v>
      </c>
      <c r="AC94" s="17">
        <f t="shared" si="12"/>
        <v>825.25</v>
      </c>
      <c r="AD94" s="17">
        <f t="shared" si="12"/>
        <v>13.141666666666664</v>
      </c>
      <c r="AE94" s="34">
        <f>AVERAGE($AE$82:$AE$93)</f>
        <v>589.08333333333337</v>
      </c>
      <c r="AF94" s="38" t="e">
        <f t="shared" ref="AF94:AT94" si="13">AVERAGE(AF82:AF93)</f>
        <v>#DIV/0!</v>
      </c>
      <c r="AG94" s="17" t="e">
        <f t="shared" si="13"/>
        <v>#DIV/0!</v>
      </c>
      <c r="AH94" s="17" t="e">
        <f t="shared" si="13"/>
        <v>#DIV/0!</v>
      </c>
      <c r="AI94" s="17" t="e">
        <f t="shared" si="13"/>
        <v>#DIV/0!</v>
      </c>
      <c r="AJ94" s="17" t="e">
        <f t="shared" si="13"/>
        <v>#DIV/0!</v>
      </c>
      <c r="AK94" s="17" t="e">
        <f t="shared" si="13"/>
        <v>#DIV/0!</v>
      </c>
      <c r="AL94" s="17" t="e">
        <f t="shared" si="13"/>
        <v>#DIV/0!</v>
      </c>
      <c r="AM94" s="17" t="e">
        <f t="shared" si="13"/>
        <v>#DIV/0!</v>
      </c>
      <c r="AN94" s="17" t="e">
        <f t="shared" si="13"/>
        <v>#DIV/0!</v>
      </c>
      <c r="AO94" s="17" t="e">
        <f t="shared" si="13"/>
        <v>#DIV/0!</v>
      </c>
      <c r="AP94" s="17" t="e">
        <f t="shared" si="13"/>
        <v>#DIV/0!</v>
      </c>
      <c r="AQ94" s="17" t="e">
        <f t="shared" si="13"/>
        <v>#DIV/0!</v>
      </c>
      <c r="AR94" s="17" t="e">
        <f t="shared" si="13"/>
        <v>#DIV/0!</v>
      </c>
      <c r="AS94" s="17" t="e">
        <f t="shared" si="13"/>
        <v>#DIV/0!</v>
      </c>
      <c r="AT94" s="17" t="e">
        <f t="shared" si="13"/>
        <v>#DIV/0!</v>
      </c>
      <c r="AU94" s="34" t="e">
        <f>AVERAGE($AU$82:$AU$93)</f>
        <v>#DIV/0!</v>
      </c>
      <c r="AV94" s="39" t="e">
        <f>AVERAGE(AV82:AV93)</f>
        <v>#DIV/0!</v>
      </c>
      <c r="AW94" s="17" t="e">
        <f>AVERAGE(AW82:AW93)</f>
        <v>#DIV/0!</v>
      </c>
      <c r="AX94" s="17" t="e">
        <f>AVERAGE(AX82:AX93)</f>
        <v>#DIV/0!</v>
      </c>
      <c r="AY94" s="17" t="e">
        <f>AVERAGE($AY$82:$AY$93)</f>
        <v>#DIV/0!</v>
      </c>
      <c r="AZ94" s="17" t="e">
        <f>AVERAGE(AZ82:AZ93)</f>
        <v>#DIV/0!</v>
      </c>
      <c r="BA94" s="35" t="e">
        <f>AVERAGE(BA82:BA93)</f>
        <v>#DIV/0!</v>
      </c>
      <c r="BB94" s="40" t="e">
        <f>AVERAGE(BB82:BB93)</f>
        <v>#DIV/0!</v>
      </c>
    </row>
    <row r="95" spans="1:54" x14ac:dyDescent="0.3">
      <c r="A95" s="167">
        <v>45330</v>
      </c>
      <c r="B95" s="4">
        <v>6.0833333333333304</v>
      </c>
      <c r="C95" s="181"/>
      <c r="D95" s="5">
        <v>49.4</v>
      </c>
      <c r="E95" s="5">
        <v>95.1</v>
      </c>
      <c r="F95" s="7">
        <v>15.4</v>
      </c>
      <c r="G95" s="181"/>
      <c r="H95" s="5">
        <v>32.200000000000003</v>
      </c>
      <c r="I95" s="5">
        <v>94.5</v>
      </c>
      <c r="J95" s="5">
        <v>86.9</v>
      </c>
      <c r="K95" s="30">
        <v>87.2</v>
      </c>
      <c r="L95" s="174">
        <v>0</v>
      </c>
      <c r="M95" s="31"/>
      <c r="N95" s="5"/>
      <c r="O95" s="7"/>
      <c r="P95" s="31">
        <v>96.9</v>
      </c>
      <c r="Q95" s="5">
        <v>16.399999999999999</v>
      </c>
      <c r="R95" s="5">
        <v>49.1</v>
      </c>
      <c r="S95" s="5">
        <v>49.1</v>
      </c>
      <c r="T95" s="5">
        <v>64.5</v>
      </c>
      <c r="U95" s="5">
        <v>64.2</v>
      </c>
      <c r="V95" s="5">
        <v>64</v>
      </c>
      <c r="W95" s="5">
        <v>66.900000000000006</v>
      </c>
      <c r="X95" s="5">
        <v>88.8</v>
      </c>
      <c r="Y95" s="5">
        <v>88.9</v>
      </c>
      <c r="Z95" s="5">
        <v>88.6</v>
      </c>
      <c r="AA95" s="5">
        <v>65.7</v>
      </c>
      <c r="AB95" s="5">
        <v>106.1</v>
      </c>
      <c r="AC95" s="5">
        <v>826</v>
      </c>
      <c r="AD95" s="5">
        <v>13.1</v>
      </c>
      <c r="AE95" s="5">
        <v>587</v>
      </c>
      <c r="AF95" s="32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7"/>
      <c r="AV95" s="41"/>
      <c r="AW95" s="5"/>
      <c r="AX95" s="5"/>
      <c r="AY95" s="5"/>
      <c r="AZ95" s="5"/>
      <c r="BA95" s="30"/>
      <c r="BB95" s="33"/>
    </row>
    <row r="96" spans="1:54" x14ac:dyDescent="0.3">
      <c r="A96" s="168"/>
      <c r="B96" s="4">
        <v>6.1666666666666696</v>
      </c>
      <c r="C96" s="168"/>
      <c r="D96" s="5">
        <v>49.4</v>
      </c>
      <c r="E96" s="5">
        <v>96.3</v>
      </c>
      <c r="F96" s="7">
        <v>15.2</v>
      </c>
      <c r="G96" s="188"/>
      <c r="H96" s="5">
        <v>31.7</v>
      </c>
      <c r="I96" s="5">
        <v>97.8</v>
      </c>
      <c r="J96" s="5">
        <v>85.1</v>
      </c>
      <c r="K96" s="30">
        <v>85.4</v>
      </c>
      <c r="L96" s="168"/>
      <c r="M96" s="31"/>
      <c r="N96" s="5"/>
      <c r="O96" s="7"/>
      <c r="P96" s="31">
        <v>99.6</v>
      </c>
      <c r="Q96" s="5">
        <v>16.3</v>
      </c>
      <c r="R96" s="5">
        <v>49.1</v>
      </c>
      <c r="S96" s="5">
        <v>49</v>
      </c>
      <c r="T96" s="5">
        <v>62.5</v>
      </c>
      <c r="U96" s="5">
        <v>62.4</v>
      </c>
      <c r="V96" s="5">
        <v>62.2</v>
      </c>
      <c r="W96" s="5">
        <v>65</v>
      </c>
      <c r="X96" s="5">
        <v>87</v>
      </c>
      <c r="Y96" s="5">
        <v>87.1</v>
      </c>
      <c r="Z96" s="5">
        <v>86.9</v>
      </c>
      <c r="AA96" s="5">
        <v>63.8</v>
      </c>
      <c r="AB96" s="5">
        <v>108.7</v>
      </c>
      <c r="AC96" s="5">
        <v>826</v>
      </c>
      <c r="AD96" s="5">
        <v>13</v>
      </c>
      <c r="AE96" s="5">
        <v>576</v>
      </c>
      <c r="AF96" s="32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7"/>
      <c r="AV96" s="41"/>
      <c r="AW96" s="5"/>
      <c r="AX96" s="5"/>
      <c r="AY96" s="5"/>
      <c r="AZ96" s="5"/>
      <c r="BA96" s="30"/>
      <c r="BB96" s="33"/>
    </row>
    <row r="97" spans="1:54" x14ac:dyDescent="0.3">
      <c r="A97" s="168"/>
      <c r="B97" s="4">
        <v>6.25</v>
      </c>
      <c r="C97" s="168"/>
      <c r="D97" s="5">
        <v>49.4</v>
      </c>
      <c r="E97" s="5">
        <v>98.2</v>
      </c>
      <c r="F97" s="7">
        <v>15.1</v>
      </c>
      <c r="G97" s="188"/>
      <c r="H97" s="5">
        <v>31.9</v>
      </c>
      <c r="I97" s="5">
        <v>97.3</v>
      </c>
      <c r="J97" s="5">
        <v>85.5</v>
      </c>
      <c r="K97" s="30">
        <v>85.8</v>
      </c>
      <c r="L97" s="168"/>
      <c r="M97" s="31"/>
      <c r="N97" s="5"/>
      <c r="O97" s="7"/>
      <c r="P97" s="31">
        <v>99</v>
      </c>
      <c r="Q97" s="5">
        <v>16.100000000000001</v>
      </c>
      <c r="R97" s="5">
        <v>49.1</v>
      </c>
      <c r="S97" s="5">
        <v>49</v>
      </c>
      <c r="T97" s="5">
        <v>62.9</v>
      </c>
      <c r="U97" s="5">
        <v>62.7</v>
      </c>
      <c r="V97" s="5">
        <v>62.5</v>
      </c>
      <c r="W97" s="5">
        <v>65.400000000000006</v>
      </c>
      <c r="X97" s="5">
        <v>87.4</v>
      </c>
      <c r="Y97" s="5">
        <v>87.5</v>
      </c>
      <c r="Z97" s="5">
        <v>87.3</v>
      </c>
      <c r="AA97" s="5">
        <v>64.099999999999994</v>
      </c>
      <c r="AB97" s="5">
        <v>108.3</v>
      </c>
      <c r="AC97" s="5">
        <v>827</v>
      </c>
      <c r="AD97" s="5">
        <v>13</v>
      </c>
      <c r="AE97" s="5">
        <v>578</v>
      </c>
      <c r="AF97" s="32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7"/>
      <c r="AV97" s="41"/>
      <c r="AW97" s="5"/>
      <c r="AX97" s="5"/>
      <c r="AY97" s="5"/>
      <c r="AZ97" s="5"/>
      <c r="BA97" s="30"/>
      <c r="BB97" s="33"/>
    </row>
    <row r="98" spans="1:54" x14ac:dyDescent="0.3">
      <c r="A98" s="168"/>
      <c r="B98" s="4">
        <v>6.3333333333333304</v>
      </c>
      <c r="C98" s="168"/>
      <c r="D98" s="5">
        <v>49.4</v>
      </c>
      <c r="E98" s="5">
        <v>95.5</v>
      </c>
      <c r="F98" s="7">
        <v>15.3</v>
      </c>
      <c r="G98" s="188"/>
      <c r="H98" s="5">
        <v>33.4</v>
      </c>
      <c r="I98" s="5">
        <v>97.3</v>
      </c>
      <c r="J98" s="5">
        <v>86.3</v>
      </c>
      <c r="K98" s="30">
        <v>86.6</v>
      </c>
      <c r="L98" s="168"/>
      <c r="M98" s="31"/>
      <c r="N98" s="5"/>
      <c r="O98" s="7"/>
      <c r="P98" s="31">
        <v>99</v>
      </c>
      <c r="Q98" s="5">
        <v>16.5</v>
      </c>
      <c r="R98" s="5">
        <v>49.1</v>
      </c>
      <c r="S98" s="5">
        <v>49</v>
      </c>
      <c r="T98" s="5">
        <v>63.9</v>
      </c>
      <c r="U98" s="5">
        <v>63.7</v>
      </c>
      <c r="V98" s="5">
        <v>63.5</v>
      </c>
      <c r="W98" s="5">
        <v>66.5</v>
      </c>
      <c r="X98" s="5">
        <v>88.2</v>
      </c>
      <c r="Y98" s="5">
        <v>88.2</v>
      </c>
      <c r="Z98" s="5">
        <v>88</v>
      </c>
      <c r="AA98" s="5">
        <v>65.099999999999994</v>
      </c>
      <c r="AB98" s="5">
        <v>108</v>
      </c>
      <c r="AC98" s="5">
        <v>824</v>
      </c>
      <c r="AD98" s="5">
        <v>13</v>
      </c>
      <c r="AE98" s="5">
        <v>582</v>
      </c>
      <c r="AF98" s="32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7"/>
      <c r="AV98" s="41"/>
      <c r="AW98" s="5"/>
      <c r="AX98" s="5"/>
      <c r="AY98" s="5"/>
      <c r="AZ98" s="5"/>
      <c r="BA98" s="30"/>
      <c r="BB98" s="33"/>
    </row>
    <row r="99" spans="1:54" x14ac:dyDescent="0.3">
      <c r="A99" s="168"/>
      <c r="B99" s="4">
        <v>6.4166666666666696</v>
      </c>
      <c r="C99" s="168"/>
      <c r="D99" s="5">
        <v>49.4</v>
      </c>
      <c r="E99" s="5">
        <v>96.3</v>
      </c>
      <c r="F99" s="7">
        <v>15.7</v>
      </c>
      <c r="G99" s="188"/>
      <c r="H99" s="5">
        <v>37</v>
      </c>
      <c r="I99" s="5">
        <v>97.4</v>
      </c>
      <c r="J99" s="5">
        <v>86</v>
      </c>
      <c r="K99" s="30">
        <v>86.3</v>
      </c>
      <c r="L99" s="168"/>
      <c r="M99" s="31"/>
      <c r="N99" s="5"/>
      <c r="O99" s="7"/>
      <c r="P99" s="31">
        <v>97.6</v>
      </c>
      <c r="Q99" s="45">
        <v>17</v>
      </c>
      <c r="R99" s="45">
        <v>49.1</v>
      </c>
      <c r="S99" s="5">
        <v>49.1</v>
      </c>
      <c r="T99" s="5">
        <v>64.7</v>
      </c>
      <c r="U99" s="5">
        <v>64.599999999999994</v>
      </c>
      <c r="V99" s="5">
        <v>64.400000000000006</v>
      </c>
      <c r="W99" s="5">
        <v>67.3</v>
      </c>
      <c r="X99" s="5">
        <v>87.9</v>
      </c>
      <c r="Y99" s="5">
        <v>88</v>
      </c>
      <c r="Z99" s="5">
        <v>87.8</v>
      </c>
      <c r="AA99" s="5">
        <v>66.099999999999994</v>
      </c>
      <c r="AB99" s="5">
        <v>107.6</v>
      </c>
      <c r="AC99" s="5">
        <v>825</v>
      </c>
      <c r="AD99" s="5">
        <v>13.3</v>
      </c>
      <c r="AE99" s="5">
        <v>584</v>
      </c>
      <c r="AF99" s="32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7"/>
      <c r="AV99" s="41"/>
      <c r="AW99" s="5"/>
      <c r="AX99" s="5"/>
      <c r="AY99" s="5"/>
      <c r="AZ99" s="5"/>
      <c r="BA99" s="30"/>
      <c r="BB99" s="33"/>
    </row>
    <row r="100" spans="1:54" x14ac:dyDescent="0.3">
      <c r="A100" s="168"/>
      <c r="B100" s="4">
        <v>6.5</v>
      </c>
      <c r="C100" s="168"/>
      <c r="D100" s="5">
        <v>49.4</v>
      </c>
      <c r="E100" s="5">
        <v>97</v>
      </c>
      <c r="F100" s="7">
        <v>16.2</v>
      </c>
      <c r="G100" s="188"/>
      <c r="H100" s="5">
        <v>38</v>
      </c>
      <c r="I100" s="5">
        <v>96.2</v>
      </c>
      <c r="J100" s="5">
        <v>86.4</v>
      </c>
      <c r="K100" s="30">
        <v>86.6</v>
      </c>
      <c r="L100" s="168"/>
      <c r="M100" s="31"/>
      <c r="N100" s="5"/>
      <c r="O100" s="7"/>
      <c r="P100" s="31">
        <v>97.9</v>
      </c>
      <c r="Q100" s="5">
        <v>17.5</v>
      </c>
      <c r="R100" s="5">
        <v>49.1</v>
      </c>
      <c r="S100" s="45">
        <v>49</v>
      </c>
      <c r="T100" s="5">
        <v>65.599999999999994</v>
      </c>
      <c r="U100" s="5">
        <v>65.5</v>
      </c>
      <c r="V100" s="5">
        <v>65.3</v>
      </c>
      <c r="W100" s="5">
        <v>68.3</v>
      </c>
      <c r="X100" s="5">
        <v>88.2</v>
      </c>
      <c r="Y100" s="5">
        <v>88.3</v>
      </c>
      <c r="Z100" s="5">
        <v>88.1</v>
      </c>
      <c r="AA100" s="5">
        <v>66.900000000000006</v>
      </c>
      <c r="AB100" s="5">
        <v>106.8</v>
      </c>
      <c r="AC100" s="5">
        <v>826</v>
      </c>
      <c r="AD100" s="5">
        <v>12.9</v>
      </c>
      <c r="AE100" s="5">
        <v>583</v>
      </c>
      <c r="AF100" s="32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7"/>
      <c r="AV100" s="41"/>
      <c r="AW100" s="5"/>
      <c r="AX100" s="5"/>
      <c r="AY100" s="5"/>
      <c r="AZ100" s="5"/>
      <c r="BA100" s="30"/>
      <c r="BB100" s="33"/>
    </row>
    <row r="101" spans="1:54" x14ac:dyDescent="0.3">
      <c r="A101" s="168"/>
      <c r="B101" s="4">
        <v>6.5833333333333304</v>
      </c>
      <c r="C101" s="168"/>
      <c r="D101" s="5">
        <v>49.4</v>
      </c>
      <c r="E101" s="5">
        <v>92.4</v>
      </c>
      <c r="F101" s="7">
        <v>16.600000000000001</v>
      </c>
      <c r="G101" s="188"/>
      <c r="H101" s="5">
        <v>38.700000000000003</v>
      </c>
      <c r="I101" s="5">
        <v>95.4</v>
      </c>
      <c r="J101" s="5">
        <v>86.8</v>
      </c>
      <c r="K101" s="30">
        <v>87.1</v>
      </c>
      <c r="L101" s="168"/>
      <c r="M101" s="31"/>
      <c r="N101" s="5"/>
      <c r="O101" s="7"/>
      <c r="P101" s="31">
        <v>97</v>
      </c>
      <c r="Q101" s="5">
        <v>18</v>
      </c>
      <c r="R101" s="5">
        <v>49.1</v>
      </c>
      <c r="S101" s="5">
        <v>49.1</v>
      </c>
      <c r="T101" s="5">
        <v>66.5</v>
      </c>
      <c r="U101" s="5">
        <v>66.3</v>
      </c>
      <c r="V101" s="5">
        <v>66.2</v>
      </c>
      <c r="W101" s="5">
        <v>69.2</v>
      </c>
      <c r="X101" s="5">
        <v>88.7</v>
      </c>
      <c r="Y101" s="5">
        <v>88.8</v>
      </c>
      <c r="Z101" s="5">
        <v>88.7</v>
      </c>
      <c r="AA101" s="5">
        <v>67.8</v>
      </c>
      <c r="AB101" s="5">
        <v>106.5</v>
      </c>
      <c r="AC101" s="5">
        <v>826</v>
      </c>
      <c r="AD101" s="5">
        <v>13.2</v>
      </c>
      <c r="AE101" s="5">
        <v>588</v>
      </c>
      <c r="AF101" s="32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7"/>
      <c r="AV101" s="41"/>
      <c r="AW101" s="5"/>
      <c r="AX101" s="5"/>
      <c r="AY101" s="5"/>
      <c r="AZ101" s="5"/>
      <c r="BA101" s="30"/>
      <c r="BB101" s="33"/>
    </row>
    <row r="102" spans="1:54" x14ac:dyDescent="0.3">
      <c r="A102" s="168"/>
      <c r="B102" s="4">
        <v>6.6666666666666696</v>
      </c>
      <c r="C102" s="168"/>
      <c r="D102" s="5">
        <v>49.4</v>
      </c>
      <c r="E102" s="5">
        <v>94.4</v>
      </c>
      <c r="F102" s="7">
        <v>16.7</v>
      </c>
      <c r="G102" s="188"/>
      <c r="H102" s="5">
        <v>38.200000000000003</v>
      </c>
      <c r="I102" s="5">
        <v>96.4</v>
      </c>
      <c r="J102" s="5">
        <v>86.7</v>
      </c>
      <c r="K102" s="30">
        <v>86.9</v>
      </c>
      <c r="L102" s="168"/>
      <c r="M102" s="31"/>
      <c r="N102" s="5"/>
      <c r="O102" s="7"/>
      <c r="P102" s="31">
        <v>96.8</v>
      </c>
      <c r="Q102" s="5">
        <v>18</v>
      </c>
      <c r="R102" s="5">
        <v>49.1</v>
      </c>
      <c r="S102" s="5">
        <v>49.1</v>
      </c>
      <c r="T102" s="5">
        <v>66.2</v>
      </c>
      <c r="U102" s="5">
        <v>66.099999999999994</v>
      </c>
      <c r="V102" s="5">
        <v>65.900000000000006</v>
      </c>
      <c r="W102" s="5">
        <v>68.900000000000006</v>
      </c>
      <c r="X102" s="5">
        <v>88.5</v>
      </c>
      <c r="Y102" s="5">
        <v>88.6</v>
      </c>
      <c r="Z102" s="5">
        <v>88.4</v>
      </c>
      <c r="AA102" s="5">
        <v>67.599999999999994</v>
      </c>
      <c r="AB102" s="5">
        <v>106.4</v>
      </c>
      <c r="AC102" s="5">
        <v>824</v>
      </c>
      <c r="AD102" s="5">
        <v>13.2</v>
      </c>
      <c r="AE102" s="5">
        <v>585</v>
      </c>
      <c r="AF102" s="32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7"/>
      <c r="AV102" s="41"/>
      <c r="AW102" s="5"/>
      <c r="AX102" s="5"/>
      <c r="AY102" s="5"/>
      <c r="AZ102" s="5"/>
      <c r="BA102" s="30"/>
      <c r="BB102" s="33"/>
    </row>
    <row r="103" spans="1:54" x14ac:dyDescent="0.3">
      <c r="A103" s="168"/>
      <c r="B103" s="4">
        <v>6.75</v>
      </c>
      <c r="C103" s="168"/>
      <c r="D103" s="5">
        <v>49.4</v>
      </c>
      <c r="E103" s="5">
        <v>93.3</v>
      </c>
      <c r="F103" s="7">
        <v>16.399999999999999</v>
      </c>
      <c r="G103" s="188"/>
      <c r="H103" s="5">
        <v>36.9</v>
      </c>
      <c r="I103" s="5">
        <v>96.4</v>
      </c>
      <c r="J103" s="5">
        <v>86.4</v>
      </c>
      <c r="K103" s="30">
        <v>86.7</v>
      </c>
      <c r="L103" s="168"/>
      <c r="M103" s="31"/>
      <c r="N103" s="5"/>
      <c r="O103" s="7"/>
      <c r="P103" s="31">
        <v>97.3</v>
      </c>
      <c r="Q103" s="5">
        <v>17.600000000000001</v>
      </c>
      <c r="R103" s="5">
        <v>49.1</v>
      </c>
      <c r="S103" s="5">
        <v>49</v>
      </c>
      <c r="T103" s="5">
        <v>65.599999999999994</v>
      </c>
      <c r="U103" s="5">
        <v>65.400000000000006</v>
      </c>
      <c r="V103" s="5">
        <v>65.3</v>
      </c>
      <c r="W103" s="5">
        <v>68.2</v>
      </c>
      <c r="X103" s="5">
        <v>88.3</v>
      </c>
      <c r="Y103" s="5">
        <v>88.3</v>
      </c>
      <c r="Z103" s="5">
        <v>88.2</v>
      </c>
      <c r="AA103" s="5">
        <v>66.8</v>
      </c>
      <c r="AB103" s="5">
        <v>106.6</v>
      </c>
      <c r="AC103" s="5">
        <v>825</v>
      </c>
      <c r="AD103" s="5">
        <v>13.2</v>
      </c>
      <c r="AE103" s="5">
        <v>584</v>
      </c>
      <c r="AF103" s="32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7"/>
      <c r="AV103" s="41"/>
      <c r="AW103" s="5"/>
      <c r="AX103" s="5"/>
      <c r="AY103" s="5"/>
      <c r="AZ103" s="5"/>
      <c r="BA103" s="30"/>
      <c r="BB103" s="33"/>
    </row>
    <row r="104" spans="1:54" x14ac:dyDescent="0.3">
      <c r="A104" s="168"/>
      <c r="B104" s="4">
        <v>6.8333333333333304</v>
      </c>
      <c r="C104" s="168"/>
      <c r="D104" s="5">
        <v>49.4</v>
      </c>
      <c r="E104" s="5">
        <v>91.9</v>
      </c>
      <c r="F104" s="7">
        <v>16.100000000000001</v>
      </c>
      <c r="G104" s="188"/>
      <c r="H104" s="5">
        <v>36.299999999999997</v>
      </c>
      <c r="I104" s="5">
        <v>94.7</v>
      </c>
      <c r="J104" s="5">
        <v>86.4</v>
      </c>
      <c r="K104" s="30">
        <v>86.7</v>
      </c>
      <c r="L104" s="168"/>
      <c r="M104" s="31"/>
      <c r="N104" s="5"/>
      <c r="O104" s="7"/>
      <c r="P104" s="31">
        <v>95.1</v>
      </c>
      <c r="Q104" s="5">
        <v>17.3</v>
      </c>
      <c r="R104" s="5">
        <v>49.1</v>
      </c>
      <c r="S104" s="5">
        <v>49.1</v>
      </c>
      <c r="T104" s="5">
        <v>65.7</v>
      </c>
      <c r="U104" s="5">
        <v>65.7</v>
      </c>
      <c r="V104" s="5">
        <v>65.599999999999994</v>
      </c>
      <c r="W104" s="5">
        <v>68.599999999999994</v>
      </c>
      <c r="X104" s="5">
        <v>88.2</v>
      </c>
      <c r="Y104" s="5">
        <v>88.3</v>
      </c>
      <c r="Z104" s="5">
        <v>88.2</v>
      </c>
      <c r="AA104" s="5">
        <v>67.099999999999994</v>
      </c>
      <c r="AB104" s="5">
        <v>105.1</v>
      </c>
      <c r="AC104" s="5">
        <v>826</v>
      </c>
      <c r="AD104" s="5">
        <v>13.3</v>
      </c>
      <c r="AE104" s="5">
        <v>592</v>
      </c>
      <c r="AF104" s="32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7"/>
      <c r="AV104" s="41"/>
      <c r="AW104" s="5"/>
      <c r="AX104" s="5"/>
      <c r="AY104" s="5"/>
      <c r="AZ104" s="5"/>
      <c r="BA104" s="30"/>
      <c r="BB104" s="33"/>
    </row>
    <row r="105" spans="1:54" x14ac:dyDescent="0.3">
      <c r="A105" s="168"/>
      <c r="B105" s="4">
        <v>6.9166666666666696</v>
      </c>
      <c r="C105" s="168"/>
      <c r="D105" s="5">
        <v>49.4</v>
      </c>
      <c r="E105" s="5">
        <v>95.2</v>
      </c>
      <c r="F105" s="7">
        <v>15.4</v>
      </c>
      <c r="G105" s="188"/>
      <c r="H105" s="5">
        <v>36.4</v>
      </c>
      <c r="I105" s="5">
        <v>95.4</v>
      </c>
      <c r="J105" s="5">
        <v>87</v>
      </c>
      <c r="K105" s="30">
        <v>87.3</v>
      </c>
      <c r="L105" s="168"/>
      <c r="M105" s="31"/>
      <c r="N105" s="5"/>
      <c r="O105" s="7"/>
      <c r="P105" s="31">
        <v>95</v>
      </c>
      <c r="Q105" s="5">
        <v>16.7</v>
      </c>
      <c r="R105" s="5">
        <v>49.1</v>
      </c>
      <c r="S105" s="5">
        <v>49</v>
      </c>
      <c r="T105" s="5">
        <v>65.3</v>
      </c>
      <c r="U105" s="5">
        <v>65.099999999999994</v>
      </c>
      <c r="V105" s="5">
        <v>65</v>
      </c>
      <c r="W105" s="5">
        <v>68.099999999999994</v>
      </c>
      <c r="X105" s="5">
        <v>88.8</v>
      </c>
      <c r="Y105" s="5">
        <v>88.9</v>
      </c>
      <c r="Z105" s="5">
        <v>88.7</v>
      </c>
      <c r="AA105" s="5">
        <v>66.7</v>
      </c>
      <c r="AB105" s="5">
        <v>105.8</v>
      </c>
      <c r="AC105" s="5">
        <v>826</v>
      </c>
      <c r="AD105" s="5">
        <v>13.2</v>
      </c>
      <c r="AE105" s="5">
        <v>593</v>
      </c>
      <c r="AF105" s="32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7"/>
      <c r="AV105" s="41"/>
      <c r="AW105" s="5"/>
      <c r="AX105" s="5"/>
      <c r="AY105" s="5"/>
      <c r="AZ105" s="5"/>
      <c r="BA105" s="30"/>
      <c r="BB105" s="33"/>
    </row>
    <row r="106" spans="1:54" x14ac:dyDescent="0.3">
      <c r="A106" s="169"/>
      <c r="B106" s="4">
        <v>7</v>
      </c>
      <c r="C106" s="169"/>
      <c r="D106" s="5">
        <v>49.4</v>
      </c>
      <c r="E106" s="5">
        <v>91.6</v>
      </c>
      <c r="F106" s="7">
        <v>15.2</v>
      </c>
      <c r="G106" s="189"/>
      <c r="H106" s="5">
        <v>36.200000000000003</v>
      </c>
      <c r="I106" s="5">
        <v>96.2</v>
      </c>
      <c r="J106" s="5">
        <v>87.3</v>
      </c>
      <c r="K106" s="30">
        <v>87.6</v>
      </c>
      <c r="L106" s="169"/>
      <c r="M106" s="31"/>
      <c r="N106" s="5"/>
      <c r="O106" s="7"/>
      <c r="P106" s="31">
        <v>96.2</v>
      </c>
      <c r="Q106" s="5">
        <v>16.399999999999999</v>
      </c>
      <c r="R106" s="5">
        <v>49.1</v>
      </c>
      <c r="S106" s="5">
        <v>49</v>
      </c>
      <c r="T106" s="5">
        <v>65.400000000000006</v>
      </c>
      <c r="U106" s="5">
        <v>65.3</v>
      </c>
      <c r="V106" s="5">
        <v>65.2</v>
      </c>
      <c r="W106" s="5">
        <v>68.2</v>
      </c>
      <c r="X106" s="5">
        <v>89.2</v>
      </c>
      <c r="Y106" s="5">
        <v>89.2</v>
      </c>
      <c r="Z106" s="5">
        <v>89.1</v>
      </c>
      <c r="AA106" s="5">
        <v>66.8</v>
      </c>
      <c r="AB106" s="5">
        <v>105.5</v>
      </c>
      <c r="AC106" s="5">
        <v>824</v>
      </c>
      <c r="AD106" s="5">
        <v>13.1</v>
      </c>
      <c r="AE106" s="5">
        <v>595</v>
      </c>
      <c r="AF106" s="32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7"/>
      <c r="AV106" s="41"/>
      <c r="AW106" s="5"/>
      <c r="AX106" s="5"/>
      <c r="AY106" s="5"/>
      <c r="AZ106" s="5"/>
      <c r="BA106" s="30"/>
      <c r="BB106" s="33"/>
    </row>
    <row r="107" spans="1:54" x14ac:dyDescent="0.3">
      <c r="A107" s="178" t="s">
        <v>81</v>
      </c>
      <c r="B107" s="173"/>
      <c r="C107" s="17" t="e">
        <f>AVERAGE($C$95:$C$106)</f>
        <v>#DIV/0!</v>
      </c>
      <c r="D107" s="17">
        <f>AVERAGE(D95:D106)</f>
        <v>49.399999999999984</v>
      </c>
      <c r="E107" s="17">
        <f>AVERAGE(E95:E106)</f>
        <v>94.766666666666652</v>
      </c>
      <c r="F107" s="34">
        <f>AVERAGE(F95:F106)</f>
        <v>15.774999999999999</v>
      </c>
      <c r="G107" s="16" t="e">
        <f>AVERAGE(G95:G106)</f>
        <v>#DIV/0!</v>
      </c>
      <c r="H107" s="17">
        <f>AVERAGE($H$95:$H$106)</f>
        <v>35.574999999999996</v>
      </c>
      <c r="I107" s="17">
        <f>AVERAGE($I$95:$I$106)</f>
        <v>96.250000000000014</v>
      </c>
      <c r="J107" s="17">
        <f>AVERAGE(J95:J106)</f>
        <v>86.399999999999991</v>
      </c>
      <c r="K107" s="35">
        <f>AVERAGE($K$95:$K$106)</f>
        <v>86.683333333333337</v>
      </c>
      <c r="L107" s="36">
        <f t="shared" ref="L107:AD107" si="14">AVERAGE(L95:L106)</f>
        <v>0</v>
      </c>
      <c r="M107" s="35" t="e">
        <f t="shared" si="14"/>
        <v>#DIV/0!</v>
      </c>
      <c r="N107" s="35" t="e">
        <f t="shared" si="14"/>
        <v>#DIV/0!</v>
      </c>
      <c r="O107" s="34" t="e">
        <f t="shared" si="14"/>
        <v>#DIV/0!</v>
      </c>
      <c r="P107" s="37">
        <f t="shared" si="14"/>
        <v>97.283333333333317</v>
      </c>
      <c r="Q107" s="17">
        <f t="shared" si="14"/>
        <v>16.983333333333334</v>
      </c>
      <c r="R107" s="17">
        <f t="shared" si="14"/>
        <v>49.100000000000016</v>
      </c>
      <c r="S107" s="17">
        <f t="shared" si="14"/>
        <v>49.041666666666664</v>
      </c>
      <c r="T107" s="17">
        <f t="shared" si="14"/>
        <v>64.900000000000006</v>
      </c>
      <c r="U107" s="17">
        <f t="shared" si="14"/>
        <v>64.75</v>
      </c>
      <c r="V107" s="17">
        <f t="shared" si="14"/>
        <v>64.591666666666669</v>
      </c>
      <c r="W107" s="17">
        <f t="shared" si="14"/>
        <v>67.550000000000011</v>
      </c>
      <c r="X107" s="17">
        <f t="shared" si="14"/>
        <v>88.266666666666666</v>
      </c>
      <c r="Y107" s="17">
        <f t="shared" si="14"/>
        <v>88.341666666666654</v>
      </c>
      <c r="Z107" s="17">
        <f t="shared" si="14"/>
        <v>88.166666666666686</v>
      </c>
      <c r="AA107" s="17">
        <f t="shared" si="14"/>
        <v>66.208333333333329</v>
      </c>
      <c r="AB107" s="17">
        <f t="shared" si="14"/>
        <v>106.78333333333332</v>
      </c>
      <c r="AC107" s="17">
        <f t="shared" si="14"/>
        <v>825.41666666666663</v>
      </c>
      <c r="AD107" s="17">
        <f t="shared" si="14"/>
        <v>13.125</v>
      </c>
      <c r="AE107" s="34">
        <f>AVERAGE($AE$95:$AE$106)</f>
        <v>585.58333333333337</v>
      </c>
      <c r="AF107" s="38" t="e">
        <f t="shared" ref="AF107:AT107" si="15">AVERAGE(AF95:AF106)</f>
        <v>#DIV/0!</v>
      </c>
      <c r="AG107" s="17" t="e">
        <f t="shared" si="15"/>
        <v>#DIV/0!</v>
      </c>
      <c r="AH107" s="17" t="e">
        <f t="shared" si="15"/>
        <v>#DIV/0!</v>
      </c>
      <c r="AI107" s="17" t="e">
        <f t="shared" si="15"/>
        <v>#DIV/0!</v>
      </c>
      <c r="AJ107" s="17" t="e">
        <f t="shared" si="15"/>
        <v>#DIV/0!</v>
      </c>
      <c r="AK107" s="17" t="e">
        <f t="shared" si="15"/>
        <v>#DIV/0!</v>
      </c>
      <c r="AL107" s="17" t="e">
        <f t="shared" si="15"/>
        <v>#DIV/0!</v>
      </c>
      <c r="AM107" s="17" t="e">
        <f t="shared" si="15"/>
        <v>#DIV/0!</v>
      </c>
      <c r="AN107" s="17" t="e">
        <f t="shared" si="15"/>
        <v>#DIV/0!</v>
      </c>
      <c r="AO107" s="17" t="e">
        <f t="shared" si="15"/>
        <v>#DIV/0!</v>
      </c>
      <c r="AP107" s="17" t="e">
        <f t="shared" si="15"/>
        <v>#DIV/0!</v>
      </c>
      <c r="AQ107" s="17" t="e">
        <f t="shared" si="15"/>
        <v>#DIV/0!</v>
      </c>
      <c r="AR107" s="17" t="e">
        <f t="shared" si="15"/>
        <v>#DIV/0!</v>
      </c>
      <c r="AS107" s="17" t="e">
        <f t="shared" si="15"/>
        <v>#DIV/0!</v>
      </c>
      <c r="AT107" s="17" t="e">
        <f t="shared" si="15"/>
        <v>#DIV/0!</v>
      </c>
      <c r="AU107" s="34" t="e">
        <f>AVERAGE($AU$95:$AU$106)</f>
        <v>#DIV/0!</v>
      </c>
      <c r="AV107" s="39" t="e">
        <f>AVERAGE(AV95:AV106)</f>
        <v>#DIV/0!</v>
      </c>
      <c r="AW107" s="17" t="e">
        <f>AVERAGE(AW95:AW106)</f>
        <v>#DIV/0!</v>
      </c>
      <c r="AX107" s="17" t="e">
        <f>AVERAGE(AX95:AX106)</f>
        <v>#DIV/0!</v>
      </c>
      <c r="AY107" s="17" t="e">
        <f>AVERAGE($AY$95:$AY$106)</f>
        <v>#DIV/0!</v>
      </c>
      <c r="AZ107" s="17" t="e">
        <f>AVERAGE(AZ95:AZ106)</f>
        <v>#DIV/0!</v>
      </c>
      <c r="BA107" s="35" t="e">
        <f>AVERAGE(BA95:BA106)</f>
        <v>#DIV/0!</v>
      </c>
      <c r="BB107" s="40" t="e">
        <f>AVERAGE(BB95:BB106)</f>
        <v>#DIV/0!</v>
      </c>
    </row>
    <row r="108" spans="1:54" x14ac:dyDescent="0.3">
      <c r="A108" s="167">
        <v>45331</v>
      </c>
      <c r="B108" s="4">
        <v>7.0833333333333304</v>
      </c>
      <c r="C108" s="174"/>
      <c r="D108" s="5">
        <v>49.4</v>
      </c>
      <c r="E108" s="5">
        <v>95</v>
      </c>
      <c r="F108" s="7">
        <v>15.2</v>
      </c>
      <c r="G108" s="181"/>
      <c r="H108" s="5">
        <v>36.1</v>
      </c>
      <c r="I108" s="5">
        <v>94.1</v>
      </c>
      <c r="J108" s="5">
        <v>87.4</v>
      </c>
      <c r="K108" s="30">
        <v>87.7</v>
      </c>
      <c r="L108" s="174">
        <v>0</v>
      </c>
      <c r="M108" s="31"/>
      <c r="N108" s="5"/>
      <c r="O108" s="7"/>
      <c r="P108" s="31">
        <v>92.6</v>
      </c>
      <c r="Q108" s="5">
        <v>16.5</v>
      </c>
      <c r="R108" s="5">
        <v>49.1</v>
      </c>
      <c r="S108" s="5">
        <v>49</v>
      </c>
      <c r="T108" s="5">
        <v>65.5</v>
      </c>
      <c r="U108" s="5">
        <v>65.400000000000006</v>
      </c>
      <c r="V108" s="5">
        <v>65.2</v>
      </c>
      <c r="W108" s="5">
        <v>68.3</v>
      </c>
      <c r="X108" s="5">
        <v>89.2</v>
      </c>
      <c r="Y108" s="5">
        <v>89.3</v>
      </c>
      <c r="Z108" s="5">
        <v>89.1</v>
      </c>
      <c r="AA108" s="5">
        <v>66.900000000000006</v>
      </c>
      <c r="AB108" s="5">
        <v>105.4</v>
      </c>
      <c r="AC108" s="5">
        <v>825</v>
      </c>
      <c r="AD108" s="5">
        <v>13.3</v>
      </c>
      <c r="AE108" s="5">
        <v>596</v>
      </c>
      <c r="AF108" s="32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7"/>
      <c r="AV108" s="174"/>
      <c r="AW108" s="5"/>
      <c r="AX108" s="5"/>
      <c r="AY108" s="5"/>
      <c r="AZ108" s="5"/>
      <c r="BA108" s="30"/>
      <c r="BB108" s="33"/>
    </row>
    <row r="109" spans="1:54" x14ac:dyDescent="0.3">
      <c r="A109" s="168"/>
      <c r="B109" s="4">
        <v>7.1666666666666696</v>
      </c>
      <c r="C109" s="168"/>
      <c r="D109" s="5">
        <v>49.4</v>
      </c>
      <c r="E109" s="5">
        <v>94.6</v>
      </c>
      <c r="F109" s="7">
        <v>15.2</v>
      </c>
      <c r="G109" s="188"/>
      <c r="H109" s="5">
        <v>36.299999999999997</v>
      </c>
      <c r="I109" s="5">
        <v>95.1</v>
      </c>
      <c r="J109" s="5">
        <v>87.4</v>
      </c>
      <c r="K109" s="30">
        <v>87.7</v>
      </c>
      <c r="L109" s="168"/>
      <c r="M109" s="31"/>
      <c r="N109" s="5"/>
      <c r="O109" s="7"/>
      <c r="P109" s="31">
        <v>94.6</v>
      </c>
      <c r="Q109" s="5">
        <v>16.5</v>
      </c>
      <c r="R109" s="5">
        <v>49.1</v>
      </c>
      <c r="S109" s="5">
        <v>49</v>
      </c>
      <c r="T109" s="5">
        <v>65.400000000000006</v>
      </c>
      <c r="U109" s="5">
        <v>65.2</v>
      </c>
      <c r="V109" s="5">
        <v>65.099999999999994</v>
      </c>
      <c r="W109" s="5">
        <v>68.099999999999994</v>
      </c>
      <c r="X109" s="5">
        <v>89.3</v>
      </c>
      <c r="Y109" s="5">
        <v>89.3</v>
      </c>
      <c r="Z109" s="5">
        <v>89.2</v>
      </c>
      <c r="AA109" s="5">
        <v>66.7</v>
      </c>
      <c r="AB109" s="5">
        <v>105.8</v>
      </c>
      <c r="AC109" s="5">
        <v>825</v>
      </c>
      <c r="AD109" s="5">
        <v>13.2</v>
      </c>
      <c r="AE109" s="5">
        <v>591</v>
      </c>
      <c r="AF109" s="32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7"/>
      <c r="AV109" s="168"/>
      <c r="AW109" s="5"/>
      <c r="AX109" s="5"/>
      <c r="AY109" s="5"/>
      <c r="AZ109" s="5"/>
      <c r="BA109" s="30"/>
      <c r="BB109" s="33"/>
    </row>
    <row r="110" spans="1:54" x14ac:dyDescent="0.3">
      <c r="A110" s="168"/>
      <c r="B110" s="4">
        <v>7.25</v>
      </c>
      <c r="C110" s="168"/>
      <c r="D110" s="5">
        <v>49.4</v>
      </c>
      <c r="E110" s="5">
        <v>92.4</v>
      </c>
      <c r="F110" s="7">
        <v>15.4</v>
      </c>
      <c r="G110" s="188"/>
      <c r="H110" s="5">
        <v>33.9</v>
      </c>
      <c r="I110" s="5">
        <v>94.6</v>
      </c>
      <c r="J110" s="5">
        <v>87.5</v>
      </c>
      <c r="K110" s="30">
        <v>87.8</v>
      </c>
      <c r="L110" s="168"/>
      <c r="M110" s="31"/>
      <c r="N110" s="5"/>
      <c r="O110" s="7"/>
      <c r="P110" s="31">
        <v>96.7</v>
      </c>
      <c r="Q110" s="5">
        <v>16.5</v>
      </c>
      <c r="R110" s="5">
        <v>49.1</v>
      </c>
      <c r="S110" s="5">
        <v>49.1</v>
      </c>
      <c r="T110" s="5">
        <v>65</v>
      </c>
      <c r="U110" s="5">
        <v>64.900000000000006</v>
      </c>
      <c r="V110" s="5">
        <v>64.8</v>
      </c>
      <c r="W110" s="5">
        <v>67.8</v>
      </c>
      <c r="X110" s="5">
        <v>89.4</v>
      </c>
      <c r="Y110" s="5">
        <v>89.5</v>
      </c>
      <c r="Z110" s="5">
        <v>89.2</v>
      </c>
      <c r="AA110" s="5">
        <v>66.7</v>
      </c>
      <c r="AB110" s="5">
        <v>105.8</v>
      </c>
      <c r="AC110" s="5">
        <v>825</v>
      </c>
      <c r="AD110" s="5">
        <v>13.2</v>
      </c>
      <c r="AE110" s="5">
        <v>591</v>
      </c>
      <c r="AF110" s="32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7"/>
      <c r="AV110" s="168"/>
      <c r="AW110" s="5"/>
      <c r="AX110" s="5"/>
      <c r="AY110" s="5"/>
      <c r="AZ110" s="5"/>
      <c r="BA110" s="30"/>
      <c r="BB110" s="33"/>
    </row>
    <row r="111" spans="1:54" x14ac:dyDescent="0.3">
      <c r="A111" s="168"/>
      <c r="B111" s="4">
        <v>7.3333333333333304</v>
      </c>
      <c r="C111" s="168"/>
      <c r="D111" s="5">
        <v>49.4</v>
      </c>
      <c r="E111" s="5">
        <v>96.5</v>
      </c>
      <c r="F111" s="7">
        <v>15.6</v>
      </c>
      <c r="G111" s="188"/>
      <c r="H111" s="5">
        <v>35</v>
      </c>
      <c r="I111" s="5">
        <v>95.8</v>
      </c>
      <c r="J111" s="5">
        <v>87.6</v>
      </c>
      <c r="K111" s="30">
        <v>87.9</v>
      </c>
      <c r="L111" s="168"/>
      <c r="M111" s="31"/>
      <c r="N111" s="5"/>
      <c r="O111" s="7"/>
      <c r="P111" s="31">
        <v>96.5</v>
      </c>
      <c r="Q111" s="5">
        <v>16.600000000000001</v>
      </c>
      <c r="R111" s="5">
        <v>49.1</v>
      </c>
      <c r="S111" s="5">
        <v>49.1</v>
      </c>
      <c r="T111" s="5">
        <v>65.400000000000006</v>
      </c>
      <c r="U111" s="5">
        <v>65.3</v>
      </c>
      <c r="V111" s="5">
        <v>65.099999999999994</v>
      </c>
      <c r="W111" s="5">
        <v>65.099999999999994</v>
      </c>
      <c r="X111" s="5">
        <v>89.5</v>
      </c>
      <c r="Y111" s="5">
        <v>89.5</v>
      </c>
      <c r="Z111" s="5">
        <v>89.3</v>
      </c>
      <c r="AA111" s="5">
        <v>66.400000000000006</v>
      </c>
      <c r="AB111" s="5">
        <v>106.9</v>
      </c>
      <c r="AC111" s="5">
        <v>826</v>
      </c>
      <c r="AD111" s="5">
        <v>13.2</v>
      </c>
      <c r="AE111" s="5">
        <v>590</v>
      </c>
      <c r="AF111" s="32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7"/>
      <c r="AV111" s="168"/>
      <c r="AW111" s="5"/>
      <c r="AX111" s="5"/>
      <c r="AY111" s="5"/>
      <c r="AZ111" s="5"/>
      <c r="BA111" s="30"/>
      <c r="BB111" s="33"/>
    </row>
    <row r="112" spans="1:54" x14ac:dyDescent="0.3">
      <c r="A112" s="168"/>
      <c r="B112" s="4">
        <v>7.4166666666666696</v>
      </c>
      <c r="C112" s="168"/>
      <c r="D112" s="5">
        <v>49.4</v>
      </c>
      <c r="E112" s="5">
        <v>92.5</v>
      </c>
      <c r="F112" s="7">
        <v>16.100000000000001</v>
      </c>
      <c r="G112" s="188"/>
      <c r="H112" s="5">
        <v>37.9</v>
      </c>
      <c r="I112" s="5">
        <v>95</v>
      </c>
      <c r="J112" s="5">
        <v>87.9</v>
      </c>
      <c r="K112" s="30">
        <v>88.1</v>
      </c>
      <c r="L112" s="168"/>
      <c r="M112" s="31"/>
      <c r="N112" s="5"/>
      <c r="O112" s="7"/>
      <c r="P112" s="31">
        <v>92.5</v>
      </c>
      <c r="Q112" s="5">
        <v>17.5</v>
      </c>
      <c r="R112" s="5">
        <v>49.2</v>
      </c>
      <c r="S112" s="5">
        <v>49.1</v>
      </c>
      <c r="T112" s="5">
        <v>66.7</v>
      </c>
      <c r="U112" s="5">
        <v>66.599999999999994</v>
      </c>
      <c r="V112" s="5">
        <v>66.400000000000006</v>
      </c>
      <c r="W112" s="5">
        <v>69.5</v>
      </c>
      <c r="X112" s="5">
        <v>89.7</v>
      </c>
      <c r="Y112" s="5">
        <v>89.8</v>
      </c>
      <c r="Z112" s="5">
        <v>89.7</v>
      </c>
      <c r="AA112" s="5">
        <v>68</v>
      </c>
      <c r="AB112" s="5">
        <v>105.8</v>
      </c>
      <c r="AC112" s="5">
        <v>826</v>
      </c>
      <c r="AD112" s="5">
        <v>13</v>
      </c>
      <c r="AE112" s="5">
        <v>596</v>
      </c>
      <c r="AF112" s="32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7"/>
      <c r="AV112" s="168"/>
      <c r="AW112" s="5"/>
      <c r="AX112" s="5"/>
      <c r="AY112" s="5"/>
      <c r="AZ112" s="5"/>
      <c r="BA112" s="30"/>
      <c r="BB112" s="33"/>
    </row>
    <row r="113" spans="1:54" x14ac:dyDescent="0.3">
      <c r="A113" s="168"/>
      <c r="B113" s="4">
        <v>7.5</v>
      </c>
      <c r="C113" s="168"/>
      <c r="D113" s="5">
        <v>49.4</v>
      </c>
      <c r="E113" s="5">
        <v>91.5</v>
      </c>
      <c r="F113" s="7">
        <v>16.7</v>
      </c>
      <c r="G113" s="188"/>
      <c r="H113" s="5">
        <v>38.799999999999997</v>
      </c>
      <c r="I113" s="5">
        <v>94.8</v>
      </c>
      <c r="J113" s="5">
        <v>87.6</v>
      </c>
      <c r="K113" s="30">
        <v>87.8</v>
      </c>
      <c r="L113" s="168"/>
      <c r="M113" s="31"/>
      <c r="N113" s="5"/>
      <c r="O113" s="7"/>
      <c r="P113" s="31">
        <v>91.5</v>
      </c>
      <c r="Q113" s="5">
        <v>18.100000000000001</v>
      </c>
      <c r="R113" s="5">
        <v>49.1</v>
      </c>
      <c r="S113" s="5">
        <v>49.1</v>
      </c>
      <c r="T113" s="5">
        <v>67.099999999999994</v>
      </c>
      <c r="U113" s="5">
        <v>66.8</v>
      </c>
      <c r="V113" s="5">
        <v>66.599999999999994</v>
      </c>
      <c r="W113" s="5">
        <v>69.7</v>
      </c>
      <c r="X113" s="5">
        <v>89.4</v>
      </c>
      <c r="Y113" s="5">
        <v>89.5</v>
      </c>
      <c r="Z113" s="5">
        <v>89.4</v>
      </c>
      <c r="AA113" s="5">
        <v>68.5</v>
      </c>
      <c r="AB113" s="5">
        <v>105.8</v>
      </c>
      <c r="AC113" s="5">
        <v>825</v>
      </c>
      <c r="AD113" s="5">
        <v>13.2</v>
      </c>
      <c r="AE113" s="5">
        <v>591</v>
      </c>
      <c r="AF113" s="32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7"/>
      <c r="AV113" s="168"/>
      <c r="AW113" s="5"/>
      <c r="AX113" s="5"/>
      <c r="AY113" s="5"/>
      <c r="AZ113" s="5"/>
      <c r="BA113" s="30"/>
      <c r="BB113" s="33"/>
    </row>
    <row r="114" spans="1:54" x14ac:dyDescent="0.3">
      <c r="A114" s="168"/>
      <c r="B114" s="4">
        <v>7.5833333333333304</v>
      </c>
      <c r="C114" s="168"/>
      <c r="D114" s="5">
        <v>49.4</v>
      </c>
      <c r="E114" s="5">
        <v>92.6</v>
      </c>
      <c r="F114" s="7">
        <v>17</v>
      </c>
      <c r="G114" s="188"/>
      <c r="H114" s="5">
        <v>39</v>
      </c>
      <c r="I114" s="5">
        <v>95.3</v>
      </c>
      <c r="J114" s="5">
        <v>86.9</v>
      </c>
      <c r="K114" s="30">
        <v>87.2</v>
      </c>
      <c r="L114" s="168"/>
      <c r="M114" s="31"/>
      <c r="N114" s="5"/>
      <c r="O114" s="7"/>
      <c r="P114" s="31">
        <v>92.6</v>
      </c>
      <c r="Q114" s="5">
        <v>18.399999999999999</v>
      </c>
      <c r="R114" s="5">
        <v>49.1</v>
      </c>
      <c r="S114" s="5">
        <v>49</v>
      </c>
      <c r="T114" s="5">
        <v>66.900000000000006</v>
      </c>
      <c r="U114" s="5">
        <v>66.5</v>
      </c>
      <c r="V114" s="5">
        <v>66.3</v>
      </c>
      <c r="W114" s="5">
        <v>69.400000000000006</v>
      </c>
      <c r="X114" s="5">
        <v>88.8</v>
      </c>
      <c r="Y114" s="5">
        <v>88.9</v>
      </c>
      <c r="Z114" s="5">
        <v>88.7</v>
      </c>
      <c r="AA114" s="5">
        <v>68.3</v>
      </c>
      <c r="AB114" s="5">
        <v>106.3</v>
      </c>
      <c r="AC114" s="5">
        <v>826</v>
      </c>
      <c r="AD114" s="5">
        <v>12.9</v>
      </c>
      <c r="AE114" s="5">
        <v>588</v>
      </c>
      <c r="AF114" s="32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7"/>
      <c r="AV114" s="168"/>
      <c r="AW114" s="5"/>
      <c r="AX114" s="5"/>
      <c r="AY114" s="5"/>
      <c r="AZ114" s="5"/>
      <c r="BA114" s="30"/>
      <c r="BB114" s="33"/>
    </row>
    <row r="115" spans="1:54" x14ac:dyDescent="0.3">
      <c r="A115" s="168"/>
      <c r="B115" s="4">
        <v>7.6666666666666696</v>
      </c>
      <c r="C115" s="168"/>
      <c r="D115" s="5">
        <v>49.4</v>
      </c>
      <c r="E115" s="5">
        <v>94.3</v>
      </c>
      <c r="F115" s="7">
        <v>17</v>
      </c>
      <c r="G115" s="188"/>
      <c r="H115" s="5">
        <v>38.4</v>
      </c>
      <c r="I115" s="5">
        <v>96.3</v>
      </c>
      <c r="J115" s="5">
        <v>86.7</v>
      </c>
      <c r="K115" s="30">
        <v>87</v>
      </c>
      <c r="L115" s="168"/>
      <c r="M115" s="31"/>
      <c r="N115" s="5"/>
      <c r="O115" s="7"/>
      <c r="P115" s="31">
        <v>94.3</v>
      </c>
      <c r="Q115" s="5">
        <v>18.3</v>
      </c>
      <c r="R115" s="5">
        <v>49.1</v>
      </c>
      <c r="S115" s="5">
        <v>49.1</v>
      </c>
      <c r="T115" s="5">
        <v>66.599999999999994</v>
      </c>
      <c r="U115" s="5">
        <v>66</v>
      </c>
      <c r="V115" s="5">
        <v>65.8</v>
      </c>
      <c r="W115" s="5">
        <v>68.900000000000006</v>
      </c>
      <c r="X115" s="5">
        <v>88.6</v>
      </c>
      <c r="Y115" s="5">
        <v>88.6</v>
      </c>
      <c r="Z115" s="5">
        <v>88.5</v>
      </c>
      <c r="AA115" s="5">
        <v>68</v>
      </c>
      <c r="AB115" s="5">
        <v>106.2</v>
      </c>
      <c r="AC115" s="5">
        <v>824</v>
      </c>
      <c r="AD115" s="5">
        <v>13.3</v>
      </c>
      <c r="AE115" s="5">
        <v>589</v>
      </c>
      <c r="AF115" s="32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7"/>
      <c r="AV115" s="168"/>
      <c r="AW115" s="5"/>
      <c r="AX115" s="5"/>
      <c r="AY115" s="5"/>
      <c r="AZ115" s="5"/>
      <c r="BA115" s="30"/>
      <c r="BB115" s="33"/>
    </row>
    <row r="116" spans="1:54" x14ac:dyDescent="0.3">
      <c r="A116" s="168"/>
      <c r="B116" s="4">
        <v>7.75</v>
      </c>
      <c r="C116" s="168"/>
      <c r="D116" s="5">
        <v>49.4</v>
      </c>
      <c r="E116" s="5">
        <v>93.4</v>
      </c>
      <c r="F116" s="7">
        <v>16.8</v>
      </c>
      <c r="G116" s="188"/>
      <c r="H116" s="5">
        <v>37.4</v>
      </c>
      <c r="I116" s="5">
        <v>95.9</v>
      </c>
      <c r="J116" s="5">
        <v>86.8</v>
      </c>
      <c r="K116" s="30">
        <v>86.9</v>
      </c>
      <c r="L116" s="168"/>
      <c r="M116" s="31"/>
      <c r="N116" s="5"/>
      <c r="O116" s="7"/>
      <c r="P116" s="31">
        <v>92.8</v>
      </c>
      <c r="Q116" s="5">
        <v>17.899999999999999</v>
      </c>
      <c r="R116" s="5">
        <v>49.1</v>
      </c>
      <c r="S116" s="5">
        <v>49</v>
      </c>
      <c r="T116" s="5">
        <v>66.099999999999994</v>
      </c>
      <c r="U116" s="5">
        <v>65.7</v>
      </c>
      <c r="V116" s="5">
        <v>65.5</v>
      </c>
      <c r="W116" s="5">
        <v>68.599999999999994</v>
      </c>
      <c r="X116" s="5">
        <v>88.5</v>
      </c>
      <c r="Y116" s="5">
        <v>88.6</v>
      </c>
      <c r="Z116" s="5">
        <v>88.4</v>
      </c>
      <c r="AA116" s="5">
        <v>67.400000000000006</v>
      </c>
      <c r="AB116" s="5">
        <v>106.3</v>
      </c>
      <c r="AC116" s="5">
        <v>826</v>
      </c>
      <c r="AD116" s="5">
        <v>13</v>
      </c>
      <c r="AE116" s="5">
        <v>585</v>
      </c>
      <c r="AF116" s="32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7"/>
      <c r="AV116" s="168"/>
      <c r="AW116" s="5"/>
      <c r="AX116" s="5"/>
      <c r="AY116" s="5"/>
      <c r="AZ116" s="5"/>
      <c r="BA116" s="30"/>
      <c r="BB116" s="33"/>
    </row>
    <row r="117" spans="1:54" x14ac:dyDescent="0.3">
      <c r="A117" s="168"/>
      <c r="B117" s="4">
        <v>7.8333333333333304</v>
      </c>
      <c r="C117" s="168"/>
      <c r="D117" s="5">
        <v>49.4</v>
      </c>
      <c r="E117" s="5">
        <v>92</v>
      </c>
      <c r="F117" s="7">
        <v>16.600000000000001</v>
      </c>
      <c r="G117" s="188"/>
      <c r="H117" s="5">
        <v>37</v>
      </c>
      <c r="I117" s="5">
        <v>95.4</v>
      </c>
      <c r="J117" s="5">
        <v>86.5</v>
      </c>
      <c r="K117" s="30">
        <v>86.8</v>
      </c>
      <c r="L117" s="168"/>
      <c r="M117" s="31"/>
      <c r="N117" s="5"/>
      <c r="O117" s="7"/>
      <c r="P117" s="31">
        <v>92.9</v>
      </c>
      <c r="Q117" s="5">
        <v>17.899999999999999</v>
      </c>
      <c r="R117" s="5">
        <v>49.1</v>
      </c>
      <c r="S117" s="5">
        <v>49</v>
      </c>
      <c r="T117" s="5">
        <v>65.8</v>
      </c>
      <c r="U117" s="5">
        <v>65.3</v>
      </c>
      <c r="V117" s="5">
        <v>65.2</v>
      </c>
      <c r="W117" s="5">
        <v>68.2</v>
      </c>
      <c r="X117" s="5">
        <v>88.4</v>
      </c>
      <c r="Y117" s="5">
        <v>88.4</v>
      </c>
      <c r="Z117" s="5">
        <v>88.3</v>
      </c>
      <c r="AA117" s="5">
        <v>67.099999999999994</v>
      </c>
      <c r="AB117" s="5">
        <v>106.5</v>
      </c>
      <c r="AC117" s="5">
        <v>825</v>
      </c>
      <c r="AD117" s="5">
        <v>13</v>
      </c>
      <c r="AE117" s="5">
        <v>584</v>
      </c>
      <c r="AF117" s="32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7"/>
      <c r="AV117" s="168"/>
      <c r="AW117" s="5"/>
      <c r="AX117" s="5"/>
      <c r="AY117" s="5"/>
      <c r="AZ117" s="5"/>
      <c r="BA117" s="30"/>
      <c r="BB117" s="33"/>
    </row>
    <row r="118" spans="1:54" x14ac:dyDescent="0.3">
      <c r="A118" s="168"/>
      <c r="B118" s="4">
        <v>7.9166666666666696</v>
      </c>
      <c r="C118" s="168"/>
      <c r="D118" s="5">
        <v>49.4</v>
      </c>
      <c r="E118" s="5">
        <v>95.8</v>
      </c>
      <c r="F118" s="7">
        <v>16.5</v>
      </c>
      <c r="G118" s="188"/>
      <c r="H118" s="5">
        <v>36.6</v>
      </c>
      <c r="I118" s="5">
        <v>96.5</v>
      </c>
      <c r="J118" s="5">
        <v>86.3</v>
      </c>
      <c r="K118" s="30">
        <v>86.5</v>
      </c>
      <c r="L118" s="168"/>
      <c r="M118" s="31"/>
      <c r="N118" s="5"/>
      <c r="O118" s="7"/>
      <c r="P118" s="31">
        <v>95.8</v>
      </c>
      <c r="Q118" s="5">
        <v>17.600000000000001</v>
      </c>
      <c r="R118" s="5">
        <v>49.1</v>
      </c>
      <c r="S118" s="45">
        <v>49</v>
      </c>
      <c r="T118" s="5">
        <v>65.400000000000006</v>
      </c>
      <c r="U118" s="5">
        <v>65.3</v>
      </c>
      <c r="V118" s="5">
        <v>65.2</v>
      </c>
      <c r="W118" s="5">
        <v>68.099999999999994</v>
      </c>
      <c r="X118" s="5">
        <v>88.1</v>
      </c>
      <c r="Y118" s="5">
        <v>88.2</v>
      </c>
      <c r="Z118" s="5">
        <v>88</v>
      </c>
      <c r="AA118" s="5">
        <v>66.8</v>
      </c>
      <c r="AB118" s="5">
        <v>106.6</v>
      </c>
      <c r="AC118" s="5">
        <v>824</v>
      </c>
      <c r="AD118" s="5">
        <v>13</v>
      </c>
      <c r="AE118" s="5">
        <v>583</v>
      </c>
      <c r="AF118" s="32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7"/>
      <c r="AV118" s="168"/>
      <c r="AW118" s="5"/>
      <c r="AX118" s="5"/>
      <c r="AY118" s="5"/>
      <c r="AZ118" s="5"/>
      <c r="BA118" s="30"/>
      <c r="BB118" s="33"/>
    </row>
    <row r="119" spans="1:54" x14ac:dyDescent="0.3">
      <c r="A119" s="169"/>
      <c r="B119" s="4">
        <v>8</v>
      </c>
      <c r="C119" s="169"/>
      <c r="D119" s="5">
        <v>49.4</v>
      </c>
      <c r="E119" s="5">
        <v>94.3</v>
      </c>
      <c r="F119" s="7">
        <v>16.600000000000001</v>
      </c>
      <c r="G119" s="189"/>
      <c r="H119" s="5">
        <v>36.5</v>
      </c>
      <c r="I119" s="5">
        <v>95.3</v>
      </c>
      <c r="J119" s="5">
        <v>86.1</v>
      </c>
      <c r="K119" s="30">
        <v>86.4</v>
      </c>
      <c r="L119" s="169"/>
      <c r="M119" s="31"/>
      <c r="N119" s="5"/>
      <c r="O119" s="7"/>
      <c r="P119" s="31">
        <v>94.3</v>
      </c>
      <c r="Q119" s="5">
        <v>17.8</v>
      </c>
      <c r="R119" s="5">
        <v>49.1</v>
      </c>
      <c r="S119" s="5">
        <v>49</v>
      </c>
      <c r="T119" s="5">
        <v>65.5</v>
      </c>
      <c r="U119" s="5">
        <v>65.400000000000006</v>
      </c>
      <c r="V119" s="5">
        <v>65.3</v>
      </c>
      <c r="W119" s="5">
        <v>68.2</v>
      </c>
      <c r="X119" s="5">
        <v>88</v>
      </c>
      <c r="Y119" s="5">
        <v>88.1</v>
      </c>
      <c r="Z119" s="5">
        <v>87.9</v>
      </c>
      <c r="AA119" s="5">
        <v>66.8</v>
      </c>
      <c r="AB119" s="5">
        <v>106.5</v>
      </c>
      <c r="AC119" s="5">
        <v>825</v>
      </c>
      <c r="AD119" s="5">
        <v>13.3</v>
      </c>
      <c r="AE119" s="5">
        <v>582</v>
      </c>
      <c r="AF119" s="32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7"/>
      <c r="AV119" s="169"/>
      <c r="AW119" s="5"/>
      <c r="AX119" s="5"/>
      <c r="AY119" s="5"/>
      <c r="AZ119" s="5"/>
      <c r="BA119" s="30"/>
      <c r="BB119" s="33"/>
    </row>
    <row r="120" spans="1:54" x14ac:dyDescent="0.3">
      <c r="A120" s="178" t="s">
        <v>81</v>
      </c>
      <c r="B120" s="173"/>
      <c r="C120" s="17" t="e">
        <f>AVERAGE($C$108:$C$119)</f>
        <v>#DIV/0!</v>
      </c>
      <c r="D120" s="17">
        <f>AVERAGE($D$108:$D$119)</f>
        <v>49.399999999999984</v>
      </c>
      <c r="E120" s="17">
        <f>AVERAGE($E$108:$E$119)</f>
        <v>93.74166666666666</v>
      </c>
      <c r="F120" s="34">
        <f>AVERAGE($F$108:$F$119)</f>
        <v>16.224999999999998</v>
      </c>
      <c r="G120" s="16" t="e">
        <f>AVERAGE(G108:G119)</f>
        <v>#DIV/0!</v>
      </c>
      <c r="H120" s="17">
        <f>AVERAGE($H$108:$H$119)</f>
        <v>36.908333333333331</v>
      </c>
      <c r="I120" s="17">
        <f>AVERAGE($I$108:$I$119)</f>
        <v>95.34166666666664</v>
      </c>
      <c r="J120" s="17">
        <f>AVERAGE(J108:J119)</f>
        <v>87.058333333333323</v>
      </c>
      <c r="K120" s="35">
        <f>AVERAGE($K$108:$K$119)</f>
        <v>87.316666666666663</v>
      </c>
      <c r="L120" s="36">
        <f t="shared" ref="L120:AD120" si="16">AVERAGE(L108:L119)</f>
        <v>0</v>
      </c>
      <c r="M120" s="35" t="e">
        <f t="shared" si="16"/>
        <v>#DIV/0!</v>
      </c>
      <c r="N120" s="35" t="e">
        <f t="shared" si="16"/>
        <v>#DIV/0!</v>
      </c>
      <c r="O120" s="34" t="e">
        <f t="shared" si="16"/>
        <v>#DIV/0!</v>
      </c>
      <c r="P120" s="37">
        <f t="shared" si="16"/>
        <v>93.924999999999997</v>
      </c>
      <c r="Q120" s="17">
        <f t="shared" si="16"/>
        <v>17.466666666666669</v>
      </c>
      <c r="R120" s="17">
        <f t="shared" si="16"/>
        <v>49.108333333333348</v>
      </c>
      <c r="S120" s="17">
        <f t="shared" si="16"/>
        <v>49.041666666666664</v>
      </c>
      <c r="T120" s="17">
        <f t="shared" si="16"/>
        <v>65.95</v>
      </c>
      <c r="U120" s="17">
        <f t="shared" si="16"/>
        <v>65.7</v>
      </c>
      <c r="V120" s="17">
        <f t="shared" si="16"/>
        <v>65.541666666666671</v>
      </c>
      <c r="W120" s="17">
        <f t="shared" si="16"/>
        <v>68.325000000000003</v>
      </c>
      <c r="X120" s="17">
        <f t="shared" si="16"/>
        <v>88.908333333333346</v>
      </c>
      <c r="Y120" s="17">
        <f t="shared" si="16"/>
        <v>88.975000000000009</v>
      </c>
      <c r="Z120" s="17">
        <f t="shared" si="16"/>
        <v>88.808333333333337</v>
      </c>
      <c r="AA120" s="17">
        <f t="shared" si="16"/>
        <v>67.3</v>
      </c>
      <c r="AB120" s="17">
        <f t="shared" si="16"/>
        <v>106.1583333333333</v>
      </c>
      <c r="AC120" s="17">
        <f t="shared" si="16"/>
        <v>825.16666666666663</v>
      </c>
      <c r="AD120" s="17">
        <f t="shared" si="16"/>
        <v>13.133333333333335</v>
      </c>
      <c r="AE120" s="34">
        <f>AVERAGE($AE$108:$AE$119)</f>
        <v>588.83333333333337</v>
      </c>
      <c r="AF120" s="38" t="e">
        <f t="shared" ref="AF120:AT120" si="17">AVERAGE(AF108:AF119)</f>
        <v>#DIV/0!</v>
      </c>
      <c r="AG120" s="17" t="e">
        <f t="shared" si="17"/>
        <v>#DIV/0!</v>
      </c>
      <c r="AH120" s="17" t="e">
        <f t="shared" si="17"/>
        <v>#DIV/0!</v>
      </c>
      <c r="AI120" s="17" t="e">
        <f t="shared" si="17"/>
        <v>#DIV/0!</v>
      </c>
      <c r="AJ120" s="17" t="e">
        <f t="shared" si="17"/>
        <v>#DIV/0!</v>
      </c>
      <c r="AK120" s="17" t="e">
        <f t="shared" si="17"/>
        <v>#DIV/0!</v>
      </c>
      <c r="AL120" s="17" t="e">
        <f t="shared" si="17"/>
        <v>#DIV/0!</v>
      </c>
      <c r="AM120" s="17" t="e">
        <f t="shared" si="17"/>
        <v>#DIV/0!</v>
      </c>
      <c r="AN120" s="17" t="e">
        <f t="shared" si="17"/>
        <v>#DIV/0!</v>
      </c>
      <c r="AO120" s="17" t="e">
        <f t="shared" si="17"/>
        <v>#DIV/0!</v>
      </c>
      <c r="AP120" s="17" t="e">
        <f t="shared" si="17"/>
        <v>#DIV/0!</v>
      </c>
      <c r="AQ120" s="17" t="e">
        <f t="shared" si="17"/>
        <v>#DIV/0!</v>
      </c>
      <c r="AR120" s="17" t="e">
        <f t="shared" si="17"/>
        <v>#DIV/0!</v>
      </c>
      <c r="AS120" s="17" t="e">
        <f t="shared" si="17"/>
        <v>#DIV/0!</v>
      </c>
      <c r="AT120" s="17" t="e">
        <f t="shared" si="17"/>
        <v>#DIV/0!</v>
      </c>
      <c r="AU120" s="34" t="e">
        <f>AVERAGE($AU$108:$AU$119)</f>
        <v>#DIV/0!</v>
      </c>
      <c r="AV120" s="39" t="e">
        <f>AVERAGE(AV108:AV119)</f>
        <v>#DIV/0!</v>
      </c>
      <c r="AW120" s="17" t="e">
        <f>AVERAGE(AW108:AW119)</f>
        <v>#DIV/0!</v>
      </c>
      <c r="AX120" s="17" t="e">
        <f>AVERAGE(AX108:AX119)</f>
        <v>#DIV/0!</v>
      </c>
      <c r="AY120" s="17" t="e">
        <f>AVERAGE($AY$108:$AY$119)</f>
        <v>#DIV/0!</v>
      </c>
      <c r="AZ120" s="17" t="e">
        <f>AVERAGE(AZ108:AZ119)</f>
        <v>#DIV/0!</v>
      </c>
      <c r="BA120" s="35" t="e">
        <f>AVERAGE(BA108:BA119)</f>
        <v>#DIV/0!</v>
      </c>
      <c r="BB120" s="40" t="e">
        <f>AVERAGE(BB108:BB119)</f>
        <v>#DIV/0!</v>
      </c>
    </row>
    <row r="121" spans="1:54" x14ac:dyDescent="0.3">
      <c r="A121" s="167">
        <v>45332</v>
      </c>
      <c r="B121" s="4">
        <v>8.0833333333333304</v>
      </c>
      <c r="C121" s="181"/>
      <c r="D121" s="5">
        <v>49.4</v>
      </c>
      <c r="E121" s="5">
        <v>94.8</v>
      </c>
      <c r="F121" s="7">
        <v>16.600000000000001</v>
      </c>
      <c r="G121" s="181"/>
      <c r="H121" s="5">
        <v>36.4</v>
      </c>
      <c r="I121" s="5">
        <v>95.8</v>
      </c>
      <c r="J121" s="5">
        <v>86</v>
      </c>
      <c r="K121" s="30">
        <v>86.3</v>
      </c>
      <c r="L121" s="174">
        <f>G121-C121</f>
        <v>0</v>
      </c>
      <c r="M121" s="31"/>
      <c r="N121" s="5"/>
      <c r="O121" s="7"/>
      <c r="P121" s="31">
        <v>97.9</v>
      </c>
      <c r="Q121" s="5">
        <v>17.8</v>
      </c>
      <c r="R121" s="5">
        <v>49.1</v>
      </c>
      <c r="S121" s="5">
        <v>49</v>
      </c>
      <c r="T121" s="5">
        <v>65.400000000000006</v>
      </c>
      <c r="U121" s="5">
        <v>65.3</v>
      </c>
      <c r="V121" s="5">
        <v>65.099999999999994</v>
      </c>
      <c r="W121" s="5">
        <v>68.099999999999994</v>
      </c>
      <c r="X121" s="5">
        <v>87.8</v>
      </c>
      <c r="Y121" s="5">
        <v>87.9</v>
      </c>
      <c r="Z121" s="5">
        <v>87.8</v>
      </c>
      <c r="AA121" s="5">
        <v>66.7</v>
      </c>
      <c r="AB121" s="5">
        <v>106.5</v>
      </c>
      <c r="AC121" s="5">
        <v>826</v>
      </c>
      <c r="AD121" s="5">
        <v>13</v>
      </c>
      <c r="AE121" s="5">
        <v>584</v>
      </c>
      <c r="AF121" s="32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7"/>
      <c r="AV121" s="174"/>
      <c r="AW121" s="5"/>
      <c r="AX121" s="5"/>
      <c r="AY121" s="5"/>
      <c r="AZ121" s="5"/>
      <c r="BA121" s="30"/>
      <c r="BB121" s="33"/>
    </row>
    <row r="122" spans="1:54" x14ac:dyDescent="0.3">
      <c r="A122" s="168"/>
      <c r="B122" s="4">
        <v>8.1666666666666696</v>
      </c>
      <c r="C122" s="168"/>
      <c r="D122" s="5">
        <v>49.4</v>
      </c>
      <c r="E122" s="5">
        <v>95.3</v>
      </c>
      <c r="F122" s="7">
        <v>16.600000000000001</v>
      </c>
      <c r="G122" s="188"/>
      <c r="H122" s="5">
        <v>36.5</v>
      </c>
      <c r="I122" s="5">
        <v>96.4</v>
      </c>
      <c r="J122" s="5">
        <v>85.9</v>
      </c>
      <c r="K122" s="30">
        <v>86.2</v>
      </c>
      <c r="L122" s="168"/>
      <c r="M122" s="31"/>
      <c r="N122" s="5"/>
      <c r="O122" s="7"/>
      <c r="P122" s="31">
        <v>97</v>
      </c>
      <c r="Q122" s="5">
        <v>17.7</v>
      </c>
      <c r="R122" s="5">
        <v>49.1</v>
      </c>
      <c r="S122" s="5">
        <v>49</v>
      </c>
      <c r="T122" s="5">
        <v>65.2</v>
      </c>
      <c r="U122" s="5">
        <v>65.099999999999994</v>
      </c>
      <c r="V122" s="5">
        <v>64.900000000000006</v>
      </c>
      <c r="W122" s="5">
        <v>67.900000000000006</v>
      </c>
      <c r="X122" s="5">
        <v>87.8</v>
      </c>
      <c r="Y122" s="5">
        <v>87.9</v>
      </c>
      <c r="Z122" s="5">
        <v>87.7</v>
      </c>
      <c r="AA122" s="5">
        <v>66.599999999999994</v>
      </c>
      <c r="AB122" s="5">
        <v>107.1</v>
      </c>
      <c r="AC122" s="5">
        <v>825</v>
      </c>
      <c r="AD122" s="5">
        <v>13.3</v>
      </c>
      <c r="AE122" s="5">
        <v>580</v>
      </c>
      <c r="AF122" s="32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7"/>
      <c r="AV122" s="168"/>
      <c r="AW122" s="5"/>
      <c r="AX122" s="5"/>
      <c r="AY122" s="5"/>
      <c r="AZ122" s="5"/>
      <c r="BA122" s="30"/>
      <c r="BB122" s="33"/>
    </row>
    <row r="123" spans="1:54" x14ac:dyDescent="0.3">
      <c r="A123" s="168"/>
      <c r="B123" s="4">
        <v>8.25</v>
      </c>
      <c r="C123" s="168"/>
      <c r="D123" s="5">
        <v>49.4</v>
      </c>
      <c r="E123" s="5">
        <v>94</v>
      </c>
      <c r="F123" s="7">
        <v>16.600000000000001</v>
      </c>
      <c r="G123" s="188"/>
      <c r="H123" s="5">
        <v>36.299999999999997</v>
      </c>
      <c r="I123" s="5">
        <v>96.2</v>
      </c>
      <c r="J123" s="5">
        <v>85.9</v>
      </c>
      <c r="K123" s="30">
        <v>86.1</v>
      </c>
      <c r="L123" s="168"/>
      <c r="M123" s="31"/>
      <c r="N123" s="5"/>
      <c r="O123" s="7"/>
      <c r="P123" s="31">
        <v>97.8</v>
      </c>
      <c r="Q123" s="5">
        <v>17.8</v>
      </c>
      <c r="R123" s="5">
        <v>49.1</v>
      </c>
      <c r="S123" s="5">
        <v>49</v>
      </c>
      <c r="T123" s="5">
        <v>65.2</v>
      </c>
      <c r="U123" s="5">
        <v>65</v>
      </c>
      <c r="V123" s="5">
        <v>64.8</v>
      </c>
      <c r="W123" s="5">
        <v>67.8</v>
      </c>
      <c r="X123" s="5">
        <v>87.7</v>
      </c>
      <c r="Y123" s="5">
        <v>87.8</v>
      </c>
      <c r="Z123" s="5">
        <v>87.6</v>
      </c>
      <c r="AA123" s="5">
        <v>66.5</v>
      </c>
      <c r="AB123" s="5">
        <v>107.4</v>
      </c>
      <c r="AC123" s="5">
        <v>827</v>
      </c>
      <c r="AD123" s="5">
        <v>13.1</v>
      </c>
      <c r="AE123" s="5">
        <v>579</v>
      </c>
      <c r="AF123" s="32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7"/>
      <c r="AV123" s="168"/>
      <c r="AW123" s="5"/>
      <c r="AX123" s="5"/>
      <c r="AY123" s="5"/>
      <c r="AZ123" s="5"/>
      <c r="BA123" s="30"/>
      <c r="BB123" s="33"/>
    </row>
    <row r="124" spans="1:54" x14ac:dyDescent="0.3">
      <c r="A124" s="168"/>
      <c r="B124" s="4">
        <v>8.3333333333333304</v>
      </c>
      <c r="C124" s="168"/>
      <c r="D124" s="5">
        <v>49.4</v>
      </c>
      <c r="E124" s="5">
        <v>94.5</v>
      </c>
      <c r="F124" s="7">
        <v>16.399999999999999</v>
      </c>
      <c r="G124" s="188"/>
      <c r="H124" s="5">
        <v>35.799999999999997</v>
      </c>
      <c r="I124" s="5">
        <v>96.7</v>
      </c>
      <c r="J124" s="5">
        <v>86.2</v>
      </c>
      <c r="K124" s="30">
        <v>86.4</v>
      </c>
      <c r="L124" s="168"/>
      <c r="M124" s="31"/>
      <c r="N124" s="5"/>
      <c r="O124" s="7"/>
      <c r="P124" s="31">
        <v>98.8</v>
      </c>
      <c r="Q124" s="5">
        <v>17.7</v>
      </c>
      <c r="R124" s="5">
        <v>49.1</v>
      </c>
      <c r="S124" s="5">
        <v>49</v>
      </c>
      <c r="T124" s="5">
        <v>65.099999999999994</v>
      </c>
      <c r="U124" s="5">
        <v>65</v>
      </c>
      <c r="V124" s="5">
        <v>65.900000000000006</v>
      </c>
      <c r="W124" s="5">
        <v>67.8</v>
      </c>
      <c r="X124" s="5">
        <v>88.1</v>
      </c>
      <c r="Y124" s="5">
        <v>88.1</v>
      </c>
      <c r="Z124" s="5">
        <v>88</v>
      </c>
      <c r="AA124" s="5">
        <v>66.5</v>
      </c>
      <c r="AB124" s="5">
        <v>106.9</v>
      </c>
      <c r="AC124" s="5">
        <v>825</v>
      </c>
      <c r="AD124" s="5">
        <v>13</v>
      </c>
      <c r="AE124" s="5">
        <v>582</v>
      </c>
      <c r="AF124" s="32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7"/>
      <c r="AV124" s="168"/>
      <c r="AW124" s="5"/>
      <c r="AX124" s="5"/>
      <c r="AY124" s="5"/>
      <c r="AZ124" s="5"/>
      <c r="BA124" s="30"/>
      <c r="BB124" s="33"/>
    </row>
    <row r="125" spans="1:54" x14ac:dyDescent="0.3">
      <c r="A125" s="168"/>
      <c r="B125" s="4">
        <v>8.4166666666666696</v>
      </c>
      <c r="C125" s="168"/>
      <c r="D125" s="5">
        <v>49.4</v>
      </c>
      <c r="E125" s="5">
        <v>92.8</v>
      </c>
      <c r="F125" s="7">
        <v>16.899999999999999</v>
      </c>
      <c r="G125" s="188"/>
      <c r="H125" s="5">
        <v>37.799999999999997</v>
      </c>
      <c r="I125" s="5">
        <v>95.9</v>
      </c>
      <c r="J125" s="5">
        <v>86.4</v>
      </c>
      <c r="K125" s="30">
        <v>86.6</v>
      </c>
      <c r="L125" s="168"/>
      <c r="M125" s="31"/>
      <c r="N125" s="5"/>
      <c r="O125" s="7"/>
      <c r="P125" s="31">
        <v>97.1</v>
      </c>
      <c r="Q125" s="5">
        <v>18.2</v>
      </c>
      <c r="R125" s="5">
        <v>49.1</v>
      </c>
      <c r="S125" s="5">
        <v>49</v>
      </c>
      <c r="T125" s="5">
        <v>66.2</v>
      </c>
      <c r="U125" s="5">
        <v>66</v>
      </c>
      <c r="V125" s="5">
        <v>65.900000000000006</v>
      </c>
      <c r="W125" s="5">
        <v>68.900000000000006</v>
      </c>
      <c r="X125" s="5">
        <v>88.2</v>
      </c>
      <c r="Y125" s="5">
        <v>88.3</v>
      </c>
      <c r="Z125" s="5">
        <v>88.2</v>
      </c>
      <c r="AA125" s="5">
        <v>67.5</v>
      </c>
      <c r="AB125" s="5">
        <v>106.5</v>
      </c>
      <c r="AC125" s="5">
        <v>825</v>
      </c>
      <c r="AD125" s="5">
        <v>13.2</v>
      </c>
      <c r="AE125" s="5">
        <v>585</v>
      </c>
      <c r="AF125" s="32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7"/>
      <c r="AV125" s="168"/>
      <c r="AW125" s="5"/>
      <c r="AX125" s="5"/>
      <c r="AY125" s="5"/>
      <c r="AZ125" s="5"/>
      <c r="BA125" s="30"/>
      <c r="BB125" s="33"/>
    </row>
    <row r="126" spans="1:54" x14ac:dyDescent="0.3">
      <c r="A126" s="168"/>
      <c r="B126" s="4">
        <v>8.5</v>
      </c>
      <c r="C126" s="168"/>
      <c r="D126" s="5">
        <v>49.4</v>
      </c>
      <c r="E126" s="5">
        <v>89.7</v>
      </c>
      <c r="F126" s="7">
        <v>17.5</v>
      </c>
      <c r="G126" s="188"/>
      <c r="H126" s="5">
        <v>39</v>
      </c>
      <c r="I126" s="5">
        <v>95.5</v>
      </c>
      <c r="J126" s="5">
        <v>86.5</v>
      </c>
      <c r="K126" s="30">
        <v>86.8</v>
      </c>
      <c r="L126" s="168"/>
      <c r="M126" s="31"/>
      <c r="N126" s="5"/>
      <c r="O126" s="7"/>
      <c r="P126" s="31">
        <v>97.9</v>
      </c>
      <c r="Q126" s="5">
        <v>18.8</v>
      </c>
      <c r="R126" s="5">
        <v>49.1</v>
      </c>
      <c r="S126" s="5">
        <v>49.1</v>
      </c>
      <c r="T126" s="5">
        <v>67</v>
      </c>
      <c r="U126" s="5">
        <v>66.900000000000006</v>
      </c>
      <c r="V126" s="5">
        <v>66.7</v>
      </c>
      <c r="W126" s="5">
        <v>69.8</v>
      </c>
      <c r="X126" s="5">
        <v>88.3</v>
      </c>
      <c r="Y126" s="5">
        <v>88.4</v>
      </c>
      <c r="Z126" s="5">
        <v>88.3</v>
      </c>
      <c r="AA126" s="5">
        <v>68.400000000000006</v>
      </c>
      <c r="AB126" s="5">
        <v>105.7</v>
      </c>
      <c r="AC126" s="5">
        <v>825</v>
      </c>
      <c r="AD126" s="5">
        <v>12.9</v>
      </c>
      <c r="AE126" s="5">
        <v>582</v>
      </c>
      <c r="AF126" s="32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7"/>
      <c r="AV126" s="168"/>
      <c r="AW126" s="5"/>
      <c r="AX126" s="5"/>
      <c r="AY126" s="5"/>
      <c r="AZ126" s="5"/>
      <c r="BA126" s="30"/>
      <c r="BB126" s="33"/>
    </row>
    <row r="127" spans="1:54" x14ac:dyDescent="0.3">
      <c r="A127" s="168"/>
      <c r="B127" s="4">
        <v>8.5833333333333304</v>
      </c>
      <c r="C127" s="168"/>
      <c r="D127" s="5">
        <v>49.4</v>
      </c>
      <c r="E127" s="5">
        <v>92</v>
      </c>
      <c r="F127" s="7">
        <v>17.7</v>
      </c>
      <c r="G127" s="188"/>
      <c r="H127" s="5">
        <v>39.4</v>
      </c>
      <c r="I127" s="5">
        <v>95.1</v>
      </c>
      <c r="J127" s="5">
        <v>86.9</v>
      </c>
      <c r="K127" s="30">
        <v>87.2</v>
      </c>
      <c r="L127" s="168"/>
      <c r="M127" s="31"/>
      <c r="N127" s="5"/>
      <c r="O127" s="7"/>
      <c r="P127" s="31">
        <v>97.4</v>
      </c>
      <c r="Q127" s="5">
        <v>19.2</v>
      </c>
      <c r="R127" s="5">
        <v>49.2</v>
      </c>
      <c r="S127" s="5">
        <v>49.1</v>
      </c>
      <c r="T127" s="5">
        <v>67.7</v>
      </c>
      <c r="U127" s="5">
        <v>67.599999999999994</v>
      </c>
      <c r="V127" s="5">
        <v>67.3</v>
      </c>
      <c r="W127" s="5">
        <v>70.599999999999994</v>
      </c>
      <c r="X127" s="5">
        <v>88.8</v>
      </c>
      <c r="Y127" s="5">
        <v>88.9</v>
      </c>
      <c r="Z127" s="5">
        <v>88.7</v>
      </c>
      <c r="AA127" s="5">
        <v>69</v>
      </c>
      <c r="AB127" s="5">
        <v>106</v>
      </c>
      <c r="AC127" s="5">
        <v>825</v>
      </c>
      <c r="AD127" s="5">
        <v>12.9</v>
      </c>
      <c r="AE127" s="5">
        <v>588</v>
      </c>
      <c r="AF127" s="32"/>
      <c r="AG127" s="5"/>
      <c r="AH127" s="5"/>
      <c r="AI127" s="5" t="s">
        <v>109</v>
      </c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7"/>
      <c r="AV127" s="168"/>
      <c r="AW127" s="5"/>
      <c r="AX127" s="5"/>
      <c r="AY127" s="5"/>
      <c r="AZ127" s="5"/>
      <c r="BA127" s="30"/>
      <c r="BB127" s="33"/>
    </row>
    <row r="128" spans="1:54" x14ac:dyDescent="0.3">
      <c r="A128" s="168"/>
      <c r="B128" s="4">
        <v>8.6666666666666696</v>
      </c>
      <c r="C128" s="168"/>
      <c r="D128" s="5">
        <v>49.4</v>
      </c>
      <c r="E128" s="5">
        <v>90.2</v>
      </c>
      <c r="F128" s="7">
        <v>17.8</v>
      </c>
      <c r="G128" s="188"/>
      <c r="H128" s="5">
        <v>38.799999999999997</v>
      </c>
      <c r="I128" s="5">
        <v>94.7</v>
      </c>
      <c r="J128" s="5">
        <v>87</v>
      </c>
      <c r="K128" s="30">
        <v>87.2</v>
      </c>
      <c r="L128" s="168"/>
      <c r="M128" s="31"/>
      <c r="N128" s="5"/>
      <c r="O128" s="7"/>
      <c r="P128" s="31">
        <v>96.2</v>
      </c>
      <c r="Q128" s="5">
        <v>19.100000000000001</v>
      </c>
      <c r="R128" s="5">
        <v>49.1</v>
      </c>
      <c r="S128" s="5">
        <v>49</v>
      </c>
      <c r="T128" s="5">
        <v>67.7</v>
      </c>
      <c r="U128" s="5">
        <v>67.599999999999994</v>
      </c>
      <c r="V128" s="5">
        <v>67.400000000000006</v>
      </c>
      <c r="W128" s="5">
        <v>70.5</v>
      </c>
      <c r="X128" s="5">
        <v>88.8</v>
      </c>
      <c r="Y128" s="5">
        <v>88.9</v>
      </c>
      <c r="Z128" s="5">
        <v>88.7</v>
      </c>
      <c r="AA128" s="5">
        <v>69.099999999999994</v>
      </c>
      <c r="AB128" s="5">
        <v>105.5</v>
      </c>
      <c r="AC128" s="5">
        <v>826</v>
      </c>
      <c r="AD128" s="5">
        <v>13.2</v>
      </c>
      <c r="AE128" s="5">
        <v>590</v>
      </c>
      <c r="AF128" s="32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7"/>
      <c r="AV128" s="168"/>
      <c r="AW128" s="5"/>
      <c r="AX128" s="5"/>
      <c r="AY128" s="5"/>
      <c r="AZ128" s="5"/>
      <c r="BA128" s="30"/>
      <c r="BB128" s="33"/>
    </row>
    <row r="129" spans="1:54" x14ac:dyDescent="0.3">
      <c r="A129" s="168"/>
      <c r="B129" s="4">
        <v>8.75</v>
      </c>
      <c r="C129" s="168"/>
      <c r="D129" s="5">
        <v>49.4</v>
      </c>
      <c r="E129" s="5">
        <v>92.6</v>
      </c>
      <c r="F129" s="7">
        <v>17.600000000000001</v>
      </c>
      <c r="G129" s="188"/>
      <c r="H129" s="5">
        <v>37.799999999999997</v>
      </c>
      <c r="I129" s="5">
        <v>94.5</v>
      </c>
      <c r="J129" s="5">
        <v>87.6</v>
      </c>
      <c r="K129" s="30">
        <v>87.8</v>
      </c>
      <c r="L129" s="168"/>
      <c r="M129" s="31"/>
      <c r="N129" s="5"/>
      <c r="O129" s="7"/>
      <c r="P129" s="31">
        <v>96.5</v>
      </c>
      <c r="Q129" s="5">
        <v>18.7</v>
      </c>
      <c r="R129" s="5">
        <v>49.1</v>
      </c>
      <c r="S129" s="5">
        <v>49.1</v>
      </c>
      <c r="T129" s="5">
        <v>67.5</v>
      </c>
      <c r="U129" s="5">
        <v>67.400000000000006</v>
      </c>
      <c r="V129" s="5">
        <v>67.099999999999994</v>
      </c>
      <c r="W129" s="5">
        <v>70.3</v>
      </c>
      <c r="X129" s="5">
        <v>89.4</v>
      </c>
      <c r="Y129" s="5">
        <v>89.4</v>
      </c>
      <c r="Z129" s="5">
        <v>89.3</v>
      </c>
      <c r="AA129" s="5">
        <v>68.8</v>
      </c>
      <c r="AB129" s="5">
        <v>106.2</v>
      </c>
      <c r="AC129" s="5">
        <v>824</v>
      </c>
      <c r="AD129" s="5">
        <v>13.2</v>
      </c>
      <c r="AE129" s="5">
        <v>590</v>
      </c>
      <c r="AF129" s="32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7"/>
      <c r="AV129" s="168"/>
      <c r="AW129" s="5"/>
      <c r="AX129" s="5"/>
      <c r="AY129" s="5"/>
      <c r="AZ129" s="5"/>
      <c r="BA129" s="30"/>
      <c r="BB129" s="33"/>
    </row>
    <row r="130" spans="1:54" x14ac:dyDescent="0.3">
      <c r="A130" s="168"/>
      <c r="B130" s="4">
        <v>8.8333333333333304</v>
      </c>
      <c r="C130" s="168"/>
      <c r="D130" s="5">
        <v>49.4</v>
      </c>
      <c r="E130" s="5">
        <v>93.4</v>
      </c>
      <c r="F130" s="7">
        <v>17.399999999999999</v>
      </c>
      <c r="G130" s="188"/>
      <c r="H130" s="5">
        <v>37.4</v>
      </c>
      <c r="I130" s="5">
        <v>94.9</v>
      </c>
      <c r="J130" s="5">
        <v>87.5</v>
      </c>
      <c r="K130" s="30">
        <v>87.8</v>
      </c>
      <c r="L130" s="168"/>
      <c r="M130" s="31"/>
      <c r="N130" s="5"/>
      <c r="O130" s="7"/>
      <c r="P130" s="31">
        <v>96.9</v>
      </c>
      <c r="Q130" s="5">
        <v>18.600000000000001</v>
      </c>
      <c r="R130" s="5">
        <v>49.1</v>
      </c>
      <c r="S130" s="5">
        <v>49.1</v>
      </c>
      <c r="T130" s="5">
        <v>67.400000000000006</v>
      </c>
      <c r="U130" s="5">
        <v>67.2</v>
      </c>
      <c r="V130" s="5">
        <v>67</v>
      </c>
      <c r="W130" s="5">
        <v>70.2</v>
      </c>
      <c r="X130" s="5">
        <v>89.4</v>
      </c>
      <c r="Y130" s="5">
        <v>89.5</v>
      </c>
      <c r="Z130" s="5">
        <v>89.3</v>
      </c>
      <c r="AA130" s="5">
        <v>68.599999999999994</v>
      </c>
      <c r="AB130" s="5">
        <v>106</v>
      </c>
      <c r="AC130" s="5">
        <v>826</v>
      </c>
      <c r="AD130" s="5">
        <v>13</v>
      </c>
      <c r="AE130" s="5">
        <v>590</v>
      </c>
      <c r="AF130" s="32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7"/>
      <c r="AV130" s="168"/>
      <c r="AW130" s="5"/>
      <c r="AX130" s="5"/>
      <c r="AY130" s="5"/>
      <c r="AZ130" s="5"/>
      <c r="BA130" s="30"/>
      <c r="BB130" s="33"/>
    </row>
    <row r="131" spans="1:54" x14ac:dyDescent="0.3">
      <c r="A131" s="168"/>
      <c r="B131" s="4">
        <v>8.9166666666666696</v>
      </c>
      <c r="C131" s="168"/>
      <c r="D131" s="5">
        <v>49.7</v>
      </c>
      <c r="E131" s="5">
        <v>92.6</v>
      </c>
      <c r="F131" s="7">
        <v>17.3</v>
      </c>
      <c r="G131" s="188"/>
      <c r="H131" s="5">
        <v>37</v>
      </c>
      <c r="I131" s="5">
        <v>95.9</v>
      </c>
      <c r="J131" s="5">
        <v>86.7</v>
      </c>
      <c r="K131" s="30">
        <v>87</v>
      </c>
      <c r="L131" s="168"/>
      <c r="M131" s="31"/>
      <c r="N131" s="5"/>
      <c r="O131" s="7"/>
      <c r="P131" s="31">
        <v>96</v>
      </c>
      <c r="Q131" s="5">
        <v>18.5</v>
      </c>
      <c r="R131" s="5">
        <v>49.1</v>
      </c>
      <c r="S131" s="5">
        <v>49.1</v>
      </c>
      <c r="T131" s="5">
        <v>66.599999999999994</v>
      </c>
      <c r="U131" s="5">
        <v>66.5</v>
      </c>
      <c r="V131" s="5">
        <v>66.3</v>
      </c>
      <c r="W131" s="5">
        <v>69.3</v>
      </c>
      <c r="X131" s="5">
        <v>88.6</v>
      </c>
      <c r="Y131" s="5">
        <v>88.7</v>
      </c>
      <c r="Z131" s="5">
        <v>88.5</v>
      </c>
      <c r="AA131" s="5">
        <v>67.900000000000006</v>
      </c>
      <c r="AB131" s="5">
        <v>105.9</v>
      </c>
      <c r="AC131" s="5">
        <v>825</v>
      </c>
      <c r="AD131" s="5">
        <v>13.2</v>
      </c>
      <c r="AE131" s="5">
        <v>584</v>
      </c>
      <c r="AF131" s="32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7"/>
      <c r="AV131" s="168"/>
      <c r="AW131" s="5"/>
      <c r="AX131" s="5"/>
      <c r="AY131" s="5"/>
      <c r="AZ131" s="5"/>
      <c r="BA131" s="30"/>
      <c r="BB131" s="33"/>
    </row>
    <row r="132" spans="1:54" x14ac:dyDescent="0.3">
      <c r="A132" s="169"/>
      <c r="B132" s="4">
        <v>9</v>
      </c>
      <c r="C132" s="169"/>
      <c r="D132" s="5">
        <v>49.4</v>
      </c>
      <c r="E132" s="5">
        <v>92.1</v>
      </c>
      <c r="F132" s="7">
        <v>17.2</v>
      </c>
      <c r="G132" s="189"/>
      <c r="H132" s="5">
        <v>36.799999999999997</v>
      </c>
      <c r="I132" s="5">
        <v>97.3</v>
      </c>
      <c r="J132" s="5">
        <v>86.2</v>
      </c>
      <c r="K132" s="30">
        <v>86.5</v>
      </c>
      <c r="L132" s="169"/>
      <c r="M132" s="31"/>
      <c r="N132" s="5"/>
      <c r="O132" s="7"/>
      <c r="P132" s="31">
        <v>97.1</v>
      </c>
      <c r="Q132" s="5">
        <v>18.399999999999999</v>
      </c>
      <c r="R132" s="5">
        <v>49.1</v>
      </c>
      <c r="S132" s="5">
        <v>49</v>
      </c>
      <c r="T132" s="5">
        <v>66.2</v>
      </c>
      <c r="U132" s="5">
        <v>66.099999999999994</v>
      </c>
      <c r="V132" s="5">
        <v>65.900000000000006</v>
      </c>
      <c r="W132" s="5">
        <v>68.900000000000006</v>
      </c>
      <c r="X132" s="5">
        <v>88.1</v>
      </c>
      <c r="Y132" s="5">
        <v>88.2</v>
      </c>
      <c r="Z132" s="5">
        <v>88</v>
      </c>
      <c r="AA132" s="5">
        <v>67.5</v>
      </c>
      <c r="AB132" s="5">
        <v>106.6</v>
      </c>
      <c r="AC132" s="5">
        <v>825</v>
      </c>
      <c r="AD132" s="5">
        <v>13</v>
      </c>
      <c r="AE132" s="5">
        <v>582</v>
      </c>
      <c r="AF132" s="32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7"/>
      <c r="AV132" s="169"/>
      <c r="AW132" s="5"/>
      <c r="AX132" s="5"/>
      <c r="AY132" s="5"/>
      <c r="AZ132" s="5"/>
      <c r="BA132" s="30"/>
      <c r="BB132" s="33"/>
    </row>
    <row r="133" spans="1:54" x14ac:dyDescent="0.3">
      <c r="A133" s="178" t="s">
        <v>81</v>
      </c>
      <c r="B133" s="173"/>
      <c r="C133" s="17" t="e">
        <f>AVERAGE($C$121:$C$132)</f>
        <v>#DIV/0!</v>
      </c>
      <c r="D133" s="17">
        <f>AVERAGE($D$121:$D$132)</f>
        <v>49.42499999999999</v>
      </c>
      <c r="E133" s="17">
        <f>AVERAGE($E$121:$E$132)</f>
        <v>92.833333333333329</v>
      </c>
      <c r="F133" s="34">
        <f>AVERAGE($F$121:$F$132)</f>
        <v>17.133333333333333</v>
      </c>
      <c r="G133" s="16" t="e">
        <f>AVERAGE(G121:G132)</f>
        <v>#DIV/0!</v>
      </c>
      <c r="H133" s="17">
        <f>AVERAGE($H$121:$H$132)</f>
        <v>37.416666666666664</v>
      </c>
      <c r="I133" s="17">
        <f>AVERAGE($I$121:$I$132)</f>
        <v>95.741666666666674</v>
      </c>
      <c r="J133" s="17">
        <f>AVERAGE(J121:J132)</f>
        <v>86.566666666666663</v>
      </c>
      <c r="K133" s="35">
        <f>AVERAGE($K$121:$K$132)</f>
        <v>86.825000000000003</v>
      </c>
      <c r="L133" s="36">
        <f t="shared" ref="L133:AD133" si="18">AVERAGE(L121:L132)</f>
        <v>0</v>
      </c>
      <c r="M133" s="35" t="e">
        <f t="shared" si="18"/>
        <v>#DIV/0!</v>
      </c>
      <c r="N133" s="35" t="e">
        <f t="shared" si="18"/>
        <v>#DIV/0!</v>
      </c>
      <c r="O133" s="34" t="e">
        <f t="shared" si="18"/>
        <v>#DIV/0!</v>
      </c>
      <c r="P133" s="37">
        <f t="shared" si="18"/>
        <v>97.216666666666654</v>
      </c>
      <c r="Q133" s="17">
        <f t="shared" si="18"/>
        <v>18.375</v>
      </c>
      <c r="R133" s="17">
        <f t="shared" si="18"/>
        <v>49.108333333333341</v>
      </c>
      <c r="S133" s="17">
        <f t="shared" si="18"/>
        <v>49.041666666666679</v>
      </c>
      <c r="T133" s="17">
        <f t="shared" si="18"/>
        <v>66.433333333333337</v>
      </c>
      <c r="U133" s="17">
        <f t="shared" si="18"/>
        <v>66.308333333333337</v>
      </c>
      <c r="V133" s="17">
        <f t="shared" si="18"/>
        <v>66.191666666666663</v>
      </c>
      <c r="W133" s="17">
        <f t="shared" si="18"/>
        <v>69.174999999999997</v>
      </c>
      <c r="X133" s="17">
        <f t="shared" si="18"/>
        <v>88.416666666666643</v>
      </c>
      <c r="Y133" s="17">
        <f t="shared" si="18"/>
        <v>88.5</v>
      </c>
      <c r="Z133" s="17">
        <f t="shared" si="18"/>
        <v>88.341666666666654</v>
      </c>
      <c r="AA133" s="17">
        <f t="shared" si="18"/>
        <v>67.75833333333334</v>
      </c>
      <c r="AB133" s="17">
        <f t="shared" si="18"/>
        <v>106.35833333333335</v>
      </c>
      <c r="AC133" s="17">
        <f t="shared" si="18"/>
        <v>825.33333333333337</v>
      </c>
      <c r="AD133" s="17">
        <f t="shared" si="18"/>
        <v>13.083333333333334</v>
      </c>
      <c r="AE133" s="34">
        <f>AVERAGE($AE$121:$AE$132)</f>
        <v>584.66666666666663</v>
      </c>
      <c r="AF133" s="38" t="e">
        <f t="shared" ref="AF133:AT133" si="19">AVERAGE(AF121:AF132)</f>
        <v>#DIV/0!</v>
      </c>
      <c r="AG133" s="17" t="e">
        <f t="shared" si="19"/>
        <v>#DIV/0!</v>
      </c>
      <c r="AH133" s="17" t="e">
        <f t="shared" si="19"/>
        <v>#DIV/0!</v>
      </c>
      <c r="AI133" s="17" t="e">
        <f t="shared" si="19"/>
        <v>#DIV/0!</v>
      </c>
      <c r="AJ133" s="17" t="e">
        <f t="shared" si="19"/>
        <v>#DIV/0!</v>
      </c>
      <c r="AK133" s="17" t="e">
        <f t="shared" si="19"/>
        <v>#DIV/0!</v>
      </c>
      <c r="AL133" s="17" t="e">
        <f t="shared" si="19"/>
        <v>#DIV/0!</v>
      </c>
      <c r="AM133" s="17" t="e">
        <f t="shared" si="19"/>
        <v>#DIV/0!</v>
      </c>
      <c r="AN133" s="17" t="e">
        <f t="shared" si="19"/>
        <v>#DIV/0!</v>
      </c>
      <c r="AO133" s="17" t="e">
        <f t="shared" si="19"/>
        <v>#DIV/0!</v>
      </c>
      <c r="AP133" s="17" t="e">
        <f t="shared" si="19"/>
        <v>#DIV/0!</v>
      </c>
      <c r="AQ133" s="17" t="e">
        <f t="shared" si="19"/>
        <v>#DIV/0!</v>
      </c>
      <c r="AR133" s="17" t="e">
        <f t="shared" si="19"/>
        <v>#DIV/0!</v>
      </c>
      <c r="AS133" s="17" t="e">
        <f t="shared" si="19"/>
        <v>#DIV/0!</v>
      </c>
      <c r="AT133" s="17" t="e">
        <f t="shared" si="19"/>
        <v>#DIV/0!</v>
      </c>
      <c r="AU133" s="34" t="e">
        <f>AVERAGE($AU$121:$AU$132)</f>
        <v>#DIV/0!</v>
      </c>
      <c r="AV133" s="39" t="e">
        <f>AVERAGE(AV121:AV132)</f>
        <v>#DIV/0!</v>
      </c>
      <c r="AW133" s="17" t="e">
        <f>AVERAGE(AW121:AW132)</f>
        <v>#DIV/0!</v>
      </c>
      <c r="AX133" s="17" t="e">
        <f>AVERAGE(AX121:AX132)</f>
        <v>#DIV/0!</v>
      </c>
      <c r="AY133" s="17" t="e">
        <f>AVERAGE($AY$121:$AY$132)</f>
        <v>#DIV/0!</v>
      </c>
      <c r="AZ133" s="17" t="e">
        <f>AVERAGE(AZ121:AZ132)</f>
        <v>#DIV/0!</v>
      </c>
      <c r="BA133" s="35" t="e">
        <f>AVERAGE(BA121:BA132)</f>
        <v>#DIV/0!</v>
      </c>
      <c r="BB133" s="40" t="e">
        <f>AVERAGE(BB121:BB132)</f>
        <v>#DIV/0!</v>
      </c>
    </row>
    <row r="134" spans="1:54" x14ac:dyDescent="0.3">
      <c r="A134" s="167">
        <v>45333</v>
      </c>
      <c r="B134" s="4">
        <v>9.0833333333333304</v>
      </c>
      <c r="C134" s="181"/>
      <c r="D134" s="5">
        <v>49.4</v>
      </c>
      <c r="E134" s="5">
        <v>92.8</v>
      </c>
      <c r="F134" s="7">
        <v>17.2</v>
      </c>
      <c r="G134" s="181"/>
      <c r="H134" s="5">
        <v>36.6</v>
      </c>
      <c r="I134" s="5">
        <v>95.8</v>
      </c>
      <c r="J134" s="5">
        <v>86</v>
      </c>
      <c r="K134" s="30">
        <v>86.3</v>
      </c>
      <c r="L134" s="174">
        <f>G134-C134</f>
        <v>0</v>
      </c>
      <c r="M134" s="31"/>
      <c r="N134" s="5"/>
      <c r="O134" s="7"/>
      <c r="P134" s="31">
        <v>97.1</v>
      </c>
      <c r="Q134" s="5">
        <v>18.3</v>
      </c>
      <c r="R134" s="5">
        <v>49.1</v>
      </c>
      <c r="S134" s="5">
        <v>49</v>
      </c>
      <c r="T134" s="5">
        <v>66</v>
      </c>
      <c r="U134" s="5">
        <v>65.900000000000006</v>
      </c>
      <c r="V134" s="5">
        <v>65.7</v>
      </c>
      <c r="W134" s="5">
        <v>68.7</v>
      </c>
      <c r="X134" s="5">
        <v>87.9</v>
      </c>
      <c r="Y134" s="5">
        <v>87.9</v>
      </c>
      <c r="Z134" s="5">
        <v>87.8</v>
      </c>
      <c r="AA134" s="5">
        <v>67.3</v>
      </c>
      <c r="AB134" s="5">
        <v>106.9</v>
      </c>
      <c r="AC134" s="5">
        <v>827</v>
      </c>
      <c r="AD134" s="5">
        <v>13.2</v>
      </c>
      <c r="AE134" s="5">
        <v>582</v>
      </c>
      <c r="AF134" s="32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7"/>
      <c r="AV134" s="174"/>
      <c r="AW134" s="5"/>
      <c r="AX134" s="5"/>
      <c r="AY134" s="5"/>
      <c r="AZ134" s="5"/>
      <c r="BA134" s="30"/>
      <c r="BB134" s="33"/>
    </row>
    <row r="135" spans="1:54" x14ac:dyDescent="0.3">
      <c r="A135" s="168"/>
      <c r="B135" s="4">
        <v>9.1666666666666696</v>
      </c>
      <c r="C135" s="168"/>
      <c r="D135" s="5">
        <v>49.4</v>
      </c>
      <c r="E135" s="5">
        <v>95</v>
      </c>
      <c r="F135" s="7">
        <v>17.100000000000001</v>
      </c>
      <c r="G135" s="188"/>
      <c r="H135" s="5">
        <v>36.5</v>
      </c>
      <c r="I135" s="5">
        <v>95.5</v>
      </c>
      <c r="J135" s="5">
        <v>85.9</v>
      </c>
      <c r="K135" s="30">
        <v>86.2</v>
      </c>
      <c r="L135" s="168"/>
      <c r="M135" s="31"/>
      <c r="N135" s="5"/>
      <c r="O135" s="7"/>
      <c r="P135" s="31">
        <v>97.3</v>
      </c>
      <c r="Q135" s="5">
        <v>18.3</v>
      </c>
      <c r="R135" s="5">
        <v>49.1</v>
      </c>
      <c r="S135" s="5">
        <v>49</v>
      </c>
      <c r="T135" s="5">
        <v>65.7</v>
      </c>
      <c r="U135" s="5">
        <v>65.599999999999994</v>
      </c>
      <c r="V135" s="5">
        <v>65.5</v>
      </c>
      <c r="W135" s="5">
        <v>68.400000000000006</v>
      </c>
      <c r="X135" s="5">
        <v>87.8</v>
      </c>
      <c r="Y135" s="5">
        <v>87.8</v>
      </c>
      <c r="Z135" s="5">
        <v>87.7</v>
      </c>
      <c r="AA135" s="5">
        <v>67.099999999999994</v>
      </c>
      <c r="AB135" s="5">
        <v>106.6</v>
      </c>
      <c r="AC135" s="5">
        <v>823</v>
      </c>
      <c r="AD135" s="5">
        <v>13</v>
      </c>
      <c r="AE135" s="5">
        <v>582</v>
      </c>
      <c r="AF135" s="32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7"/>
      <c r="AV135" s="168"/>
      <c r="AW135" s="5"/>
      <c r="AX135" s="5"/>
      <c r="AY135" s="5"/>
      <c r="AZ135" s="5"/>
      <c r="BA135" s="30"/>
      <c r="BB135" s="33"/>
    </row>
    <row r="136" spans="1:54" x14ac:dyDescent="0.3">
      <c r="A136" s="168"/>
      <c r="B136" s="4">
        <v>9.25</v>
      </c>
      <c r="C136" s="168"/>
      <c r="D136" s="5">
        <v>49.4</v>
      </c>
      <c r="E136" s="5">
        <v>94.8</v>
      </c>
      <c r="F136" s="7">
        <v>16.899999999999999</v>
      </c>
      <c r="G136" s="188"/>
      <c r="H136" s="5">
        <v>34.4</v>
      </c>
      <c r="I136" s="5">
        <v>95.8</v>
      </c>
      <c r="J136" s="5">
        <v>85.8</v>
      </c>
      <c r="K136" s="30">
        <v>86.1</v>
      </c>
      <c r="L136" s="168"/>
      <c r="M136" s="31"/>
      <c r="N136" s="5"/>
      <c r="O136" s="7"/>
      <c r="P136" s="31">
        <v>97.9</v>
      </c>
      <c r="Q136" s="5">
        <v>18</v>
      </c>
      <c r="R136" s="5">
        <v>49.1</v>
      </c>
      <c r="S136" s="5">
        <v>49</v>
      </c>
      <c r="T136" s="5">
        <v>65.2</v>
      </c>
      <c r="U136" s="5">
        <v>65.099999999999994</v>
      </c>
      <c r="V136" s="5">
        <v>65.900000000000006</v>
      </c>
      <c r="W136" s="5">
        <v>67.900000000000006</v>
      </c>
      <c r="X136" s="5">
        <v>87.7</v>
      </c>
      <c r="Y136" s="5">
        <v>87.8</v>
      </c>
      <c r="Z136" s="5">
        <v>87.6</v>
      </c>
      <c r="AA136" s="5">
        <v>66.5</v>
      </c>
      <c r="AB136" s="5">
        <v>107</v>
      </c>
      <c r="AC136" s="5">
        <v>825</v>
      </c>
      <c r="AD136" s="5">
        <v>13.2</v>
      </c>
      <c r="AE136" s="5">
        <v>580</v>
      </c>
      <c r="AF136" s="32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7"/>
      <c r="AV136" s="168"/>
      <c r="AW136" s="5"/>
      <c r="AX136" s="5"/>
      <c r="AY136" s="5"/>
      <c r="AZ136" s="5"/>
      <c r="BA136" s="30"/>
      <c r="BB136" s="33"/>
    </row>
    <row r="137" spans="1:54" x14ac:dyDescent="0.3">
      <c r="A137" s="168"/>
      <c r="B137" s="4">
        <v>9.3333333333333304</v>
      </c>
      <c r="C137" s="168"/>
      <c r="D137" s="5">
        <v>49.4</v>
      </c>
      <c r="E137" s="5">
        <v>92.3</v>
      </c>
      <c r="F137" s="7">
        <v>17</v>
      </c>
      <c r="G137" s="188"/>
      <c r="H137" s="5">
        <v>36.6</v>
      </c>
      <c r="I137" s="5">
        <v>95.9</v>
      </c>
      <c r="J137" s="5">
        <v>86.1</v>
      </c>
      <c r="K137" s="30">
        <v>86.4</v>
      </c>
      <c r="L137" s="168"/>
      <c r="M137" s="31"/>
      <c r="N137" s="5"/>
      <c r="O137" s="7"/>
      <c r="P137" s="31">
        <v>98.2</v>
      </c>
      <c r="Q137" s="5">
        <v>18.2</v>
      </c>
      <c r="R137" s="5">
        <v>49.1</v>
      </c>
      <c r="S137" s="5">
        <v>49</v>
      </c>
      <c r="T137" s="5">
        <v>65.8</v>
      </c>
      <c r="U137" s="5">
        <v>65.7</v>
      </c>
      <c r="V137" s="5">
        <v>65.5</v>
      </c>
      <c r="W137" s="5">
        <v>68.5</v>
      </c>
      <c r="X137" s="5">
        <v>87.9</v>
      </c>
      <c r="Y137" s="5">
        <v>88</v>
      </c>
      <c r="Z137" s="5">
        <v>87.9</v>
      </c>
      <c r="AA137" s="5">
        <v>67.099999999999994</v>
      </c>
      <c r="AB137" s="5">
        <v>106.5</v>
      </c>
      <c r="AC137" s="5">
        <v>826</v>
      </c>
      <c r="AD137" s="5">
        <v>13</v>
      </c>
      <c r="AE137" s="5">
        <v>581</v>
      </c>
      <c r="AF137" s="32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7"/>
      <c r="AV137" s="168"/>
      <c r="AW137" s="5"/>
      <c r="AX137" s="5"/>
      <c r="AY137" s="5"/>
      <c r="AZ137" s="5"/>
      <c r="BA137" s="30"/>
      <c r="BB137" s="33"/>
    </row>
    <row r="138" spans="1:54" x14ac:dyDescent="0.3">
      <c r="A138" s="168"/>
      <c r="B138" s="4">
        <v>9.4166666666666696</v>
      </c>
      <c r="C138" s="168"/>
      <c r="D138" s="5">
        <v>49.4</v>
      </c>
      <c r="E138" s="5">
        <v>94.1</v>
      </c>
      <c r="F138" s="7">
        <v>17.5</v>
      </c>
      <c r="G138" s="188"/>
      <c r="H138" s="5">
        <v>38.200000000000003</v>
      </c>
      <c r="I138" s="5">
        <v>95.8</v>
      </c>
      <c r="J138" s="5">
        <v>86.5</v>
      </c>
      <c r="K138" s="30">
        <v>86.7</v>
      </c>
      <c r="L138" s="168"/>
      <c r="M138" s="31"/>
      <c r="N138" s="5"/>
      <c r="O138" s="7"/>
      <c r="P138" s="31">
        <v>97.7</v>
      </c>
      <c r="Q138" s="5">
        <v>18.3</v>
      </c>
      <c r="R138" s="5">
        <v>49.1</v>
      </c>
      <c r="S138" s="5">
        <v>49</v>
      </c>
      <c r="T138" s="5">
        <v>67.8</v>
      </c>
      <c r="U138" s="5">
        <v>66.900000000000006</v>
      </c>
      <c r="V138" s="5">
        <v>66.7</v>
      </c>
      <c r="W138" s="5">
        <v>69.8</v>
      </c>
      <c r="X138" s="5">
        <v>88.3</v>
      </c>
      <c r="Y138" s="5">
        <v>88.4</v>
      </c>
      <c r="Z138" s="5">
        <v>88.3</v>
      </c>
      <c r="AA138" s="5">
        <v>68.2</v>
      </c>
      <c r="AB138" s="5">
        <v>106.3</v>
      </c>
      <c r="AC138" s="5">
        <v>826</v>
      </c>
      <c r="AD138" s="5">
        <v>13</v>
      </c>
      <c r="AE138" s="5">
        <v>584</v>
      </c>
      <c r="AF138" s="32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7"/>
      <c r="AV138" s="168"/>
      <c r="AW138" s="5"/>
      <c r="AX138" s="5"/>
      <c r="AY138" s="5"/>
      <c r="AZ138" s="5"/>
      <c r="BA138" s="30"/>
      <c r="BB138" s="33"/>
    </row>
    <row r="139" spans="1:54" x14ac:dyDescent="0.3">
      <c r="A139" s="168"/>
      <c r="B139" s="4">
        <v>9.5</v>
      </c>
      <c r="C139" s="168"/>
      <c r="D139" s="5">
        <v>49.4</v>
      </c>
      <c r="E139" s="5">
        <v>90.2</v>
      </c>
      <c r="F139" s="7">
        <v>18.100000000000001</v>
      </c>
      <c r="G139" s="188"/>
      <c r="H139" s="5">
        <v>38.9</v>
      </c>
      <c r="I139" s="5">
        <v>95</v>
      </c>
      <c r="J139" s="5">
        <v>86.7</v>
      </c>
      <c r="K139" s="30">
        <v>87</v>
      </c>
      <c r="L139" s="168"/>
      <c r="M139" s="31"/>
      <c r="N139" s="5"/>
      <c r="O139" s="7"/>
      <c r="P139" s="31">
        <v>96.6</v>
      </c>
      <c r="Q139" s="5">
        <v>19.600000000000001</v>
      </c>
      <c r="R139" s="5">
        <v>49.2</v>
      </c>
      <c r="S139" s="5">
        <v>49.1</v>
      </c>
      <c r="T139" s="5">
        <v>68.3</v>
      </c>
      <c r="U139" s="5">
        <v>67.7</v>
      </c>
      <c r="V139" s="46">
        <v>67.5</v>
      </c>
      <c r="W139" s="5">
        <v>70.599999999999994</v>
      </c>
      <c r="X139" s="5">
        <v>88.6</v>
      </c>
      <c r="Y139" s="5">
        <v>88.7</v>
      </c>
      <c r="Z139" s="5">
        <v>88.5</v>
      </c>
      <c r="AA139" s="5">
        <v>69.2</v>
      </c>
      <c r="AB139" s="5">
        <v>105.9</v>
      </c>
      <c r="AC139" s="5">
        <v>826</v>
      </c>
      <c r="AD139" s="5">
        <v>13.3</v>
      </c>
      <c r="AE139" s="7">
        <v>588</v>
      </c>
      <c r="AF139" s="32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7"/>
      <c r="AV139" s="168"/>
      <c r="AW139" s="5"/>
      <c r="AX139" s="5"/>
      <c r="AY139" s="5"/>
      <c r="AZ139" s="7"/>
      <c r="BA139" s="30"/>
      <c r="BB139" s="33"/>
    </row>
    <row r="140" spans="1:54" x14ac:dyDescent="0.3">
      <c r="A140" s="168"/>
      <c r="B140" s="4">
        <v>9.5833333333333304</v>
      </c>
      <c r="C140" s="168"/>
      <c r="D140" s="5">
        <v>49.4</v>
      </c>
      <c r="E140" s="5">
        <v>89.5</v>
      </c>
      <c r="F140" s="7">
        <v>18.399999999999999</v>
      </c>
      <c r="G140" s="188"/>
      <c r="H140" s="5">
        <v>39.200000000000003</v>
      </c>
      <c r="I140" s="5">
        <v>95.4</v>
      </c>
      <c r="J140" s="5">
        <v>87</v>
      </c>
      <c r="K140" s="5">
        <v>87.2</v>
      </c>
      <c r="L140" s="168"/>
      <c r="M140" s="31"/>
      <c r="N140" s="5"/>
      <c r="O140" s="7"/>
      <c r="P140" s="31">
        <v>95.1</v>
      </c>
      <c r="Q140" s="5">
        <v>19.7</v>
      </c>
      <c r="R140" s="5">
        <v>49.2</v>
      </c>
      <c r="S140" s="5">
        <v>49.1</v>
      </c>
      <c r="T140" s="5">
        <v>68.2</v>
      </c>
      <c r="U140" s="5">
        <v>68.2</v>
      </c>
      <c r="V140" s="46">
        <v>67.900000000000006</v>
      </c>
      <c r="W140" s="5">
        <v>71.2</v>
      </c>
      <c r="X140" s="5">
        <v>88.8</v>
      </c>
      <c r="Y140" s="5">
        <v>88.9</v>
      </c>
      <c r="Z140" s="5">
        <v>88.7</v>
      </c>
      <c r="AA140" s="5">
        <v>69.599999999999994</v>
      </c>
      <c r="AB140" s="5">
        <v>105.1</v>
      </c>
      <c r="AC140" s="5">
        <v>824</v>
      </c>
      <c r="AD140" s="5">
        <v>13</v>
      </c>
      <c r="AE140" s="7">
        <v>587</v>
      </c>
      <c r="AF140" s="32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7"/>
      <c r="AV140" s="168"/>
      <c r="AW140" s="5"/>
      <c r="AX140" s="5"/>
      <c r="AY140" s="5"/>
      <c r="AZ140" s="7"/>
      <c r="BA140" s="30"/>
      <c r="BB140" s="33"/>
    </row>
    <row r="141" spans="1:54" x14ac:dyDescent="0.3">
      <c r="A141" s="168"/>
      <c r="B141" s="4">
        <v>9.6666666666666696</v>
      </c>
      <c r="C141" s="168"/>
      <c r="D141" s="5">
        <v>49.4</v>
      </c>
      <c r="E141" s="5">
        <v>91.8</v>
      </c>
      <c r="F141" s="7">
        <v>18.5</v>
      </c>
      <c r="G141" s="188"/>
      <c r="H141" s="5">
        <v>38.9</v>
      </c>
      <c r="I141" s="5">
        <v>95.4</v>
      </c>
      <c r="J141" s="5">
        <v>86.8</v>
      </c>
      <c r="K141" s="5">
        <v>87.1</v>
      </c>
      <c r="L141" s="168"/>
      <c r="M141" s="31"/>
      <c r="N141" s="5"/>
      <c r="O141" s="7"/>
      <c r="P141" s="31">
        <v>96.9</v>
      </c>
      <c r="Q141" s="5">
        <v>19.8</v>
      </c>
      <c r="R141" s="5">
        <v>49.1</v>
      </c>
      <c r="S141" s="5">
        <v>49.1</v>
      </c>
      <c r="T141" s="5">
        <v>67.900000000000006</v>
      </c>
      <c r="U141" s="5">
        <v>68.099999999999994</v>
      </c>
      <c r="V141" s="5">
        <v>67.900000000000006</v>
      </c>
      <c r="W141" s="5">
        <v>71.099999999999994</v>
      </c>
      <c r="X141" s="5">
        <v>88.7</v>
      </c>
      <c r="Y141" s="5">
        <v>88.7</v>
      </c>
      <c r="Z141" s="5">
        <v>88.6</v>
      </c>
      <c r="AA141" s="5">
        <v>69.5</v>
      </c>
      <c r="AB141" s="5">
        <v>105.4</v>
      </c>
      <c r="AC141" s="5">
        <v>826</v>
      </c>
      <c r="AD141" s="5">
        <v>13.2</v>
      </c>
      <c r="AE141" s="7">
        <v>585</v>
      </c>
      <c r="AF141" s="32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7"/>
      <c r="AV141" s="168"/>
      <c r="AW141" s="5"/>
      <c r="AX141" s="5"/>
      <c r="AY141" s="5"/>
      <c r="AZ141" s="7"/>
      <c r="BA141" s="30"/>
      <c r="BB141" s="33"/>
    </row>
    <row r="142" spans="1:54" x14ac:dyDescent="0.3">
      <c r="A142" s="168"/>
      <c r="B142" s="4">
        <v>9.75</v>
      </c>
      <c r="C142" s="168"/>
      <c r="D142" s="5">
        <v>49.4</v>
      </c>
      <c r="E142" s="5">
        <v>89.6</v>
      </c>
      <c r="F142" s="7">
        <v>18.3</v>
      </c>
      <c r="G142" s="188"/>
      <c r="H142" s="5">
        <v>37.799999999999997</v>
      </c>
      <c r="I142" s="5">
        <v>95.3</v>
      </c>
      <c r="J142" s="5">
        <v>87</v>
      </c>
      <c r="K142" s="5">
        <v>87.3</v>
      </c>
      <c r="L142" s="168"/>
      <c r="M142" s="31"/>
      <c r="N142" s="5"/>
      <c r="O142" s="7"/>
      <c r="P142" s="31">
        <v>96.7</v>
      </c>
      <c r="Q142" s="5">
        <v>19.600000000000001</v>
      </c>
      <c r="R142" s="5">
        <v>49.1</v>
      </c>
      <c r="S142" s="5">
        <v>49</v>
      </c>
      <c r="T142" s="5">
        <v>67.7</v>
      </c>
      <c r="U142" s="5">
        <v>67.8</v>
      </c>
      <c r="V142" s="5">
        <v>67.599999999999994</v>
      </c>
      <c r="W142" s="5">
        <v>70.8</v>
      </c>
      <c r="X142" s="5">
        <v>88.8</v>
      </c>
      <c r="Y142" s="5">
        <v>88.9</v>
      </c>
      <c r="Z142" s="5">
        <v>88.8</v>
      </c>
      <c r="AA142" s="5">
        <v>69.3</v>
      </c>
      <c r="AB142" s="5">
        <v>105.9</v>
      </c>
      <c r="AC142" s="5">
        <v>825</v>
      </c>
      <c r="AD142" s="5">
        <v>13</v>
      </c>
      <c r="AE142" s="7">
        <v>588</v>
      </c>
      <c r="AF142" s="32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7"/>
      <c r="AV142" s="168"/>
      <c r="AW142" s="5"/>
      <c r="AX142" s="5"/>
      <c r="AY142" s="5"/>
      <c r="AZ142" s="7"/>
      <c r="BA142" s="30"/>
      <c r="BB142" s="33"/>
    </row>
    <row r="143" spans="1:54" x14ac:dyDescent="0.3">
      <c r="A143" s="168"/>
      <c r="B143" s="4">
        <v>9.8333333333333304</v>
      </c>
      <c r="C143" s="168"/>
      <c r="D143" s="5">
        <v>49.4</v>
      </c>
      <c r="E143" s="5">
        <v>91.4</v>
      </c>
      <c r="F143" s="7">
        <v>18.100000000000001</v>
      </c>
      <c r="G143" s="188"/>
      <c r="H143" s="5">
        <v>37.5</v>
      </c>
      <c r="I143" s="5">
        <v>94.1</v>
      </c>
      <c r="J143" s="5">
        <v>87.1</v>
      </c>
      <c r="K143" s="5">
        <v>87.4</v>
      </c>
      <c r="L143" s="168"/>
      <c r="M143" s="31"/>
      <c r="N143" s="5"/>
      <c r="O143" s="7"/>
      <c r="P143" s="31">
        <v>95.2</v>
      </c>
      <c r="Q143" s="5">
        <v>19.3</v>
      </c>
      <c r="R143" s="5">
        <v>49.1</v>
      </c>
      <c r="S143" s="5">
        <v>49.1</v>
      </c>
      <c r="T143" s="5">
        <v>67.599999999999994</v>
      </c>
      <c r="U143" s="5">
        <v>67.599999999999994</v>
      </c>
      <c r="V143" s="5">
        <v>67.400000000000006</v>
      </c>
      <c r="W143" s="5">
        <v>70.599999999999994</v>
      </c>
      <c r="X143" s="5">
        <v>88.9</v>
      </c>
      <c r="Y143" s="5">
        <v>89</v>
      </c>
      <c r="Z143" s="5">
        <v>88.8</v>
      </c>
      <c r="AA143" s="5">
        <v>69</v>
      </c>
      <c r="AB143" s="5">
        <v>105.6</v>
      </c>
      <c r="AC143" s="5">
        <v>825</v>
      </c>
      <c r="AD143" s="5">
        <v>13.2</v>
      </c>
      <c r="AE143" s="7">
        <v>590</v>
      </c>
      <c r="AF143" s="32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7"/>
      <c r="AV143" s="168"/>
      <c r="AW143" s="5"/>
      <c r="AX143" s="5"/>
      <c r="AY143" s="5"/>
      <c r="AZ143" s="7"/>
      <c r="BA143" s="30"/>
      <c r="BB143" s="33"/>
    </row>
    <row r="144" spans="1:54" x14ac:dyDescent="0.3">
      <c r="A144" s="168"/>
      <c r="B144" s="4">
        <v>9.9166666666666696</v>
      </c>
      <c r="C144" s="168"/>
      <c r="D144" s="5">
        <v>49.4</v>
      </c>
      <c r="E144" s="5">
        <v>92</v>
      </c>
      <c r="F144" s="7">
        <v>18</v>
      </c>
      <c r="G144" s="188"/>
      <c r="H144" s="5">
        <v>37.4</v>
      </c>
      <c r="I144" s="5">
        <v>94.7</v>
      </c>
      <c r="J144" s="5">
        <v>87</v>
      </c>
      <c r="K144" s="5">
        <v>87.3</v>
      </c>
      <c r="L144" s="168"/>
      <c r="M144" s="31"/>
      <c r="N144" s="5"/>
      <c r="O144" s="7"/>
      <c r="P144" s="31">
        <v>96.8</v>
      </c>
      <c r="Q144" s="5">
        <v>19.3</v>
      </c>
      <c r="R144" s="5">
        <v>49.1</v>
      </c>
      <c r="S144" s="5">
        <v>49.1</v>
      </c>
      <c r="T144" s="5">
        <v>67.3</v>
      </c>
      <c r="U144" s="5">
        <v>67.400000000000006</v>
      </c>
      <c r="V144" s="5">
        <v>67.2</v>
      </c>
      <c r="W144" s="5">
        <v>70.400000000000006</v>
      </c>
      <c r="X144" s="5">
        <v>88.9</v>
      </c>
      <c r="Y144" s="5">
        <v>89</v>
      </c>
      <c r="Z144" s="5">
        <v>88.8</v>
      </c>
      <c r="AA144" s="5">
        <v>68.900000000000006</v>
      </c>
      <c r="AB144" s="5">
        <v>105.8</v>
      </c>
      <c r="AC144" s="5">
        <v>825</v>
      </c>
      <c r="AD144" s="5">
        <v>13.1</v>
      </c>
      <c r="AE144" s="7">
        <v>589</v>
      </c>
      <c r="AF144" s="32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7"/>
      <c r="AV144" s="168"/>
      <c r="AW144" s="5"/>
      <c r="AX144" s="5"/>
      <c r="AY144" s="5"/>
      <c r="AZ144" s="7"/>
      <c r="BA144" s="30"/>
      <c r="BB144" s="33"/>
    </row>
    <row r="145" spans="1:54" x14ac:dyDescent="0.3">
      <c r="A145" s="169"/>
      <c r="B145" s="4">
        <v>10</v>
      </c>
      <c r="C145" s="169"/>
      <c r="D145" s="5">
        <v>49.4</v>
      </c>
      <c r="E145" s="5">
        <v>92.7</v>
      </c>
      <c r="F145" s="7">
        <v>17.899999999999999</v>
      </c>
      <c r="G145" s="189"/>
      <c r="H145" s="5">
        <v>37.1</v>
      </c>
      <c r="I145" s="5">
        <v>95.6</v>
      </c>
      <c r="J145" s="5">
        <v>87</v>
      </c>
      <c r="K145" s="5">
        <v>87.2</v>
      </c>
      <c r="L145" s="169"/>
      <c r="M145" s="31"/>
      <c r="N145" s="5"/>
      <c r="O145" s="7"/>
      <c r="P145" s="31">
        <v>96.4</v>
      </c>
      <c r="Q145" s="5">
        <v>19.100000000000001</v>
      </c>
      <c r="R145" s="5">
        <v>49.1</v>
      </c>
      <c r="S145" s="45">
        <v>49.1</v>
      </c>
      <c r="T145" s="5">
        <v>67.3</v>
      </c>
      <c r="U145" s="5">
        <v>67.2</v>
      </c>
      <c r="V145" s="5">
        <v>67.099999999999994</v>
      </c>
      <c r="W145" s="5">
        <v>70.2</v>
      </c>
      <c r="X145" s="5">
        <v>88.8</v>
      </c>
      <c r="Y145" s="5">
        <v>88.9</v>
      </c>
      <c r="Z145" s="5">
        <v>88.8</v>
      </c>
      <c r="AA145" s="5">
        <v>68.7</v>
      </c>
      <c r="AB145" s="5">
        <v>105.8</v>
      </c>
      <c r="AC145" s="5">
        <v>825</v>
      </c>
      <c r="AD145" s="5">
        <v>13</v>
      </c>
      <c r="AE145" s="7">
        <v>587</v>
      </c>
      <c r="AF145" s="32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7"/>
      <c r="AV145" s="169"/>
      <c r="AW145" s="5"/>
      <c r="AX145" s="5"/>
      <c r="AY145" s="5"/>
      <c r="AZ145" s="7"/>
      <c r="BA145" s="30"/>
      <c r="BB145" s="33"/>
    </row>
    <row r="146" spans="1:54" x14ac:dyDescent="0.3">
      <c r="A146" s="178" t="s">
        <v>81</v>
      </c>
      <c r="B146" s="173"/>
      <c r="C146" s="17" t="e">
        <f>AVERAGE($C$134:$C$145)</f>
        <v>#DIV/0!</v>
      </c>
      <c r="D146" s="17">
        <f>AVERAGE($D$134:$D$145)</f>
        <v>49.399999999999984</v>
      </c>
      <c r="E146" s="17">
        <f>AVERAGE($E$134:$E$145)</f>
        <v>92.183333333333337</v>
      </c>
      <c r="F146" s="34">
        <f>AVERAGE($F$134:$F$145)</f>
        <v>17.75</v>
      </c>
      <c r="G146" s="16" t="e">
        <f>AVERAGE(G134:G145)</f>
        <v>#DIV/0!</v>
      </c>
      <c r="H146" s="17">
        <f>AVERAGE($H$134:$H$145)</f>
        <v>37.425000000000004</v>
      </c>
      <c r="I146" s="17">
        <f>AVERAGE($I$134:$I$145)</f>
        <v>95.358333333333306</v>
      </c>
      <c r="J146" s="17">
        <f>AVERAGE(J134:J145)</f>
        <v>86.575000000000003</v>
      </c>
      <c r="K146" s="35">
        <f>AVERAGE($K$134:$K$145)</f>
        <v>86.850000000000009</v>
      </c>
      <c r="L146" s="36">
        <f t="shared" ref="L146:AD146" si="20">AVERAGE(L134:L145)</f>
        <v>0</v>
      </c>
      <c r="M146" s="35" t="e">
        <f t="shared" si="20"/>
        <v>#DIV/0!</v>
      </c>
      <c r="N146" s="35" t="e">
        <f t="shared" si="20"/>
        <v>#DIV/0!</v>
      </c>
      <c r="O146" s="34" t="e">
        <f t="shared" si="20"/>
        <v>#DIV/0!</v>
      </c>
      <c r="P146" s="37">
        <f t="shared" si="20"/>
        <v>96.825000000000003</v>
      </c>
      <c r="Q146" s="17">
        <f t="shared" si="20"/>
        <v>18.958333333333332</v>
      </c>
      <c r="R146" s="17">
        <f t="shared" si="20"/>
        <v>49.116666666666674</v>
      </c>
      <c r="S146" s="17">
        <f t="shared" si="20"/>
        <v>49.050000000000011</v>
      </c>
      <c r="T146" s="17">
        <f t="shared" si="20"/>
        <v>67.066666666666663</v>
      </c>
      <c r="U146" s="17">
        <f t="shared" si="20"/>
        <v>66.933333333333337</v>
      </c>
      <c r="V146" s="17">
        <f t="shared" si="20"/>
        <v>66.825000000000003</v>
      </c>
      <c r="W146" s="17">
        <f t="shared" si="20"/>
        <v>69.849999999999994</v>
      </c>
      <c r="X146" s="17">
        <f t="shared" si="20"/>
        <v>88.424999999999997</v>
      </c>
      <c r="Y146" s="17">
        <f t="shared" si="20"/>
        <v>88.5</v>
      </c>
      <c r="Z146" s="17">
        <f t="shared" si="20"/>
        <v>88.358333333333334</v>
      </c>
      <c r="AA146" s="17">
        <f t="shared" si="20"/>
        <v>68.36666666666666</v>
      </c>
      <c r="AB146" s="17">
        <f t="shared" si="20"/>
        <v>106.06666666666665</v>
      </c>
      <c r="AC146" s="17">
        <f t="shared" si="20"/>
        <v>825.25</v>
      </c>
      <c r="AD146" s="17">
        <f t="shared" si="20"/>
        <v>13.1</v>
      </c>
      <c r="AE146" s="34">
        <f>AVERAGE($AE$134:$AE$145)</f>
        <v>585.25</v>
      </c>
      <c r="AF146" s="38" t="e">
        <f t="shared" ref="AF146:AT146" si="21">AVERAGE(AF134:AF145)</f>
        <v>#DIV/0!</v>
      </c>
      <c r="AG146" s="17" t="e">
        <f t="shared" si="21"/>
        <v>#DIV/0!</v>
      </c>
      <c r="AH146" s="17" t="e">
        <f t="shared" si="21"/>
        <v>#DIV/0!</v>
      </c>
      <c r="AI146" s="17" t="e">
        <f t="shared" si="21"/>
        <v>#DIV/0!</v>
      </c>
      <c r="AJ146" s="17" t="e">
        <f t="shared" si="21"/>
        <v>#DIV/0!</v>
      </c>
      <c r="AK146" s="17" t="e">
        <f t="shared" si="21"/>
        <v>#DIV/0!</v>
      </c>
      <c r="AL146" s="17" t="e">
        <f t="shared" si="21"/>
        <v>#DIV/0!</v>
      </c>
      <c r="AM146" s="17" t="e">
        <f t="shared" si="21"/>
        <v>#DIV/0!</v>
      </c>
      <c r="AN146" s="17" t="e">
        <f t="shared" si="21"/>
        <v>#DIV/0!</v>
      </c>
      <c r="AO146" s="17" t="e">
        <f t="shared" si="21"/>
        <v>#DIV/0!</v>
      </c>
      <c r="AP146" s="17" t="e">
        <f t="shared" si="21"/>
        <v>#DIV/0!</v>
      </c>
      <c r="AQ146" s="17" t="e">
        <f t="shared" si="21"/>
        <v>#DIV/0!</v>
      </c>
      <c r="AR146" s="17" t="e">
        <f t="shared" si="21"/>
        <v>#DIV/0!</v>
      </c>
      <c r="AS146" s="17" t="e">
        <f t="shared" si="21"/>
        <v>#DIV/0!</v>
      </c>
      <c r="AT146" s="17" t="e">
        <f t="shared" si="21"/>
        <v>#DIV/0!</v>
      </c>
      <c r="AU146" s="34" t="e">
        <f>AVERAGE($AU$134:$AU$145)</f>
        <v>#DIV/0!</v>
      </c>
      <c r="AV146" s="39" t="e">
        <f>AVERAGE(AV134:AV145)</f>
        <v>#DIV/0!</v>
      </c>
      <c r="AW146" s="17" t="e">
        <f>AVERAGE(AW134:AW145)</f>
        <v>#DIV/0!</v>
      </c>
      <c r="AX146" s="17" t="e">
        <f>AVERAGE(AX134:AX145)</f>
        <v>#DIV/0!</v>
      </c>
      <c r="AY146" s="17" t="e">
        <f>AVERAGE($AY$134:$AY$145)</f>
        <v>#DIV/0!</v>
      </c>
      <c r="AZ146" s="17" t="e">
        <f>AVERAGE(AZ134:AZ145)</f>
        <v>#DIV/0!</v>
      </c>
      <c r="BA146" s="35" t="e">
        <f>AVERAGE(BA134:BA145)</f>
        <v>#DIV/0!</v>
      </c>
      <c r="BB146" s="40" t="e">
        <f>AVERAGE(BB134:BB145)</f>
        <v>#DIV/0!</v>
      </c>
    </row>
    <row r="147" spans="1:54" x14ac:dyDescent="0.3">
      <c r="A147" s="167">
        <v>45334</v>
      </c>
      <c r="B147" s="4">
        <v>10.0833333333333</v>
      </c>
      <c r="C147" s="181"/>
      <c r="D147" s="5">
        <v>49.4</v>
      </c>
      <c r="E147" s="5">
        <v>90.5</v>
      </c>
      <c r="F147" s="7">
        <v>17.8</v>
      </c>
      <c r="G147" s="181"/>
      <c r="H147" s="5">
        <v>36.799999999999997</v>
      </c>
      <c r="I147" s="5">
        <v>95</v>
      </c>
      <c r="J147" s="5">
        <v>86.8</v>
      </c>
      <c r="K147" s="30">
        <v>87.1</v>
      </c>
      <c r="L147" s="174">
        <f>G147-C147</f>
        <v>0</v>
      </c>
      <c r="M147" s="31"/>
      <c r="N147" s="5"/>
      <c r="O147" s="7"/>
      <c r="P147" s="31">
        <v>96.3</v>
      </c>
      <c r="Q147" s="5">
        <v>19</v>
      </c>
      <c r="R147" s="5">
        <v>49.1</v>
      </c>
      <c r="S147" s="5">
        <v>49.1</v>
      </c>
      <c r="T147" s="5">
        <v>67.2</v>
      </c>
      <c r="U147" s="5">
        <v>67.099999999999994</v>
      </c>
      <c r="V147" s="5">
        <v>66.900000000000006</v>
      </c>
      <c r="W147" s="5">
        <v>70.099999999999994</v>
      </c>
      <c r="X147" s="5">
        <v>88.7</v>
      </c>
      <c r="Y147" s="5">
        <v>88.8</v>
      </c>
      <c r="Z147" s="5">
        <v>88.7</v>
      </c>
      <c r="AA147" s="5">
        <v>68.599999999999994</v>
      </c>
      <c r="AB147" s="5">
        <v>105.7</v>
      </c>
      <c r="AC147" s="5">
        <v>824</v>
      </c>
      <c r="AD147" s="5">
        <v>13.2</v>
      </c>
      <c r="AE147" s="7">
        <v>587</v>
      </c>
      <c r="AF147" s="32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7"/>
      <c r="AV147" s="174"/>
      <c r="AW147" s="5"/>
      <c r="AX147" s="5"/>
      <c r="AY147" s="5"/>
      <c r="AZ147" s="7"/>
      <c r="BA147" s="30"/>
      <c r="BB147" s="33"/>
    </row>
    <row r="148" spans="1:54" x14ac:dyDescent="0.3">
      <c r="A148" s="168"/>
      <c r="B148" s="4">
        <v>10.1666666666667</v>
      </c>
      <c r="C148" s="168"/>
      <c r="D148" s="5">
        <v>49.4</v>
      </c>
      <c r="E148" s="5">
        <v>90.3</v>
      </c>
      <c r="F148" s="7">
        <v>17.600000000000001</v>
      </c>
      <c r="G148" s="188"/>
      <c r="H148" s="5">
        <v>35.4</v>
      </c>
      <c r="I148" s="5">
        <v>94.5</v>
      </c>
      <c r="J148" s="5">
        <v>86.8</v>
      </c>
      <c r="K148" s="30">
        <v>87</v>
      </c>
      <c r="L148" s="168"/>
      <c r="M148" s="31"/>
      <c r="N148" s="5"/>
      <c r="O148" s="7"/>
      <c r="P148" s="31">
        <v>97.2</v>
      </c>
      <c r="Q148" s="5">
        <v>18.7</v>
      </c>
      <c r="R148" s="5">
        <v>49.2</v>
      </c>
      <c r="S148" s="5">
        <v>49.1</v>
      </c>
      <c r="T148" s="5">
        <v>66.599999999999994</v>
      </c>
      <c r="U148" s="5">
        <v>66.5</v>
      </c>
      <c r="V148" s="5">
        <v>66.3</v>
      </c>
      <c r="W148" s="5">
        <v>69.400000000000006</v>
      </c>
      <c r="X148" s="5">
        <v>88.7</v>
      </c>
      <c r="Y148" s="5">
        <v>88.8</v>
      </c>
      <c r="Z148" s="5">
        <v>88.5</v>
      </c>
      <c r="AA148" s="5">
        <v>67.900000000000006</v>
      </c>
      <c r="AB148" s="5">
        <v>106.4</v>
      </c>
      <c r="AC148" s="5">
        <v>825</v>
      </c>
      <c r="AD148" s="5">
        <v>13.2</v>
      </c>
      <c r="AE148" s="7">
        <v>587</v>
      </c>
      <c r="AF148" s="32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7"/>
      <c r="AV148" s="168"/>
      <c r="AW148" s="5"/>
      <c r="AX148" s="5"/>
      <c r="AY148" s="5"/>
      <c r="AZ148" s="7"/>
      <c r="BA148" s="30"/>
      <c r="BB148" s="33"/>
    </row>
    <row r="149" spans="1:54" x14ac:dyDescent="0.3">
      <c r="A149" s="168"/>
      <c r="B149" s="4">
        <v>10.25</v>
      </c>
      <c r="C149" s="168"/>
      <c r="D149" s="5">
        <v>49.4</v>
      </c>
      <c r="E149" s="5">
        <v>92.9</v>
      </c>
      <c r="F149" s="7">
        <v>17.399999999999999</v>
      </c>
      <c r="G149" s="188"/>
      <c r="H149" s="5">
        <v>34.799999999999997</v>
      </c>
      <c r="I149" s="5">
        <v>95.8</v>
      </c>
      <c r="J149" s="5">
        <v>86.8</v>
      </c>
      <c r="K149" s="30">
        <v>87.1</v>
      </c>
      <c r="L149" s="168"/>
      <c r="M149" s="31"/>
      <c r="N149" s="5"/>
      <c r="O149" s="7"/>
      <c r="P149" s="31">
        <v>96.7</v>
      </c>
      <c r="Q149" s="5">
        <v>18.5</v>
      </c>
      <c r="R149" s="5">
        <v>49.1</v>
      </c>
      <c r="S149" s="5">
        <v>49.1</v>
      </c>
      <c r="T149" s="5">
        <v>66.3</v>
      </c>
      <c r="U149" s="5">
        <v>66.2</v>
      </c>
      <c r="V149" s="5">
        <v>66</v>
      </c>
      <c r="W149" s="5">
        <v>69.099999999999994</v>
      </c>
      <c r="X149" s="5">
        <v>88.7</v>
      </c>
      <c r="Y149" s="5">
        <v>88.8</v>
      </c>
      <c r="Z149" s="5">
        <v>88.6</v>
      </c>
      <c r="AA149" s="5">
        <v>67.7</v>
      </c>
      <c r="AB149" s="5">
        <v>106.7</v>
      </c>
      <c r="AC149" s="5">
        <v>825</v>
      </c>
      <c r="AD149" s="5">
        <v>13.1</v>
      </c>
      <c r="AE149" s="7">
        <v>586</v>
      </c>
      <c r="AF149" s="32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7"/>
      <c r="AV149" s="168"/>
      <c r="AW149" s="5"/>
      <c r="AX149" s="5"/>
      <c r="AY149" s="5"/>
      <c r="AZ149" s="7"/>
      <c r="BA149" s="30"/>
      <c r="BB149" s="33"/>
    </row>
    <row r="150" spans="1:54" x14ac:dyDescent="0.3">
      <c r="A150" s="168"/>
      <c r="B150" s="4">
        <v>10.3333333333333</v>
      </c>
      <c r="C150" s="168"/>
      <c r="D150" s="5">
        <v>49.4</v>
      </c>
      <c r="E150" s="5">
        <v>91.2</v>
      </c>
      <c r="F150" s="7">
        <v>17.5</v>
      </c>
      <c r="G150" s="188"/>
      <c r="H150" s="5">
        <v>36.1</v>
      </c>
      <c r="I150" s="5">
        <v>95.2</v>
      </c>
      <c r="J150" s="5">
        <v>86.9</v>
      </c>
      <c r="K150" s="30">
        <v>87.2</v>
      </c>
      <c r="L150" s="168"/>
      <c r="M150" s="31"/>
      <c r="N150" s="5"/>
      <c r="O150" s="7"/>
      <c r="P150" s="31">
        <v>96.8</v>
      </c>
      <c r="Q150" s="5">
        <v>18.7</v>
      </c>
      <c r="R150" s="5">
        <v>49.2</v>
      </c>
      <c r="S150" s="5">
        <v>49.1</v>
      </c>
      <c r="T150" s="5">
        <v>66.7</v>
      </c>
      <c r="U150" s="5">
        <v>66.599999999999994</v>
      </c>
      <c r="V150" s="5">
        <v>66.400000000000006</v>
      </c>
      <c r="W150" s="5">
        <v>69.599999999999994</v>
      </c>
      <c r="X150" s="5">
        <v>88.8</v>
      </c>
      <c r="Y150" s="5">
        <v>88.8</v>
      </c>
      <c r="Z150" s="5">
        <v>88.7</v>
      </c>
      <c r="AA150" s="5">
        <v>68.099999999999994</v>
      </c>
      <c r="AB150" s="5">
        <v>106.1</v>
      </c>
      <c r="AC150" s="5">
        <v>823</v>
      </c>
      <c r="AD150" s="5">
        <v>13.2</v>
      </c>
      <c r="AE150" s="7">
        <v>588</v>
      </c>
      <c r="AF150" s="32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7"/>
      <c r="AV150" s="168"/>
      <c r="AW150" s="5"/>
      <c r="AX150" s="5"/>
      <c r="AY150" s="5"/>
      <c r="AZ150" s="7"/>
      <c r="BA150" s="30"/>
      <c r="BB150" s="33"/>
    </row>
    <row r="151" spans="1:54" x14ac:dyDescent="0.3">
      <c r="A151" s="168"/>
      <c r="B151" s="4">
        <v>10.4166666666667</v>
      </c>
      <c r="C151" s="168"/>
      <c r="D151" s="5">
        <v>49.4</v>
      </c>
      <c r="E151" s="5">
        <v>88.8</v>
      </c>
      <c r="F151" s="7">
        <v>18</v>
      </c>
      <c r="G151" s="188"/>
      <c r="H151" s="5">
        <v>38.4</v>
      </c>
      <c r="I151" s="5">
        <v>95</v>
      </c>
      <c r="J151" s="5">
        <v>87</v>
      </c>
      <c r="K151" s="30">
        <v>87.3</v>
      </c>
      <c r="L151" s="168"/>
      <c r="M151" s="31"/>
      <c r="N151" s="5"/>
      <c r="O151" s="7"/>
      <c r="P151" s="31">
        <v>96</v>
      </c>
      <c r="Q151" s="5">
        <v>18.600000000000001</v>
      </c>
      <c r="R151" s="5">
        <v>49.2</v>
      </c>
      <c r="S151" s="5">
        <v>49.1</v>
      </c>
      <c r="T151" s="5">
        <v>67.900000000000006</v>
      </c>
      <c r="U151" s="5">
        <v>67.7</v>
      </c>
      <c r="V151" s="5">
        <v>67.599999999999994</v>
      </c>
      <c r="W151" s="5">
        <v>70.8</v>
      </c>
      <c r="X151" s="5">
        <v>88.8</v>
      </c>
      <c r="Y151" s="5">
        <v>88.9</v>
      </c>
      <c r="Z151" s="5">
        <v>88.8</v>
      </c>
      <c r="AA151" s="5">
        <v>69.2</v>
      </c>
      <c r="AB151" s="5">
        <v>105.8</v>
      </c>
      <c r="AC151" s="5">
        <v>825</v>
      </c>
      <c r="AD151" s="5">
        <v>13.3</v>
      </c>
      <c r="AE151" s="7">
        <v>588</v>
      </c>
      <c r="AF151" s="32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7"/>
      <c r="AV151" s="168"/>
      <c r="AW151" s="5"/>
      <c r="AX151" s="5"/>
      <c r="AY151" s="5"/>
      <c r="AZ151" s="7"/>
      <c r="BA151" s="30"/>
      <c r="BB151" s="33"/>
    </row>
    <row r="152" spans="1:54" x14ac:dyDescent="0.3">
      <c r="A152" s="168"/>
      <c r="B152" s="4">
        <v>10.5</v>
      </c>
      <c r="C152" s="168"/>
      <c r="D152" s="5">
        <v>49.4</v>
      </c>
      <c r="E152" s="5">
        <v>89.8</v>
      </c>
      <c r="F152" s="7">
        <v>18.399999999999999</v>
      </c>
      <c r="G152" s="188"/>
      <c r="H152" s="5">
        <v>39.1</v>
      </c>
      <c r="I152" s="5">
        <v>94.7</v>
      </c>
      <c r="J152" s="5">
        <v>87</v>
      </c>
      <c r="K152" s="30">
        <v>87.3</v>
      </c>
      <c r="L152" s="168"/>
      <c r="M152" s="31"/>
      <c r="N152" s="5"/>
      <c r="O152" s="7"/>
      <c r="P152" s="31">
        <v>96.6</v>
      </c>
      <c r="Q152" s="5">
        <v>19.8</v>
      </c>
      <c r="R152" s="5">
        <v>49.2</v>
      </c>
      <c r="S152" s="5">
        <v>49.1</v>
      </c>
      <c r="T152" s="5">
        <v>68.400000000000006</v>
      </c>
      <c r="U152" s="5">
        <v>68.3</v>
      </c>
      <c r="V152" s="5">
        <v>68</v>
      </c>
      <c r="W152" s="5">
        <v>71.3</v>
      </c>
      <c r="X152" s="5">
        <v>88.9</v>
      </c>
      <c r="Y152" s="5">
        <v>88.9</v>
      </c>
      <c r="Z152" s="5">
        <v>88.8</v>
      </c>
      <c r="AA152" s="5">
        <v>69.8</v>
      </c>
      <c r="AB152" s="5">
        <v>105.2</v>
      </c>
      <c r="AC152" s="5">
        <v>826</v>
      </c>
      <c r="AD152" s="5">
        <v>13.2</v>
      </c>
      <c r="AE152" s="7">
        <v>589</v>
      </c>
      <c r="AF152" s="32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7"/>
      <c r="AV152" s="168"/>
      <c r="AW152" s="5"/>
      <c r="AX152" s="5"/>
      <c r="AY152" s="5"/>
      <c r="AZ152" s="7"/>
      <c r="BA152" s="30"/>
      <c r="BB152" s="33"/>
    </row>
    <row r="153" spans="1:54" x14ac:dyDescent="0.3">
      <c r="A153" s="168"/>
      <c r="B153" s="4">
        <v>10.5833333333333</v>
      </c>
      <c r="C153" s="168"/>
      <c r="D153" s="5">
        <v>49.4</v>
      </c>
      <c r="E153" s="5">
        <v>91.3</v>
      </c>
      <c r="F153" s="7">
        <v>18.7</v>
      </c>
      <c r="G153" s="188"/>
      <c r="H153" s="5">
        <v>39.5</v>
      </c>
      <c r="I153" s="5">
        <v>94.9</v>
      </c>
      <c r="J153" s="5">
        <v>87.1</v>
      </c>
      <c r="K153" s="30">
        <v>87.3</v>
      </c>
      <c r="L153" s="168"/>
      <c r="M153" s="31"/>
      <c r="N153" s="5"/>
      <c r="O153" s="7"/>
      <c r="P153" s="31">
        <v>96.7</v>
      </c>
      <c r="Q153" s="5">
        <v>20.2</v>
      </c>
      <c r="R153" s="5">
        <v>49.2</v>
      </c>
      <c r="S153" s="5">
        <v>49.1</v>
      </c>
      <c r="T153" s="5">
        <v>68.7</v>
      </c>
      <c r="U153" s="5">
        <v>68.599999999999994</v>
      </c>
      <c r="V153" s="5">
        <v>68.3</v>
      </c>
      <c r="W153" s="5">
        <v>71.599999999999994</v>
      </c>
      <c r="X153" s="5">
        <v>88.9</v>
      </c>
      <c r="Y153" s="5">
        <v>89</v>
      </c>
      <c r="Z153" s="5">
        <v>88.8</v>
      </c>
      <c r="AA153" s="5">
        <v>70.099999999999994</v>
      </c>
      <c r="AB153" s="5">
        <v>105.2</v>
      </c>
      <c r="AC153" s="5">
        <v>825</v>
      </c>
      <c r="AD153" s="5">
        <v>12.9</v>
      </c>
      <c r="AE153" s="7">
        <v>588</v>
      </c>
      <c r="AF153" s="32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7"/>
      <c r="AV153" s="168"/>
      <c r="AW153" s="5"/>
      <c r="AX153" s="5"/>
      <c r="AY153" s="5"/>
      <c r="AZ153" s="7"/>
      <c r="BA153" s="30"/>
      <c r="BB153" s="33"/>
    </row>
    <row r="154" spans="1:54" x14ac:dyDescent="0.3">
      <c r="A154" s="168"/>
      <c r="B154" s="4">
        <v>10.6666666666667</v>
      </c>
      <c r="C154" s="168"/>
      <c r="D154" s="5">
        <v>49.4</v>
      </c>
      <c r="E154" s="5">
        <v>90.7</v>
      </c>
      <c r="F154" s="7">
        <v>18.8</v>
      </c>
      <c r="G154" s="188"/>
      <c r="H154" s="5">
        <v>38.9</v>
      </c>
      <c r="I154" s="5">
        <v>94.5</v>
      </c>
      <c r="J154" s="5">
        <v>87.1</v>
      </c>
      <c r="K154" s="30">
        <v>87.3</v>
      </c>
      <c r="L154" s="168"/>
      <c r="M154" s="31"/>
      <c r="N154" s="5"/>
      <c r="O154" s="7"/>
      <c r="P154" s="31">
        <v>95.3</v>
      </c>
      <c r="Q154" s="5">
        <v>20.2</v>
      </c>
      <c r="R154" s="5">
        <v>49.2</v>
      </c>
      <c r="S154" s="5">
        <v>49.1</v>
      </c>
      <c r="T154" s="5">
        <v>68.7</v>
      </c>
      <c r="U154" s="5">
        <v>68.599999999999994</v>
      </c>
      <c r="V154" s="5">
        <v>68.400000000000006</v>
      </c>
      <c r="W154" s="5">
        <v>71.599999999999994</v>
      </c>
      <c r="X154" s="5">
        <v>88.9</v>
      </c>
      <c r="Y154" s="5">
        <v>89</v>
      </c>
      <c r="Z154" s="5">
        <v>88.8</v>
      </c>
      <c r="AA154" s="5">
        <v>70.2</v>
      </c>
      <c r="AB154" s="5">
        <v>105.1</v>
      </c>
      <c r="AC154" s="5">
        <v>826</v>
      </c>
      <c r="AD154" s="5">
        <v>13.2</v>
      </c>
      <c r="AE154" s="7">
        <v>588</v>
      </c>
      <c r="AF154" s="32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7"/>
      <c r="AV154" s="168"/>
      <c r="AW154" s="5"/>
      <c r="AX154" s="5"/>
      <c r="AY154" s="5"/>
      <c r="AZ154" s="7"/>
      <c r="BA154" s="30"/>
      <c r="BB154" s="33"/>
    </row>
    <row r="155" spans="1:54" x14ac:dyDescent="0.3">
      <c r="A155" s="168"/>
      <c r="B155" s="4">
        <v>10.75</v>
      </c>
      <c r="C155" s="168"/>
      <c r="D155" s="5">
        <v>49.4</v>
      </c>
      <c r="E155" s="5">
        <v>90.2</v>
      </c>
      <c r="F155" s="7">
        <v>18.5</v>
      </c>
      <c r="G155" s="188"/>
      <c r="H155" s="5">
        <v>37.9</v>
      </c>
      <c r="I155" s="5">
        <v>94.5</v>
      </c>
      <c r="J155" s="5">
        <v>87.1</v>
      </c>
      <c r="K155" s="30">
        <v>87.4</v>
      </c>
      <c r="L155" s="168"/>
      <c r="M155" s="31"/>
      <c r="N155" s="5"/>
      <c r="O155" s="7"/>
      <c r="P155" s="31">
        <v>95.7</v>
      </c>
      <c r="Q155" s="5">
        <v>19.899999999999999</v>
      </c>
      <c r="R155" s="5">
        <v>49.1</v>
      </c>
      <c r="S155" s="5">
        <v>49.1</v>
      </c>
      <c r="T155" s="5">
        <v>68.3</v>
      </c>
      <c r="U155" s="5">
        <v>68.2</v>
      </c>
      <c r="V155" s="5">
        <v>68</v>
      </c>
      <c r="W155" s="5">
        <v>71.2</v>
      </c>
      <c r="X155" s="5">
        <v>89</v>
      </c>
      <c r="Y155" s="5">
        <v>89.1</v>
      </c>
      <c r="Z155" s="5">
        <v>88.8</v>
      </c>
      <c r="AA155" s="5">
        <v>69.7</v>
      </c>
      <c r="AB155" s="5">
        <v>105.3</v>
      </c>
      <c r="AC155" s="5">
        <v>826</v>
      </c>
      <c r="AD155" s="5">
        <v>13.3</v>
      </c>
      <c r="AE155" s="7">
        <v>589</v>
      </c>
      <c r="AF155" s="32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7"/>
      <c r="AV155" s="168"/>
      <c r="AW155" s="5"/>
      <c r="AX155" s="5"/>
      <c r="AY155" s="5"/>
      <c r="AZ155" s="7"/>
      <c r="BA155" s="30"/>
      <c r="BB155" s="33"/>
    </row>
    <row r="156" spans="1:54" x14ac:dyDescent="0.3">
      <c r="A156" s="168"/>
      <c r="B156" s="4">
        <v>10.8333333333333</v>
      </c>
      <c r="C156" s="168"/>
      <c r="D156" s="5">
        <v>49.4</v>
      </c>
      <c r="E156" s="5">
        <v>91.9</v>
      </c>
      <c r="F156" s="7">
        <v>18.3</v>
      </c>
      <c r="G156" s="188"/>
      <c r="H156" s="5">
        <v>37.6</v>
      </c>
      <c r="I156" s="5">
        <v>95.9</v>
      </c>
      <c r="J156" s="5">
        <v>87.1</v>
      </c>
      <c r="K156" s="30">
        <v>87.4</v>
      </c>
      <c r="L156" s="168"/>
      <c r="M156" s="31"/>
      <c r="N156" s="5"/>
      <c r="O156" s="7"/>
      <c r="P156" s="31">
        <v>96.8</v>
      </c>
      <c r="Q156" s="5">
        <v>19.5</v>
      </c>
      <c r="R156" s="5">
        <v>49.1</v>
      </c>
      <c r="S156" s="5">
        <v>49.1</v>
      </c>
      <c r="T156" s="5">
        <v>68</v>
      </c>
      <c r="U156" s="5">
        <v>67.900000000000006</v>
      </c>
      <c r="V156" s="5">
        <v>67.7</v>
      </c>
      <c r="W156" s="5">
        <v>70.900000000000006</v>
      </c>
      <c r="X156" s="5">
        <v>89</v>
      </c>
      <c r="Y156" s="5">
        <v>89.1</v>
      </c>
      <c r="Z156" s="5">
        <v>88.9</v>
      </c>
      <c r="AA156" s="5">
        <v>69.400000000000006</v>
      </c>
      <c r="AB156" s="5">
        <v>105.4</v>
      </c>
      <c r="AC156" s="5">
        <v>825</v>
      </c>
      <c r="AD156" s="5">
        <v>12.9</v>
      </c>
      <c r="AE156" s="7">
        <v>589</v>
      </c>
      <c r="AF156" s="32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7"/>
      <c r="AV156" s="168"/>
      <c r="AW156" s="5"/>
      <c r="AX156" s="5"/>
      <c r="AY156" s="5"/>
      <c r="AZ156" s="7"/>
      <c r="BA156" s="30"/>
      <c r="BB156" s="33"/>
    </row>
    <row r="157" spans="1:54" x14ac:dyDescent="0.3">
      <c r="A157" s="168"/>
      <c r="B157" s="4">
        <v>10.9166666666667</v>
      </c>
      <c r="C157" s="168"/>
      <c r="D157" s="5">
        <v>49.4</v>
      </c>
      <c r="E157" s="5">
        <v>92.1</v>
      </c>
      <c r="F157" s="7">
        <v>18.100000000000001</v>
      </c>
      <c r="G157" s="188"/>
      <c r="H157" s="5">
        <v>37.4</v>
      </c>
      <c r="I157" s="5">
        <v>95</v>
      </c>
      <c r="J157" s="5">
        <v>87.2</v>
      </c>
      <c r="K157" s="30">
        <v>87.5</v>
      </c>
      <c r="L157" s="168"/>
      <c r="M157" s="31"/>
      <c r="N157" s="5"/>
      <c r="O157" s="7"/>
      <c r="P157" s="31">
        <v>95.9</v>
      </c>
      <c r="Q157" s="5">
        <v>19.3</v>
      </c>
      <c r="R157" s="5">
        <v>49.1</v>
      </c>
      <c r="S157" s="5">
        <v>49</v>
      </c>
      <c r="T157" s="5">
        <v>67.8</v>
      </c>
      <c r="U157" s="5">
        <v>67.7</v>
      </c>
      <c r="V157" s="5">
        <v>67.599999999999994</v>
      </c>
      <c r="W157" s="5">
        <v>70.7</v>
      </c>
      <c r="X157" s="5">
        <v>89</v>
      </c>
      <c r="Y157" s="5">
        <v>89.2</v>
      </c>
      <c r="Z157" s="5">
        <v>89</v>
      </c>
      <c r="AA157" s="5">
        <v>69.2</v>
      </c>
      <c r="AB157" s="5">
        <v>105.5</v>
      </c>
      <c r="AC157" s="5">
        <v>825</v>
      </c>
      <c r="AD157" s="5">
        <v>13.2</v>
      </c>
      <c r="AE157" s="7">
        <v>588</v>
      </c>
      <c r="AF157" s="32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7"/>
      <c r="AV157" s="168"/>
      <c r="AW157" s="5"/>
      <c r="AX157" s="5"/>
      <c r="AY157" s="5"/>
      <c r="AZ157" s="7"/>
      <c r="BA157" s="30"/>
      <c r="BB157" s="33"/>
    </row>
    <row r="158" spans="1:54" x14ac:dyDescent="0.3">
      <c r="A158" s="169"/>
      <c r="B158" s="4">
        <v>11</v>
      </c>
      <c r="C158" s="169"/>
      <c r="D158" s="5">
        <v>49.4</v>
      </c>
      <c r="E158" s="5">
        <v>92.4</v>
      </c>
      <c r="F158" s="7">
        <v>18</v>
      </c>
      <c r="G158" s="189"/>
      <c r="H158" s="5">
        <v>37.200000000000003</v>
      </c>
      <c r="I158" s="5">
        <v>95.6</v>
      </c>
      <c r="J158" s="5">
        <v>87.1</v>
      </c>
      <c r="K158" s="47">
        <v>87.4</v>
      </c>
      <c r="L158" s="169"/>
      <c r="M158" s="31"/>
      <c r="N158" s="5"/>
      <c r="O158" s="7"/>
      <c r="P158" s="31">
        <v>95.6</v>
      </c>
      <c r="Q158" s="5">
        <v>19.2</v>
      </c>
      <c r="R158" s="5">
        <v>49.1</v>
      </c>
      <c r="S158" s="5">
        <v>49.1</v>
      </c>
      <c r="T158" s="5">
        <v>67.7</v>
      </c>
      <c r="U158" s="5">
        <v>67.599999999999994</v>
      </c>
      <c r="V158" s="5">
        <v>67.400000000000006</v>
      </c>
      <c r="W158" s="5">
        <v>70.599999999999994</v>
      </c>
      <c r="X158" s="5">
        <v>88.9</v>
      </c>
      <c r="Y158" s="5">
        <v>89.1</v>
      </c>
      <c r="Z158" s="5">
        <v>88.8</v>
      </c>
      <c r="AA158" s="5">
        <v>69</v>
      </c>
      <c r="AB158" s="5">
        <v>105.5</v>
      </c>
      <c r="AC158" s="5">
        <v>825</v>
      </c>
      <c r="AD158" s="5">
        <v>13</v>
      </c>
      <c r="AE158" s="7">
        <v>588</v>
      </c>
      <c r="AF158" s="32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7"/>
      <c r="AV158" s="169"/>
      <c r="AW158" s="5"/>
      <c r="AX158" s="5"/>
      <c r="AY158" s="5"/>
      <c r="AZ158" s="7"/>
      <c r="BA158" s="30"/>
      <c r="BB158" s="33"/>
    </row>
    <row r="159" spans="1:54" x14ac:dyDescent="0.3">
      <c r="A159" s="178" t="s">
        <v>81</v>
      </c>
      <c r="B159" s="173"/>
      <c r="C159" s="17" t="e">
        <f>AVERAGE($C$147)</f>
        <v>#DIV/0!</v>
      </c>
      <c r="D159" s="17">
        <f>AVERAGE($D$147:$D$158)</f>
        <v>49.399999999999984</v>
      </c>
      <c r="E159" s="17">
        <f>AVERAGE($E$147:$E$158)</f>
        <v>91.00833333333334</v>
      </c>
      <c r="F159" s="34">
        <f>AVERAGE(F147:F158)</f>
        <v>18.091666666666669</v>
      </c>
      <c r="G159" s="16" t="e">
        <f>AVERAGE(G147:G158)</f>
        <v>#DIV/0!</v>
      </c>
      <c r="H159" s="17">
        <f>AVERAGE($H$147:$H$158)</f>
        <v>37.424999999999997</v>
      </c>
      <c r="I159" s="17">
        <f>AVERAGE($I$147:$I$158)</f>
        <v>95.05</v>
      </c>
      <c r="J159" s="17">
        <f>AVERAGE(J147:J158)</f>
        <v>87</v>
      </c>
      <c r="K159" s="35">
        <f>AVERAGE($K$147:$K$158)</f>
        <v>87.274999999999991</v>
      </c>
      <c r="L159" s="36">
        <f t="shared" ref="L159:U159" si="22">AVERAGE(L147:L158)</f>
        <v>0</v>
      </c>
      <c r="M159" s="35" t="e">
        <f t="shared" si="22"/>
        <v>#DIV/0!</v>
      </c>
      <c r="N159" s="35" t="e">
        <f t="shared" si="22"/>
        <v>#DIV/0!</v>
      </c>
      <c r="O159" s="34" t="e">
        <f t="shared" si="22"/>
        <v>#DIV/0!</v>
      </c>
      <c r="P159" s="37">
        <f t="shared" si="22"/>
        <v>96.3</v>
      </c>
      <c r="Q159" s="17">
        <f t="shared" si="22"/>
        <v>19.3</v>
      </c>
      <c r="R159" s="17">
        <f t="shared" si="22"/>
        <v>49.150000000000006</v>
      </c>
      <c r="S159" s="17">
        <f t="shared" si="22"/>
        <v>49.091666666666676</v>
      </c>
      <c r="T159" s="17">
        <f t="shared" si="22"/>
        <v>67.691666666666663</v>
      </c>
      <c r="U159" s="17">
        <f t="shared" si="22"/>
        <v>67.583333333333343</v>
      </c>
      <c r="V159" s="17">
        <f>AVERAGE(V150:V158)</f>
        <v>67.711111111111109</v>
      </c>
      <c r="W159" s="17">
        <f>AVERAGE(W150:W158)</f>
        <v>70.922222222222231</v>
      </c>
      <c r="X159" s="17">
        <f t="shared" ref="X159:AD159" si="23">AVERAGE(X147:X158)</f>
        <v>88.858333333333334</v>
      </c>
      <c r="Y159" s="17">
        <f t="shared" si="23"/>
        <v>88.958333333333329</v>
      </c>
      <c r="Z159" s="17">
        <f t="shared" si="23"/>
        <v>88.766666666666652</v>
      </c>
      <c r="AA159" s="17">
        <f t="shared" si="23"/>
        <v>69.075000000000003</v>
      </c>
      <c r="AB159" s="17">
        <f t="shared" si="23"/>
        <v>105.65833333333335</v>
      </c>
      <c r="AC159" s="17">
        <f t="shared" si="23"/>
        <v>825</v>
      </c>
      <c r="AD159" s="17">
        <f t="shared" si="23"/>
        <v>13.141666666666666</v>
      </c>
      <c r="AE159" s="34">
        <f>AVERAGE($AE$147:$AE$158)</f>
        <v>587.91666666666663</v>
      </c>
      <c r="AF159" s="38" t="e">
        <f t="shared" ref="AF159:AT159" si="24">AVERAGE(AF147:AF158)</f>
        <v>#DIV/0!</v>
      </c>
      <c r="AG159" s="17" t="e">
        <f t="shared" si="24"/>
        <v>#DIV/0!</v>
      </c>
      <c r="AH159" s="17" t="e">
        <f t="shared" si="24"/>
        <v>#DIV/0!</v>
      </c>
      <c r="AI159" s="17" t="e">
        <f t="shared" si="24"/>
        <v>#DIV/0!</v>
      </c>
      <c r="AJ159" s="17" t="e">
        <f t="shared" si="24"/>
        <v>#DIV/0!</v>
      </c>
      <c r="AK159" s="17" t="e">
        <f t="shared" si="24"/>
        <v>#DIV/0!</v>
      </c>
      <c r="AL159" s="17" t="e">
        <f t="shared" si="24"/>
        <v>#DIV/0!</v>
      </c>
      <c r="AM159" s="17" t="e">
        <f t="shared" si="24"/>
        <v>#DIV/0!</v>
      </c>
      <c r="AN159" s="17" t="e">
        <f t="shared" si="24"/>
        <v>#DIV/0!</v>
      </c>
      <c r="AO159" s="17" t="e">
        <f t="shared" si="24"/>
        <v>#DIV/0!</v>
      </c>
      <c r="AP159" s="17" t="e">
        <f t="shared" si="24"/>
        <v>#DIV/0!</v>
      </c>
      <c r="AQ159" s="17" t="e">
        <f t="shared" si="24"/>
        <v>#DIV/0!</v>
      </c>
      <c r="AR159" s="17" t="e">
        <f t="shared" si="24"/>
        <v>#DIV/0!</v>
      </c>
      <c r="AS159" s="17" t="e">
        <f t="shared" si="24"/>
        <v>#DIV/0!</v>
      </c>
      <c r="AT159" s="17" t="e">
        <f t="shared" si="24"/>
        <v>#DIV/0!</v>
      </c>
      <c r="AU159" s="34" t="e">
        <f>AVERAGE($AU$147:$AU$158)</f>
        <v>#DIV/0!</v>
      </c>
      <c r="AV159" s="39" t="e">
        <f>AVERAGE(AV147:AV158)</f>
        <v>#DIV/0!</v>
      </c>
      <c r="AW159" s="17" t="e">
        <f>AVERAGE(AW147:AW158)</f>
        <v>#DIV/0!</v>
      </c>
      <c r="AX159" s="17" t="e">
        <f>AVERAGE(AX147:AX158)</f>
        <v>#DIV/0!</v>
      </c>
      <c r="AY159" s="17" t="e">
        <f>AVERAGE($AY$147:$AY$158)</f>
        <v>#DIV/0!</v>
      </c>
      <c r="AZ159" s="17" t="e">
        <f>AVERAGE(AZ147:AZ158)</f>
        <v>#DIV/0!</v>
      </c>
      <c r="BA159" s="35" t="e">
        <f>AVERAGE(BA147:BA158)</f>
        <v>#DIV/0!</v>
      </c>
      <c r="BB159" s="40" t="e">
        <f>AVERAGE(BB147:BB158)</f>
        <v>#DIV/0!</v>
      </c>
    </row>
    <row r="160" spans="1:54" x14ac:dyDescent="0.3">
      <c r="A160" s="167">
        <v>45335</v>
      </c>
      <c r="B160" s="4">
        <v>11.0833333333333</v>
      </c>
      <c r="C160" s="181"/>
      <c r="D160" s="5">
        <v>49.4</v>
      </c>
      <c r="E160" s="5">
        <v>91.3</v>
      </c>
      <c r="F160" s="7">
        <v>18</v>
      </c>
      <c r="G160" s="181"/>
      <c r="H160" s="5">
        <v>37</v>
      </c>
      <c r="I160" s="5">
        <v>95</v>
      </c>
      <c r="J160" s="5">
        <v>87.3</v>
      </c>
      <c r="K160" s="30">
        <v>87</v>
      </c>
      <c r="L160" s="174">
        <f>G160-C160</f>
        <v>0</v>
      </c>
      <c r="M160" s="31"/>
      <c r="N160" s="5"/>
      <c r="O160" s="7"/>
      <c r="P160" s="31">
        <v>96</v>
      </c>
      <c r="Q160" s="5">
        <v>19.3</v>
      </c>
      <c r="R160" s="5">
        <v>49.1</v>
      </c>
      <c r="S160" s="5">
        <v>49.1</v>
      </c>
      <c r="T160" s="5">
        <v>67.5</v>
      </c>
      <c r="U160" s="5">
        <v>67.400000000000006</v>
      </c>
      <c r="V160" s="5">
        <v>67.2</v>
      </c>
      <c r="W160" s="5">
        <v>70.400000000000006</v>
      </c>
      <c r="X160" s="5">
        <v>88.8</v>
      </c>
      <c r="Y160" s="5">
        <v>89</v>
      </c>
      <c r="Z160" s="5">
        <v>88.8</v>
      </c>
      <c r="AA160" s="5">
        <v>68.900000000000006</v>
      </c>
      <c r="AB160" s="5">
        <v>105.8</v>
      </c>
      <c r="AC160" s="5">
        <v>826</v>
      </c>
      <c r="AD160" s="5">
        <v>13.1</v>
      </c>
      <c r="AE160" s="7">
        <v>588</v>
      </c>
      <c r="AF160" s="32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7"/>
      <c r="AV160" s="174"/>
      <c r="AW160" s="5"/>
      <c r="AX160" s="5"/>
      <c r="AY160" s="5"/>
      <c r="AZ160" s="7"/>
      <c r="BA160" s="30"/>
      <c r="BB160" s="33"/>
    </row>
    <row r="161" spans="1:54" x14ac:dyDescent="0.3">
      <c r="A161" s="168"/>
      <c r="B161" s="4">
        <v>11.1666666666667</v>
      </c>
      <c r="C161" s="168"/>
      <c r="D161" s="5">
        <v>49.4</v>
      </c>
      <c r="E161" s="5">
        <v>90.3</v>
      </c>
      <c r="F161" s="7">
        <v>17.899999999999999</v>
      </c>
      <c r="G161" s="188"/>
      <c r="H161" s="5">
        <v>37.1</v>
      </c>
      <c r="I161" s="5">
        <v>95</v>
      </c>
      <c r="J161" s="5">
        <v>87.2</v>
      </c>
      <c r="K161" s="30">
        <v>86.9</v>
      </c>
      <c r="L161" s="168"/>
      <c r="M161" s="31"/>
      <c r="N161" s="5"/>
      <c r="O161" s="7"/>
      <c r="P161" s="31">
        <v>96.1</v>
      </c>
      <c r="Q161" s="5">
        <v>19.100000000000001</v>
      </c>
      <c r="R161" s="5">
        <v>49.1</v>
      </c>
      <c r="S161" s="5">
        <v>49.1</v>
      </c>
      <c r="T161" s="5">
        <v>67.400000000000006</v>
      </c>
      <c r="U161" s="5">
        <v>67.3</v>
      </c>
      <c r="V161" s="5">
        <v>67.2</v>
      </c>
      <c r="W161" s="5">
        <v>70.3</v>
      </c>
      <c r="X161" s="5">
        <v>88.8</v>
      </c>
      <c r="Y161" s="5">
        <v>88.8</v>
      </c>
      <c r="Z161" s="5">
        <v>88.6</v>
      </c>
      <c r="AA161" s="5">
        <v>68.8</v>
      </c>
      <c r="AB161" s="5">
        <v>105.5</v>
      </c>
      <c r="AC161" s="5">
        <v>825</v>
      </c>
      <c r="AD161" s="45">
        <v>13.2</v>
      </c>
      <c r="AE161" s="7">
        <v>587</v>
      </c>
      <c r="AF161" s="32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7"/>
      <c r="AV161" s="168"/>
      <c r="AW161" s="5"/>
      <c r="AX161" s="5"/>
      <c r="AY161" s="5"/>
      <c r="AZ161" s="7"/>
      <c r="BA161" s="30"/>
      <c r="BB161" s="33"/>
    </row>
    <row r="162" spans="1:54" x14ac:dyDescent="0.3">
      <c r="A162" s="168"/>
      <c r="B162" s="4">
        <v>11.25</v>
      </c>
      <c r="C162" s="168"/>
      <c r="D162" s="5">
        <v>49.4</v>
      </c>
      <c r="E162" s="5">
        <v>93.8</v>
      </c>
      <c r="F162" s="7">
        <v>17.8</v>
      </c>
      <c r="G162" s="188"/>
      <c r="H162" s="5">
        <v>37</v>
      </c>
      <c r="I162" s="5">
        <v>95</v>
      </c>
      <c r="J162" s="5">
        <v>87.2</v>
      </c>
      <c r="K162" s="30">
        <v>86.9</v>
      </c>
      <c r="L162" s="168"/>
      <c r="M162" s="31"/>
      <c r="N162" s="5"/>
      <c r="O162" s="7"/>
      <c r="P162" s="31">
        <v>97.6</v>
      </c>
      <c r="Q162" s="5">
        <v>19</v>
      </c>
      <c r="R162" s="5">
        <v>49.1</v>
      </c>
      <c r="S162" s="5">
        <v>49.1</v>
      </c>
      <c r="T162" s="5">
        <v>67.2</v>
      </c>
      <c r="U162" s="5">
        <v>67.099999999999994</v>
      </c>
      <c r="V162" s="5">
        <v>66.900000000000006</v>
      </c>
      <c r="W162" s="5">
        <v>70.099999999999994</v>
      </c>
      <c r="X162" s="5">
        <v>88.8</v>
      </c>
      <c r="Y162" s="5">
        <v>88.8</v>
      </c>
      <c r="Z162" s="5">
        <v>88.6</v>
      </c>
      <c r="AA162" s="5">
        <v>68.599999999999994</v>
      </c>
      <c r="AB162" s="5">
        <v>105.8</v>
      </c>
      <c r="AC162" s="5">
        <v>827</v>
      </c>
      <c r="AD162" s="5">
        <v>13.1</v>
      </c>
      <c r="AE162" s="7">
        <v>590</v>
      </c>
      <c r="AF162" s="32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7"/>
      <c r="AV162" s="168"/>
      <c r="AW162" s="5"/>
      <c r="AX162" s="5"/>
      <c r="AY162" s="5"/>
      <c r="AZ162" s="7"/>
      <c r="BA162" s="30"/>
      <c r="BB162" s="33"/>
    </row>
    <row r="163" spans="1:54" x14ac:dyDescent="0.3">
      <c r="A163" s="168"/>
      <c r="B163" s="4">
        <v>11.3333333333333</v>
      </c>
      <c r="C163" s="168"/>
      <c r="D163" s="5">
        <v>49.4</v>
      </c>
      <c r="E163" s="5">
        <v>92.1</v>
      </c>
      <c r="F163" s="7">
        <v>17.8</v>
      </c>
      <c r="G163" s="188"/>
      <c r="H163" s="5">
        <v>37.200000000000003</v>
      </c>
      <c r="I163" s="5">
        <v>95.1</v>
      </c>
      <c r="J163" s="5">
        <v>87.2</v>
      </c>
      <c r="K163" s="30">
        <v>86.9</v>
      </c>
      <c r="L163" s="168"/>
      <c r="M163" s="31"/>
      <c r="N163" s="5"/>
      <c r="O163" s="7"/>
      <c r="P163" s="31">
        <v>96.6</v>
      </c>
      <c r="Q163" s="5">
        <v>18.899999999999999</v>
      </c>
      <c r="R163" s="5">
        <v>49.1</v>
      </c>
      <c r="S163" s="5">
        <v>49.1</v>
      </c>
      <c r="T163" s="5">
        <v>67.3</v>
      </c>
      <c r="U163" s="5">
        <v>67.2</v>
      </c>
      <c r="V163" s="5">
        <v>67</v>
      </c>
      <c r="W163" s="5">
        <v>70.099999999999994</v>
      </c>
      <c r="X163" s="5">
        <v>88.7</v>
      </c>
      <c r="Y163" s="5">
        <v>88.8</v>
      </c>
      <c r="Z163" s="5">
        <v>88.6</v>
      </c>
      <c r="AA163" s="5">
        <v>68.7</v>
      </c>
      <c r="AB163" s="5">
        <v>105.2</v>
      </c>
      <c r="AC163" s="5">
        <v>826</v>
      </c>
      <c r="AD163" s="5">
        <v>13</v>
      </c>
      <c r="AE163" s="7">
        <v>586</v>
      </c>
      <c r="AF163" s="32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7"/>
      <c r="AV163" s="168"/>
      <c r="AW163" s="5"/>
      <c r="AX163" s="5"/>
      <c r="AY163" s="5"/>
      <c r="AZ163" s="7"/>
      <c r="BA163" s="30"/>
      <c r="BB163" s="33"/>
    </row>
    <row r="164" spans="1:54" x14ac:dyDescent="0.3">
      <c r="A164" s="168"/>
      <c r="B164" s="4">
        <v>11.4166666666667</v>
      </c>
      <c r="C164" s="168"/>
      <c r="D164" s="5">
        <v>49.4</v>
      </c>
      <c r="E164" s="5">
        <v>90.5</v>
      </c>
      <c r="F164" s="7">
        <v>18.2</v>
      </c>
      <c r="G164" s="188"/>
      <c r="H164" s="5">
        <v>38.700000000000003</v>
      </c>
      <c r="I164" s="5">
        <v>94.7</v>
      </c>
      <c r="J164" s="5">
        <v>87.3</v>
      </c>
      <c r="K164" s="30">
        <v>87</v>
      </c>
      <c r="L164" s="168"/>
      <c r="M164" s="31"/>
      <c r="N164" s="5"/>
      <c r="O164" s="7"/>
      <c r="P164" s="31">
        <v>96.1</v>
      </c>
      <c r="Q164" s="5">
        <v>19.600000000000001</v>
      </c>
      <c r="R164" s="5">
        <v>49.2</v>
      </c>
      <c r="S164" s="5">
        <v>49.1</v>
      </c>
      <c r="T164" s="5">
        <v>68.099999999999994</v>
      </c>
      <c r="U164" s="5">
        <v>68</v>
      </c>
      <c r="V164" s="5">
        <v>67.8</v>
      </c>
      <c r="W164" s="5">
        <v>70.900000000000006</v>
      </c>
      <c r="X164" s="5">
        <v>88.8</v>
      </c>
      <c r="Y164" s="5">
        <v>88.9</v>
      </c>
      <c r="Z164" s="5">
        <v>88.8</v>
      </c>
      <c r="AA164" s="5">
        <v>69.5</v>
      </c>
      <c r="AB164" s="5">
        <v>105.5</v>
      </c>
      <c r="AC164" s="5">
        <v>827</v>
      </c>
      <c r="AD164" s="5">
        <v>13.2</v>
      </c>
      <c r="AE164" s="7">
        <v>589</v>
      </c>
      <c r="AF164" s="32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7"/>
      <c r="AV164" s="168"/>
      <c r="AW164" s="5"/>
      <c r="AX164" s="5"/>
      <c r="AY164" s="5"/>
      <c r="AZ164" s="7"/>
      <c r="BA164" s="30"/>
      <c r="BB164" s="33"/>
    </row>
    <row r="165" spans="1:54" x14ac:dyDescent="0.3">
      <c r="A165" s="168"/>
      <c r="B165" s="4">
        <v>11.5</v>
      </c>
      <c r="C165" s="168"/>
      <c r="D165" s="5">
        <v>49.4</v>
      </c>
      <c r="E165" s="5">
        <v>89.9</v>
      </c>
      <c r="F165" s="7">
        <v>18.7</v>
      </c>
      <c r="G165" s="188"/>
      <c r="H165" s="5">
        <v>39.5</v>
      </c>
      <c r="I165" s="5">
        <v>94.2</v>
      </c>
      <c r="J165" s="5">
        <v>87.3</v>
      </c>
      <c r="K165" s="30">
        <v>87</v>
      </c>
      <c r="L165" s="168"/>
      <c r="M165" s="31"/>
      <c r="N165" s="5"/>
      <c r="O165" s="7"/>
      <c r="P165" s="31">
        <v>95.2</v>
      </c>
      <c r="Q165" s="5">
        <v>20.100000000000001</v>
      </c>
      <c r="R165" s="5">
        <v>49.2</v>
      </c>
      <c r="S165" s="5">
        <v>49.1</v>
      </c>
      <c r="T165" s="5">
        <v>68.7</v>
      </c>
      <c r="U165" s="5">
        <v>68.599999999999994</v>
      </c>
      <c r="V165" s="5">
        <v>68.400000000000006</v>
      </c>
      <c r="W165" s="5">
        <v>71.5</v>
      </c>
      <c r="X165" s="5">
        <v>88.9</v>
      </c>
      <c r="Y165" s="5">
        <v>89</v>
      </c>
      <c r="Z165" s="5">
        <v>88.8</v>
      </c>
      <c r="AA165" s="5">
        <v>70</v>
      </c>
      <c r="AB165" s="5">
        <v>105.8</v>
      </c>
      <c r="AC165" s="5">
        <v>825</v>
      </c>
      <c r="AD165" s="5">
        <v>13.2</v>
      </c>
      <c r="AE165" s="7">
        <v>589</v>
      </c>
      <c r="AF165" s="32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7"/>
      <c r="AV165" s="168"/>
      <c r="AW165" s="5"/>
      <c r="AX165" s="5"/>
      <c r="AY165" s="5"/>
      <c r="AZ165" s="7"/>
      <c r="BA165" s="30"/>
      <c r="BB165" s="33"/>
    </row>
    <row r="166" spans="1:54" x14ac:dyDescent="0.3">
      <c r="A166" s="168"/>
      <c r="B166" s="4">
        <v>11.5833333333333</v>
      </c>
      <c r="C166" s="168"/>
      <c r="D166" s="5">
        <v>49.4</v>
      </c>
      <c r="E166" s="5">
        <v>89.6</v>
      </c>
      <c r="F166" s="7">
        <v>18.899999999999999</v>
      </c>
      <c r="G166" s="188"/>
      <c r="H166" s="5">
        <v>39.700000000000003</v>
      </c>
      <c r="I166" s="5">
        <v>94.4</v>
      </c>
      <c r="J166" s="5">
        <v>87.4</v>
      </c>
      <c r="K166" s="30">
        <v>87.1</v>
      </c>
      <c r="L166" s="168"/>
      <c r="M166" s="31"/>
      <c r="N166" s="5"/>
      <c r="O166" s="7"/>
      <c r="P166" s="31">
        <v>95.9</v>
      </c>
      <c r="Q166" s="5">
        <v>20.3</v>
      </c>
      <c r="R166" s="5">
        <v>49.1</v>
      </c>
      <c r="S166" s="5">
        <v>49.1</v>
      </c>
      <c r="T166" s="5">
        <v>69</v>
      </c>
      <c r="U166" s="5">
        <v>68.900000000000006</v>
      </c>
      <c r="V166" s="5">
        <v>68.7</v>
      </c>
      <c r="W166" s="5">
        <v>71.900000000000006</v>
      </c>
      <c r="X166" s="5">
        <v>89</v>
      </c>
      <c r="Y166" s="5">
        <v>89</v>
      </c>
      <c r="Z166" s="5">
        <v>88.8</v>
      </c>
      <c r="AA166" s="5">
        <v>70.400000000000006</v>
      </c>
      <c r="AB166" s="5">
        <v>104.9</v>
      </c>
      <c r="AC166" s="5">
        <v>825</v>
      </c>
      <c r="AD166" s="5">
        <v>13.3</v>
      </c>
      <c r="AE166" s="7">
        <v>589</v>
      </c>
      <c r="AF166" s="32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7"/>
      <c r="AV166" s="168"/>
      <c r="AW166" s="5"/>
      <c r="AX166" s="5"/>
      <c r="AY166" s="5"/>
      <c r="AZ166" s="7"/>
      <c r="BA166" s="30"/>
      <c r="BB166" s="33"/>
    </row>
    <row r="167" spans="1:54" x14ac:dyDescent="0.3">
      <c r="A167" s="168"/>
      <c r="B167" s="4">
        <v>11.6666666666667</v>
      </c>
      <c r="C167" s="168"/>
      <c r="D167" s="5">
        <v>49.4</v>
      </c>
      <c r="E167" s="5">
        <v>88.1</v>
      </c>
      <c r="F167" s="7">
        <v>18.899999999999999</v>
      </c>
      <c r="G167" s="188"/>
      <c r="H167" s="5">
        <v>39.200000000000003</v>
      </c>
      <c r="I167" s="5">
        <v>95</v>
      </c>
      <c r="J167" s="5">
        <v>87.5</v>
      </c>
      <c r="K167" s="30">
        <v>87.2</v>
      </c>
      <c r="L167" s="168"/>
      <c r="M167" s="31"/>
      <c r="N167" s="5"/>
      <c r="O167" s="7"/>
      <c r="P167" s="31">
        <v>95.6</v>
      </c>
      <c r="Q167" s="5">
        <v>20.3</v>
      </c>
      <c r="R167" s="5">
        <v>49.1</v>
      </c>
      <c r="S167" s="45">
        <v>49.1</v>
      </c>
      <c r="T167" s="45">
        <v>69</v>
      </c>
      <c r="U167" s="5">
        <v>68.900000000000006</v>
      </c>
      <c r="V167" s="5">
        <v>68.7</v>
      </c>
      <c r="W167" s="5">
        <v>71.900000000000006</v>
      </c>
      <c r="X167" s="5">
        <v>89.1</v>
      </c>
      <c r="Y167" s="5">
        <v>89.1</v>
      </c>
      <c r="Z167" s="5">
        <v>88.9</v>
      </c>
      <c r="AA167" s="5">
        <v>70.400000000000006</v>
      </c>
      <c r="AB167" s="5">
        <v>105</v>
      </c>
      <c r="AC167" s="5">
        <v>824</v>
      </c>
      <c r="AD167" s="5">
        <v>13</v>
      </c>
      <c r="AE167" s="7">
        <v>589</v>
      </c>
      <c r="AF167" s="32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7"/>
      <c r="AV167" s="168"/>
      <c r="AW167" s="5"/>
      <c r="AX167" s="5"/>
      <c r="AY167" s="5"/>
      <c r="AZ167" s="7"/>
      <c r="BA167" s="30"/>
      <c r="BB167" s="33"/>
    </row>
    <row r="168" spans="1:54" x14ac:dyDescent="0.3">
      <c r="A168" s="168"/>
      <c r="B168" s="4">
        <v>11.75</v>
      </c>
      <c r="C168" s="168"/>
      <c r="D168" s="5">
        <v>49.4</v>
      </c>
      <c r="E168" s="5">
        <v>87.4</v>
      </c>
      <c r="F168" s="7">
        <v>18.600000000000001</v>
      </c>
      <c r="G168" s="188"/>
      <c r="H168" s="5">
        <v>38</v>
      </c>
      <c r="I168" s="5">
        <v>93.8</v>
      </c>
      <c r="J168" s="5">
        <v>87.7</v>
      </c>
      <c r="K168" s="30">
        <v>87.4</v>
      </c>
      <c r="L168" s="168"/>
      <c r="M168" s="31"/>
      <c r="N168" s="5"/>
      <c r="O168" s="7"/>
      <c r="P168" s="31">
        <v>95.6</v>
      </c>
      <c r="Q168" s="5">
        <v>19.899999999999999</v>
      </c>
      <c r="R168" s="5">
        <v>49.1</v>
      </c>
      <c r="S168" s="5">
        <v>49.1</v>
      </c>
      <c r="T168" s="5">
        <v>68.599999999999994</v>
      </c>
      <c r="U168" s="5">
        <v>68.5</v>
      </c>
      <c r="V168" s="5">
        <v>68.3</v>
      </c>
      <c r="W168" s="5">
        <v>71.599999999999994</v>
      </c>
      <c r="X168" s="5">
        <v>89.3</v>
      </c>
      <c r="Y168" s="5">
        <v>89.4</v>
      </c>
      <c r="Z168" s="5">
        <v>89.2</v>
      </c>
      <c r="AA168" s="5">
        <v>70</v>
      </c>
      <c r="AB168" s="5">
        <v>104.9</v>
      </c>
      <c r="AC168" s="5">
        <v>825</v>
      </c>
      <c r="AD168" s="5">
        <v>13.1</v>
      </c>
      <c r="AE168" s="7">
        <v>590</v>
      </c>
      <c r="AF168" s="32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7"/>
      <c r="AV168" s="168"/>
      <c r="AW168" s="5"/>
      <c r="AX168" s="5"/>
      <c r="AY168" s="5"/>
      <c r="AZ168" s="7"/>
      <c r="BA168" s="30"/>
      <c r="BB168" s="33"/>
    </row>
    <row r="169" spans="1:54" x14ac:dyDescent="0.3">
      <c r="A169" s="168"/>
      <c r="B169" s="4">
        <v>11.8333333333333</v>
      </c>
      <c r="C169" s="168"/>
      <c r="D169" s="5">
        <v>49.4</v>
      </c>
      <c r="E169" s="5">
        <v>89.7</v>
      </c>
      <c r="F169" s="7">
        <v>18.399999999999999</v>
      </c>
      <c r="G169" s="188"/>
      <c r="H169" s="5">
        <v>37.700000000000003</v>
      </c>
      <c r="I169" s="5">
        <v>94.6</v>
      </c>
      <c r="J169" s="5">
        <v>88</v>
      </c>
      <c r="K169" s="30">
        <v>87.7</v>
      </c>
      <c r="L169" s="168"/>
      <c r="M169" s="31"/>
      <c r="N169" s="5"/>
      <c r="O169" s="7"/>
      <c r="P169" s="31">
        <v>95.1</v>
      </c>
      <c r="Q169" s="5">
        <v>19.7</v>
      </c>
      <c r="R169" s="5">
        <v>49.1</v>
      </c>
      <c r="S169" s="5">
        <v>49</v>
      </c>
      <c r="T169" s="5">
        <v>68.7</v>
      </c>
      <c r="U169" s="5">
        <v>68.5</v>
      </c>
      <c r="V169" s="5">
        <v>68.400000000000006</v>
      </c>
      <c r="W169" s="5">
        <v>71.599999999999994</v>
      </c>
      <c r="X169" s="5">
        <v>89.6</v>
      </c>
      <c r="Y169" s="5">
        <v>89.6</v>
      </c>
      <c r="Z169" s="5">
        <v>86.5</v>
      </c>
      <c r="AA169" s="5">
        <v>70</v>
      </c>
      <c r="AB169" s="5">
        <v>105.1</v>
      </c>
      <c r="AC169" s="5">
        <v>824</v>
      </c>
      <c r="AD169" s="5">
        <v>13.2</v>
      </c>
      <c r="AE169" s="7">
        <v>594</v>
      </c>
      <c r="AF169" s="32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7"/>
      <c r="AV169" s="168"/>
      <c r="AW169" s="5"/>
      <c r="AX169" s="5"/>
      <c r="AY169" s="5"/>
      <c r="AZ169" s="7"/>
      <c r="BA169" s="30"/>
      <c r="BB169" s="33"/>
    </row>
    <row r="170" spans="1:54" x14ac:dyDescent="0.3">
      <c r="A170" s="168"/>
      <c r="B170" s="4">
        <v>11.9166666666667</v>
      </c>
      <c r="C170" s="168"/>
      <c r="D170" s="5">
        <v>49.4</v>
      </c>
      <c r="E170" s="5">
        <v>90.1</v>
      </c>
      <c r="F170" s="7">
        <v>18.3</v>
      </c>
      <c r="G170" s="188"/>
      <c r="H170" s="5">
        <v>37.5</v>
      </c>
      <c r="I170" s="5">
        <v>94.1</v>
      </c>
      <c r="J170" s="5">
        <v>87.9</v>
      </c>
      <c r="K170" s="30">
        <v>87.6</v>
      </c>
      <c r="L170" s="168"/>
      <c r="M170" s="31"/>
      <c r="N170" s="5"/>
      <c r="O170" s="7"/>
      <c r="P170" s="31">
        <v>95.7</v>
      </c>
      <c r="Q170" s="5">
        <v>19.5</v>
      </c>
      <c r="R170" s="5">
        <v>49.1</v>
      </c>
      <c r="S170" s="5">
        <v>49.1</v>
      </c>
      <c r="T170" s="5">
        <v>68.400000000000006</v>
      </c>
      <c r="U170" s="5">
        <v>68.3</v>
      </c>
      <c r="V170" s="5">
        <v>68.099999999999994</v>
      </c>
      <c r="W170" s="5">
        <v>71.3</v>
      </c>
      <c r="X170" s="5">
        <v>89.4</v>
      </c>
      <c r="Y170" s="5">
        <v>89.5</v>
      </c>
      <c r="Z170" s="5">
        <v>89.3</v>
      </c>
      <c r="AA170" s="5">
        <v>69.7</v>
      </c>
      <c r="AB170" s="5">
        <v>105.5</v>
      </c>
      <c r="AC170" s="5">
        <v>824</v>
      </c>
      <c r="AD170" s="5">
        <v>13.2</v>
      </c>
      <c r="AE170" s="7">
        <v>591</v>
      </c>
      <c r="AF170" s="32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7"/>
      <c r="AV170" s="168"/>
      <c r="AW170" s="5"/>
      <c r="AX170" s="5"/>
      <c r="AY170" s="5"/>
      <c r="AZ170" s="7"/>
      <c r="BA170" s="30"/>
      <c r="BB170" s="33"/>
    </row>
    <row r="171" spans="1:54" x14ac:dyDescent="0.3">
      <c r="A171" s="169"/>
      <c r="B171" s="4">
        <v>12</v>
      </c>
      <c r="C171" s="169"/>
      <c r="D171" s="5">
        <v>49.4</v>
      </c>
      <c r="E171" s="5">
        <v>91.3</v>
      </c>
      <c r="F171" s="7">
        <v>18.2</v>
      </c>
      <c r="G171" s="189"/>
      <c r="H171" s="5">
        <v>37.299999999999997</v>
      </c>
      <c r="I171" s="5">
        <v>94.6</v>
      </c>
      <c r="J171" s="5">
        <v>87.5</v>
      </c>
      <c r="K171" s="6">
        <v>87.3</v>
      </c>
      <c r="L171" s="169"/>
      <c r="M171" s="31"/>
      <c r="N171" s="5"/>
      <c r="O171" s="7"/>
      <c r="P171" s="31">
        <v>96.4</v>
      </c>
      <c r="Q171" s="5">
        <v>19.399999999999999</v>
      </c>
      <c r="R171" s="5">
        <v>49.2</v>
      </c>
      <c r="S171" s="5">
        <v>49.1</v>
      </c>
      <c r="T171" s="5">
        <v>68</v>
      </c>
      <c r="U171" s="5">
        <v>67.900000000000006</v>
      </c>
      <c r="V171" s="5">
        <v>67.7</v>
      </c>
      <c r="W171" s="5">
        <v>70.900000000000006</v>
      </c>
      <c r="X171" s="5">
        <v>89.1</v>
      </c>
      <c r="Y171" s="5">
        <v>89.2</v>
      </c>
      <c r="Z171" s="5">
        <v>89</v>
      </c>
      <c r="AA171" s="5">
        <v>69.400000000000006</v>
      </c>
      <c r="AB171" s="5">
        <v>105.2</v>
      </c>
      <c r="AC171" s="5">
        <v>825</v>
      </c>
      <c r="AD171" s="5">
        <v>13</v>
      </c>
      <c r="AE171" s="7">
        <v>589</v>
      </c>
      <c r="AF171" s="32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7"/>
      <c r="AV171" s="169"/>
      <c r="AW171" s="5"/>
      <c r="AX171" s="6"/>
      <c r="AY171" s="5"/>
      <c r="AZ171" s="7"/>
      <c r="BA171" s="30"/>
      <c r="BB171" s="33"/>
    </row>
    <row r="172" spans="1:54" x14ac:dyDescent="0.3">
      <c r="A172" s="178" t="s">
        <v>81</v>
      </c>
      <c r="B172" s="173"/>
      <c r="C172" s="17" t="e">
        <f>AVERAGE($C$160:$C$171)</f>
        <v>#DIV/0!</v>
      </c>
      <c r="D172" s="17">
        <f>AVERAGE($D$160:$D$171)</f>
        <v>49.399999999999984</v>
      </c>
      <c r="E172" s="17">
        <f>AVERAGE($E$160:$E$171)</f>
        <v>90.341666666666683</v>
      </c>
      <c r="F172" s="34">
        <f>AVERAGE($F$160:$F$171)</f>
        <v>18.308333333333334</v>
      </c>
      <c r="G172" s="16" t="e">
        <f>AVERAGE(G160:G171)</f>
        <v>#DIV/0!</v>
      </c>
      <c r="H172" s="17">
        <f>AVERAGE($H$160:$H$171)</f>
        <v>37.991666666666667</v>
      </c>
      <c r="I172" s="17">
        <f>AVERAGE($I$160:$I$171)</f>
        <v>94.624999999999986</v>
      </c>
      <c r="J172" s="17">
        <f>AVERAGE(J160:J171)</f>
        <v>87.458333333333329</v>
      </c>
      <c r="K172" s="35">
        <f>AVERAGE($K$160:$K$171)</f>
        <v>87.166666666666686</v>
      </c>
      <c r="L172" s="36">
        <f t="shared" ref="L172:AD172" si="25">AVERAGE(L160:L171)</f>
        <v>0</v>
      </c>
      <c r="M172" s="35" t="e">
        <f t="shared" si="25"/>
        <v>#DIV/0!</v>
      </c>
      <c r="N172" s="35" t="e">
        <f t="shared" si="25"/>
        <v>#DIV/0!</v>
      </c>
      <c r="O172" s="34" t="e">
        <f t="shared" si="25"/>
        <v>#DIV/0!</v>
      </c>
      <c r="P172" s="37">
        <f t="shared" si="25"/>
        <v>95.991666666666674</v>
      </c>
      <c r="Q172" s="17">
        <f t="shared" si="25"/>
        <v>19.591666666666669</v>
      </c>
      <c r="R172" s="17">
        <f t="shared" si="25"/>
        <v>49.125000000000007</v>
      </c>
      <c r="S172" s="17">
        <f t="shared" si="25"/>
        <v>49.091666666666676</v>
      </c>
      <c r="T172" s="17">
        <f t="shared" si="25"/>
        <v>68.158333333333346</v>
      </c>
      <c r="U172" s="17">
        <f t="shared" si="25"/>
        <v>68.05</v>
      </c>
      <c r="V172" s="17">
        <f t="shared" si="25"/>
        <v>67.86666666666666</v>
      </c>
      <c r="W172" s="17">
        <f t="shared" si="25"/>
        <v>71.041666666666657</v>
      </c>
      <c r="X172" s="17">
        <f t="shared" si="25"/>
        <v>89.024999999999991</v>
      </c>
      <c r="Y172" s="17">
        <f t="shared" si="25"/>
        <v>89.091666666666683</v>
      </c>
      <c r="Z172" s="17">
        <f t="shared" si="25"/>
        <v>88.658333333333346</v>
      </c>
      <c r="AA172" s="17">
        <f t="shared" si="25"/>
        <v>69.533333333333331</v>
      </c>
      <c r="AB172" s="17">
        <f t="shared" si="25"/>
        <v>105.34999999999998</v>
      </c>
      <c r="AC172" s="17">
        <f t="shared" si="25"/>
        <v>825.25</v>
      </c>
      <c r="AD172" s="17">
        <f t="shared" si="25"/>
        <v>13.133333333333331</v>
      </c>
      <c r="AE172" s="34">
        <f>AVERAGE($AE$160:$AE$171)</f>
        <v>589.25</v>
      </c>
      <c r="AF172" s="38" t="e">
        <f t="shared" ref="AF172:AT172" si="26">AVERAGE(AF160:AF171)</f>
        <v>#DIV/0!</v>
      </c>
      <c r="AG172" s="17" t="e">
        <f t="shared" si="26"/>
        <v>#DIV/0!</v>
      </c>
      <c r="AH172" s="17" t="e">
        <f t="shared" si="26"/>
        <v>#DIV/0!</v>
      </c>
      <c r="AI172" s="17" t="e">
        <f t="shared" si="26"/>
        <v>#DIV/0!</v>
      </c>
      <c r="AJ172" s="17" t="e">
        <f t="shared" si="26"/>
        <v>#DIV/0!</v>
      </c>
      <c r="AK172" s="17" t="e">
        <f t="shared" si="26"/>
        <v>#DIV/0!</v>
      </c>
      <c r="AL172" s="17" t="e">
        <f t="shared" si="26"/>
        <v>#DIV/0!</v>
      </c>
      <c r="AM172" s="17" t="e">
        <f t="shared" si="26"/>
        <v>#DIV/0!</v>
      </c>
      <c r="AN172" s="17" t="e">
        <f t="shared" si="26"/>
        <v>#DIV/0!</v>
      </c>
      <c r="AO172" s="17" t="e">
        <f t="shared" si="26"/>
        <v>#DIV/0!</v>
      </c>
      <c r="AP172" s="17" t="e">
        <f t="shared" si="26"/>
        <v>#DIV/0!</v>
      </c>
      <c r="AQ172" s="17" t="e">
        <f t="shared" si="26"/>
        <v>#DIV/0!</v>
      </c>
      <c r="AR172" s="17" t="e">
        <f t="shared" si="26"/>
        <v>#DIV/0!</v>
      </c>
      <c r="AS172" s="17" t="e">
        <f t="shared" si="26"/>
        <v>#DIV/0!</v>
      </c>
      <c r="AT172" s="17" t="e">
        <f t="shared" si="26"/>
        <v>#DIV/0!</v>
      </c>
      <c r="AU172" s="34" t="e">
        <f>AVERAGE($AU$160:$AU$171)</f>
        <v>#DIV/0!</v>
      </c>
      <c r="AV172" s="39" t="e">
        <f>AVERAGE(AV160:AV171)</f>
        <v>#DIV/0!</v>
      </c>
      <c r="AW172" s="17" t="e">
        <f>AVERAGE(AW160:AW171)</f>
        <v>#DIV/0!</v>
      </c>
      <c r="AX172" s="17" t="e">
        <f>AVERAGE(AX160:AX171)</f>
        <v>#DIV/0!</v>
      </c>
      <c r="AY172" s="17" t="e">
        <f>AVERAGE($AY$160:$AY$171)</f>
        <v>#DIV/0!</v>
      </c>
      <c r="AZ172" s="17" t="e">
        <f>AVERAGE(AZ160:AZ171)</f>
        <v>#DIV/0!</v>
      </c>
      <c r="BA172" s="35" t="e">
        <f>AVERAGE(BA160:BA171)</f>
        <v>#DIV/0!</v>
      </c>
      <c r="BB172" s="40" t="e">
        <f>AVERAGE(BB160:BB171)</f>
        <v>#DIV/0!</v>
      </c>
    </row>
    <row r="173" spans="1:54" x14ac:dyDescent="0.3">
      <c r="A173" s="167">
        <v>45336</v>
      </c>
      <c r="B173" s="4">
        <v>12.0833333333333</v>
      </c>
      <c r="C173" s="181"/>
      <c r="D173" s="5">
        <v>49.4</v>
      </c>
      <c r="E173" s="5">
        <v>91.1</v>
      </c>
      <c r="F173" s="7">
        <v>18.100000000000001</v>
      </c>
      <c r="G173" s="181"/>
      <c r="H173" s="5">
        <v>37</v>
      </c>
      <c r="I173" s="5">
        <v>94.6</v>
      </c>
      <c r="J173" s="5">
        <v>87.4</v>
      </c>
      <c r="K173" s="30">
        <v>87.1</v>
      </c>
      <c r="L173" s="174">
        <v>0</v>
      </c>
      <c r="M173" s="31"/>
      <c r="N173" s="5"/>
      <c r="O173" s="7"/>
      <c r="P173" s="31">
        <v>95.8</v>
      </c>
      <c r="Q173" s="5">
        <v>19.2</v>
      </c>
      <c r="R173" s="5">
        <v>49.2</v>
      </c>
      <c r="S173" s="5">
        <v>49.1</v>
      </c>
      <c r="T173" s="5">
        <v>67.7</v>
      </c>
      <c r="U173" s="5">
        <v>67.599999999999994</v>
      </c>
      <c r="V173" s="5">
        <v>67.400000000000006</v>
      </c>
      <c r="W173" s="5">
        <v>70.599999999999994</v>
      </c>
      <c r="X173" s="5">
        <v>89</v>
      </c>
      <c r="Y173" s="5">
        <v>89</v>
      </c>
      <c r="Z173" s="5">
        <v>88.9</v>
      </c>
      <c r="AA173" s="5">
        <v>69.099999999999994</v>
      </c>
      <c r="AB173" s="5">
        <v>105.6</v>
      </c>
      <c r="AC173" s="5">
        <v>825</v>
      </c>
      <c r="AD173" s="5">
        <v>13.2</v>
      </c>
      <c r="AE173" s="7">
        <v>589</v>
      </c>
      <c r="AF173" s="32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7"/>
      <c r="AV173" s="174"/>
      <c r="AW173" s="5"/>
      <c r="AX173" s="5"/>
      <c r="AY173" s="5"/>
      <c r="AZ173" s="7"/>
      <c r="BA173" s="30"/>
      <c r="BB173" s="33"/>
    </row>
    <row r="174" spans="1:54" x14ac:dyDescent="0.3">
      <c r="A174" s="168"/>
      <c r="B174" s="4">
        <v>12.1666666666667</v>
      </c>
      <c r="C174" s="168"/>
      <c r="D174" s="5">
        <v>49.4</v>
      </c>
      <c r="E174" s="5">
        <v>92.8</v>
      </c>
      <c r="F174" s="7">
        <v>18</v>
      </c>
      <c r="G174" s="188"/>
      <c r="H174" s="5">
        <v>37</v>
      </c>
      <c r="I174" s="5">
        <v>94.9</v>
      </c>
      <c r="J174" s="5">
        <v>87.3</v>
      </c>
      <c r="K174" s="30">
        <v>87</v>
      </c>
      <c r="L174" s="168"/>
      <c r="M174" s="31"/>
      <c r="N174" s="5"/>
      <c r="O174" s="7"/>
      <c r="P174" s="31">
        <v>96.6</v>
      </c>
      <c r="Q174" s="5">
        <v>19.2</v>
      </c>
      <c r="R174" s="5">
        <v>49.1</v>
      </c>
      <c r="S174" s="5">
        <v>49.1</v>
      </c>
      <c r="T174" s="5">
        <v>67.599999999999994</v>
      </c>
      <c r="U174" s="5">
        <v>67.400000000000006</v>
      </c>
      <c r="V174" s="5">
        <v>67.3</v>
      </c>
      <c r="W174" s="5">
        <v>70.400000000000006</v>
      </c>
      <c r="X174" s="5">
        <v>88.9</v>
      </c>
      <c r="Y174" s="5">
        <v>88.9</v>
      </c>
      <c r="Z174" s="5">
        <v>88.8</v>
      </c>
      <c r="AA174" s="5">
        <v>69</v>
      </c>
      <c r="AB174" s="5">
        <v>105.5</v>
      </c>
      <c r="AC174" s="5">
        <v>826</v>
      </c>
      <c r="AD174" s="5">
        <v>13</v>
      </c>
      <c r="AE174" s="7">
        <v>588</v>
      </c>
      <c r="AF174" s="32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7"/>
      <c r="AV174" s="168"/>
      <c r="AW174" s="5"/>
      <c r="AX174" s="5"/>
      <c r="AY174" s="5"/>
      <c r="AZ174" s="7"/>
      <c r="BA174" s="30"/>
      <c r="BB174" s="33"/>
    </row>
    <row r="175" spans="1:54" x14ac:dyDescent="0.3">
      <c r="A175" s="168"/>
      <c r="B175" s="4">
        <v>12.25</v>
      </c>
      <c r="C175" s="168"/>
      <c r="D175" s="5">
        <v>49.4</v>
      </c>
      <c r="E175" s="47">
        <v>93.5</v>
      </c>
      <c r="F175" s="7">
        <v>18</v>
      </c>
      <c r="G175" s="188"/>
      <c r="H175" s="5">
        <v>37.1</v>
      </c>
      <c r="I175" s="5">
        <v>94.6</v>
      </c>
      <c r="J175" s="5">
        <v>87.2</v>
      </c>
      <c r="K175" s="30">
        <v>86.9</v>
      </c>
      <c r="L175" s="168"/>
      <c r="M175" s="31"/>
      <c r="N175" s="5"/>
      <c r="O175" s="7"/>
      <c r="P175" s="31">
        <v>97.2</v>
      </c>
      <c r="Q175" s="5">
        <v>19.2</v>
      </c>
      <c r="R175" s="5">
        <v>49.1</v>
      </c>
      <c r="S175" s="5">
        <v>49.1</v>
      </c>
      <c r="T175" s="5">
        <v>67.400000000000006</v>
      </c>
      <c r="U175" s="5">
        <v>67.3</v>
      </c>
      <c r="V175" s="5">
        <v>67.099999999999994</v>
      </c>
      <c r="W175" s="5">
        <v>70.3</v>
      </c>
      <c r="X175" s="5">
        <v>88.8</v>
      </c>
      <c r="Y175" s="5">
        <v>88.9</v>
      </c>
      <c r="Z175" s="5">
        <v>88.7</v>
      </c>
      <c r="AA175" s="5">
        <v>68.8</v>
      </c>
      <c r="AB175" s="5">
        <v>106.4</v>
      </c>
      <c r="AC175" s="5">
        <v>825</v>
      </c>
      <c r="AD175" s="5">
        <v>13</v>
      </c>
      <c r="AE175" s="7">
        <v>587</v>
      </c>
      <c r="AF175" s="32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7"/>
      <c r="AV175" s="168"/>
      <c r="AW175" s="5"/>
      <c r="AX175" s="5"/>
      <c r="AY175" s="5"/>
      <c r="AZ175" s="7"/>
      <c r="BA175" s="30"/>
      <c r="BB175" s="33"/>
    </row>
    <row r="176" spans="1:54" x14ac:dyDescent="0.3">
      <c r="A176" s="168"/>
      <c r="B176" s="4">
        <v>12.3333333333333</v>
      </c>
      <c r="C176" s="168"/>
      <c r="D176" s="5">
        <v>49.9</v>
      </c>
      <c r="E176" s="5">
        <v>91.6</v>
      </c>
      <c r="F176" s="7">
        <v>18</v>
      </c>
      <c r="G176" s="188"/>
      <c r="H176" s="5">
        <v>37.299999999999997</v>
      </c>
      <c r="I176" s="5">
        <v>95.1</v>
      </c>
      <c r="J176" s="5">
        <v>86.9</v>
      </c>
      <c r="K176" s="30">
        <v>86.6</v>
      </c>
      <c r="L176" s="168"/>
      <c r="M176" s="31"/>
      <c r="N176" s="5"/>
      <c r="O176" s="7"/>
      <c r="P176" s="31">
        <v>97.1</v>
      </c>
      <c r="Q176" s="5">
        <v>19.2</v>
      </c>
      <c r="R176" s="5">
        <v>49.1</v>
      </c>
      <c r="S176" s="5">
        <v>49.1</v>
      </c>
      <c r="T176" s="5">
        <v>67.400000000000006</v>
      </c>
      <c r="U176" s="5">
        <v>67.3</v>
      </c>
      <c r="V176" s="5">
        <v>67.099999999999994</v>
      </c>
      <c r="W176" s="5">
        <v>70.3</v>
      </c>
      <c r="X176" s="5">
        <v>88.4</v>
      </c>
      <c r="Y176" s="5">
        <v>88.5</v>
      </c>
      <c r="Z176" s="5">
        <v>88.4</v>
      </c>
      <c r="AA176" s="5">
        <v>68.8</v>
      </c>
      <c r="AB176" s="5">
        <v>106.4</v>
      </c>
      <c r="AC176" s="5">
        <v>824</v>
      </c>
      <c r="AD176" s="5">
        <v>13</v>
      </c>
      <c r="AE176" s="7">
        <v>585</v>
      </c>
      <c r="AF176" s="32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7"/>
      <c r="AV176" s="168"/>
      <c r="AW176" s="5"/>
      <c r="AX176" s="5"/>
      <c r="AY176" s="5"/>
      <c r="AZ176" s="7"/>
      <c r="BA176" s="30"/>
      <c r="BB176" s="33"/>
    </row>
    <row r="177" spans="1:54" x14ac:dyDescent="0.3">
      <c r="A177" s="168"/>
      <c r="B177" s="4">
        <v>12.4166666666667</v>
      </c>
      <c r="C177" s="168"/>
      <c r="D177" s="5">
        <v>49.4</v>
      </c>
      <c r="E177" s="5">
        <v>83</v>
      </c>
      <c r="F177" s="7">
        <v>18.2</v>
      </c>
      <c r="G177" s="188"/>
      <c r="H177" s="5">
        <v>38.4</v>
      </c>
      <c r="I177" s="5">
        <v>84.7</v>
      </c>
      <c r="J177" s="5">
        <v>88.8</v>
      </c>
      <c r="K177" s="30">
        <v>88.6</v>
      </c>
      <c r="L177" s="168"/>
      <c r="M177" s="31"/>
      <c r="N177" s="5"/>
      <c r="O177" s="7"/>
      <c r="P177" s="31">
        <v>87.2</v>
      </c>
      <c r="Q177" s="5">
        <v>19.600000000000001</v>
      </c>
      <c r="R177" s="5">
        <v>49.2</v>
      </c>
      <c r="S177" s="5">
        <v>49.1</v>
      </c>
      <c r="T177" s="5">
        <v>69.3</v>
      </c>
      <c r="U177" s="5">
        <v>69.3</v>
      </c>
      <c r="V177" s="5">
        <v>69</v>
      </c>
      <c r="W177" s="5">
        <v>72.5</v>
      </c>
      <c r="X177" s="5">
        <v>90.3</v>
      </c>
      <c r="Y177" s="5">
        <v>90.4</v>
      </c>
      <c r="Z177" s="5">
        <v>90.2</v>
      </c>
      <c r="AA177" s="5">
        <v>70.7</v>
      </c>
      <c r="AB177" s="5">
        <v>104.6</v>
      </c>
      <c r="AC177" s="5">
        <v>826</v>
      </c>
      <c r="AD177" s="5">
        <v>17.899999999999999</v>
      </c>
      <c r="AE177" s="7">
        <v>598</v>
      </c>
      <c r="AF177" s="32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7"/>
      <c r="AV177" s="168"/>
      <c r="AW177" s="5"/>
      <c r="AX177" s="5"/>
      <c r="AY177" s="5"/>
      <c r="AZ177" s="7"/>
      <c r="BA177" s="30"/>
      <c r="BB177" s="33"/>
    </row>
    <row r="178" spans="1:54" x14ac:dyDescent="0.3">
      <c r="A178" s="168"/>
      <c r="B178" s="4">
        <v>12.5</v>
      </c>
      <c r="C178" s="168"/>
      <c r="D178" s="5">
        <v>49.3</v>
      </c>
      <c r="E178" s="5">
        <v>80.900000000000006</v>
      </c>
      <c r="F178" s="7">
        <v>18.7</v>
      </c>
      <c r="G178" s="188"/>
      <c r="H178" s="5">
        <v>39.299999999999997</v>
      </c>
      <c r="I178" s="5">
        <v>83.7</v>
      </c>
      <c r="J178" s="5">
        <v>86.5</v>
      </c>
      <c r="K178" s="30">
        <v>86.2</v>
      </c>
      <c r="L178" s="168"/>
      <c r="M178" s="31"/>
      <c r="N178" s="5"/>
      <c r="O178" s="7"/>
      <c r="P178" s="31">
        <v>82.9</v>
      </c>
      <c r="Q178" s="5">
        <v>20.5</v>
      </c>
      <c r="R178" s="5">
        <v>49.1</v>
      </c>
      <c r="S178" s="5">
        <v>49</v>
      </c>
      <c r="T178" s="5">
        <v>68.7</v>
      </c>
      <c r="U178" s="5">
        <v>68.7</v>
      </c>
      <c r="V178" s="5">
        <v>68.400000000000006</v>
      </c>
      <c r="W178" s="5">
        <v>71.7</v>
      </c>
      <c r="X178" s="5">
        <v>88</v>
      </c>
      <c r="Y178" s="5">
        <v>88.1</v>
      </c>
      <c r="Z178" s="5">
        <v>87.9</v>
      </c>
      <c r="AA178" s="5">
        <v>70</v>
      </c>
      <c r="AB178" s="5">
        <v>104.9</v>
      </c>
      <c r="AC178" s="5">
        <v>825</v>
      </c>
      <c r="AD178" s="5">
        <v>21.3</v>
      </c>
      <c r="AE178" s="7">
        <v>583</v>
      </c>
      <c r="AF178" s="32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7"/>
      <c r="AV178" s="168"/>
      <c r="AW178" s="5"/>
      <c r="AX178" s="5"/>
      <c r="AY178" s="5"/>
      <c r="AZ178" s="7"/>
      <c r="BA178" s="30"/>
      <c r="BB178" s="33"/>
    </row>
    <row r="179" spans="1:54" x14ac:dyDescent="0.3">
      <c r="A179" s="168"/>
      <c r="B179" s="4">
        <v>12.5833333333333</v>
      </c>
      <c r="C179" s="168"/>
      <c r="D179" s="5">
        <v>49.4</v>
      </c>
      <c r="E179" s="5">
        <v>90.8</v>
      </c>
      <c r="F179" s="7">
        <v>18.3</v>
      </c>
      <c r="G179" s="188"/>
      <c r="H179" s="5">
        <v>39</v>
      </c>
      <c r="I179" s="5">
        <v>93.2</v>
      </c>
      <c r="J179" s="5">
        <v>86.9</v>
      </c>
      <c r="K179" s="30">
        <v>86.7</v>
      </c>
      <c r="L179" s="168"/>
      <c r="M179" s="31"/>
      <c r="N179" s="5"/>
      <c r="O179" s="7"/>
      <c r="P179" s="31">
        <v>94.4</v>
      </c>
      <c r="Q179" s="5">
        <v>19.8</v>
      </c>
      <c r="R179" s="5">
        <v>49.2</v>
      </c>
      <c r="S179" s="5">
        <v>49.1</v>
      </c>
      <c r="T179" s="5">
        <v>68.599999999999994</v>
      </c>
      <c r="U179" s="5">
        <v>68.5</v>
      </c>
      <c r="V179" s="5">
        <v>68.2</v>
      </c>
      <c r="W179" s="5">
        <v>71.5</v>
      </c>
      <c r="X179" s="5">
        <v>88.5</v>
      </c>
      <c r="Y179" s="5">
        <v>88.5</v>
      </c>
      <c r="Z179" s="5">
        <v>88.4</v>
      </c>
      <c r="AA179" s="5">
        <v>69.900000000000006</v>
      </c>
      <c r="AB179" s="5">
        <v>104.4</v>
      </c>
      <c r="AC179" s="5">
        <v>824</v>
      </c>
      <c r="AD179" s="5">
        <v>12.9</v>
      </c>
      <c r="AE179" s="7">
        <v>590</v>
      </c>
      <c r="AF179" s="32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7"/>
      <c r="AV179" s="168"/>
      <c r="AW179" s="5"/>
      <c r="AX179" s="5"/>
      <c r="AY179" s="5"/>
      <c r="AZ179" s="7"/>
      <c r="BA179" s="30"/>
      <c r="BB179" s="33"/>
    </row>
    <row r="180" spans="1:54" x14ac:dyDescent="0.3">
      <c r="A180" s="168"/>
      <c r="B180" s="4">
        <v>12.6666666666667</v>
      </c>
      <c r="C180" s="168"/>
      <c r="D180" s="5">
        <v>49.4</v>
      </c>
      <c r="E180" s="5">
        <v>89</v>
      </c>
      <c r="F180" s="7">
        <v>17.7</v>
      </c>
      <c r="G180" s="188"/>
      <c r="H180" s="5">
        <v>38.6</v>
      </c>
      <c r="I180" s="5">
        <v>94.4</v>
      </c>
      <c r="J180" s="5">
        <v>87.3</v>
      </c>
      <c r="K180" s="30">
        <v>87</v>
      </c>
      <c r="L180" s="168"/>
      <c r="M180" s="31"/>
      <c r="N180" s="5"/>
      <c r="O180" s="7"/>
      <c r="P180" s="31">
        <v>95.5</v>
      </c>
      <c r="Q180" s="5">
        <v>19.100000000000001</v>
      </c>
      <c r="R180" s="5">
        <v>49.1</v>
      </c>
      <c r="S180" s="5">
        <v>49.1</v>
      </c>
      <c r="T180" s="5">
        <v>68.2</v>
      </c>
      <c r="U180" s="5">
        <v>68</v>
      </c>
      <c r="V180" s="5">
        <v>67.8</v>
      </c>
      <c r="W180" s="5">
        <v>71.2</v>
      </c>
      <c r="X180" s="5">
        <v>88.8</v>
      </c>
      <c r="Y180" s="5">
        <v>88.9</v>
      </c>
      <c r="Z180" s="5">
        <v>88.8</v>
      </c>
      <c r="AA180" s="5">
        <v>69.599999999999994</v>
      </c>
      <c r="AB180" s="5">
        <v>104.5</v>
      </c>
      <c r="AC180" s="5">
        <v>826</v>
      </c>
      <c r="AD180" s="5">
        <v>13.1</v>
      </c>
      <c r="AE180" s="7">
        <v>594</v>
      </c>
      <c r="AF180" s="32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7"/>
      <c r="AV180" s="168"/>
      <c r="AW180" s="5"/>
      <c r="AX180" s="5"/>
      <c r="AY180" s="5"/>
      <c r="AZ180" s="7"/>
      <c r="BA180" s="30"/>
      <c r="BB180" s="33"/>
    </row>
    <row r="181" spans="1:54" x14ac:dyDescent="0.3">
      <c r="A181" s="168"/>
      <c r="B181" s="4">
        <v>12.75</v>
      </c>
      <c r="C181" s="168"/>
      <c r="D181" s="5">
        <v>49.3</v>
      </c>
      <c r="E181" s="5">
        <v>96.1</v>
      </c>
      <c r="F181" s="7">
        <v>16.8</v>
      </c>
      <c r="G181" s="188"/>
      <c r="H181" s="5">
        <v>36.1</v>
      </c>
      <c r="I181" s="5">
        <v>98.3</v>
      </c>
      <c r="J181" s="5">
        <v>81.400000000000006</v>
      </c>
      <c r="K181" s="30">
        <v>81.099999999999994</v>
      </c>
      <c r="L181" s="168"/>
      <c r="M181" s="31"/>
      <c r="N181" s="5"/>
      <c r="O181" s="7"/>
      <c r="P181" s="31">
        <v>99.5</v>
      </c>
      <c r="Q181" s="5">
        <v>18.100000000000001</v>
      </c>
      <c r="R181" s="5">
        <v>49</v>
      </c>
      <c r="S181" s="5">
        <v>49</v>
      </c>
      <c r="T181" s="5">
        <v>62.4</v>
      </c>
      <c r="U181" s="5">
        <v>62.3</v>
      </c>
      <c r="V181" s="5">
        <v>62.1</v>
      </c>
      <c r="W181" s="5">
        <v>64.900000000000006</v>
      </c>
      <c r="X181" s="5">
        <v>83.2</v>
      </c>
      <c r="Y181" s="5">
        <v>83.2</v>
      </c>
      <c r="Z181" s="5">
        <v>83</v>
      </c>
      <c r="AA181" s="5">
        <v>63.6</v>
      </c>
      <c r="AB181" s="5">
        <v>107.6</v>
      </c>
      <c r="AC181" s="5">
        <v>826</v>
      </c>
      <c r="AD181" s="5">
        <v>13</v>
      </c>
      <c r="AE181" s="7">
        <v>554</v>
      </c>
      <c r="AF181" s="32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7"/>
      <c r="AV181" s="168"/>
      <c r="AW181" s="5"/>
      <c r="AX181" s="5"/>
      <c r="AY181" s="5"/>
      <c r="AZ181" s="7"/>
      <c r="BA181" s="30"/>
      <c r="BB181" s="33"/>
    </row>
    <row r="182" spans="1:54" x14ac:dyDescent="0.3">
      <c r="A182" s="168"/>
      <c r="B182" s="4">
        <v>12.8333333333333</v>
      </c>
      <c r="C182" s="168"/>
      <c r="D182" s="5">
        <v>49.4</v>
      </c>
      <c r="E182" s="5">
        <v>91</v>
      </c>
      <c r="F182" s="7">
        <v>16.600000000000001</v>
      </c>
      <c r="G182" s="188"/>
      <c r="H182" s="5">
        <v>37</v>
      </c>
      <c r="I182" s="5">
        <v>94.2</v>
      </c>
      <c r="J182" s="5">
        <v>87.5</v>
      </c>
      <c r="K182" s="30">
        <v>87.2</v>
      </c>
      <c r="L182" s="168"/>
      <c r="M182" s="31"/>
      <c r="N182" s="5"/>
      <c r="O182" s="7"/>
      <c r="P182" s="31">
        <v>95.4</v>
      </c>
      <c r="Q182" s="5">
        <v>17.899999999999999</v>
      </c>
      <c r="R182" s="5">
        <v>49.1</v>
      </c>
      <c r="S182" s="5">
        <v>49.1</v>
      </c>
      <c r="T182" s="5">
        <v>67</v>
      </c>
      <c r="U182" s="5">
        <v>66.900000000000006</v>
      </c>
      <c r="V182" s="5">
        <v>66.7</v>
      </c>
      <c r="W182" s="5">
        <v>70.099999999999994</v>
      </c>
      <c r="X182" s="5">
        <v>89.1</v>
      </c>
      <c r="Y182" s="5">
        <v>89.1</v>
      </c>
      <c r="Z182" s="5">
        <v>89</v>
      </c>
      <c r="AA182" s="5">
        <v>68.400000000000006</v>
      </c>
      <c r="AB182" s="5">
        <v>105</v>
      </c>
      <c r="AC182" s="5">
        <v>825</v>
      </c>
      <c r="AD182" s="5">
        <v>13.3</v>
      </c>
      <c r="AE182" s="7">
        <v>596</v>
      </c>
      <c r="AF182" s="32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7"/>
      <c r="AV182" s="168"/>
      <c r="AW182" s="5"/>
      <c r="AX182" s="5"/>
      <c r="AY182" s="5"/>
      <c r="AZ182" s="7"/>
      <c r="BA182" s="30"/>
      <c r="BB182" s="33"/>
    </row>
    <row r="183" spans="1:54" x14ac:dyDescent="0.3">
      <c r="A183" s="168"/>
      <c r="B183" s="4">
        <v>12.9166666666667</v>
      </c>
      <c r="C183" s="168"/>
      <c r="D183" s="5">
        <v>49.4</v>
      </c>
      <c r="E183" s="5">
        <v>93.4</v>
      </c>
      <c r="F183" s="7">
        <v>16.5</v>
      </c>
      <c r="G183" s="188"/>
      <c r="H183" s="5">
        <v>36.9</v>
      </c>
      <c r="I183" s="5">
        <v>94.7</v>
      </c>
      <c r="J183" s="5">
        <v>87.4</v>
      </c>
      <c r="K183" s="30">
        <v>87.1</v>
      </c>
      <c r="L183" s="168"/>
      <c r="M183" s="31"/>
      <c r="N183" s="5"/>
      <c r="O183" s="7"/>
      <c r="P183" s="31">
        <v>95.9</v>
      </c>
      <c r="Q183" s="5">
        <v>17.8</v>
      </c>
      <c r="R183" s="5">
        <v>49.1</v>
      </c>
      <c r="S183" s="5">
        <v>49.1</v>
      </c>
      <c r="T183" s="5">
        <v>66.8</v>
      </c>
      <c r="U183" s="5">
        <v>66.7</v>
      </c>
      <c r="V183" s="5">
        <v>66.5</v>
      </c>
      <c r="W183" s="5">
        <v>69.8</v>
      </c>
      <c r="X183" s="5">
        <v>88.9</v>
      </c>
      <c r="Y183" s="5">
        <v>89</v>
      </c>
      <c r="Z183" s="5">
        <v>88.8</v>
      </c>
      <c r="AA183" s="5">
        <v>68.2</v>
      </c>
      <c r="AB183" s="5">
        <v>105</v>
      </c>
      <c r="AC183" s="5">
        <v>826</v>
      </c>
      <c r="AD183" s="5">
        <v>13.1</v>
      </c>
      <c r="AE183" s="7">
        <v>596</v>
      </c>
      <c r="AF183" s="32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7"/>
      <c r="AV183" s="168"/>
      <c r="AW183" s="5"/>
      <c r="AX183" s="5"/>
      <c r="AY183" s="5"/>
      <c r="AZ183" s="7"/>
      <c r="BA183" s="30"/>
      <c r="BB183" s="33"/>
    </row>
    <row r="184" spans="1:54" x14ac:dyDescent="0.3">
      <c r="A184" s="169"/>
      <c r="B184" s="4">
        <v>13</v>
      </c>
      <c r="C184" s="169"/>
      <c r="D184" s="5">
        <v>49.4</v>
      </c>
      <c r="E184" s="5">
        <v>91.5</v>
      </c>
      <c r="F184" s="7">
        <v>16.399999999999999</v>
      </c>
      <c r="G184" s="189"/>
      <c r="H184" s="5">
        <v>36.700000000000003</v>
      </c>
      <c r="I184" s="5">
        <v>95.4</v>
      </c>
      <c r="J184" s="5">
        <v>86.7</v>
      </c>
      <c r="K184" s="6">
        <v>86.4</v>
      </c>
      <c r="L184" s="169"/>
      <c r="M184" s="31"/>
      <c r="N184" s="5"/>
      <c r="O184" s="7"/>
      <c r="P184" s="31">
        <v>96.1</v>
      </c>
      <c r="Q184" s="5">
        <v>17.7</v>
      </c>
      <c r="R184" s="5">
        <v>49.1</v>
      </c>
      <c r="S184" s="5">
        <v>49.1</v>
      </c>
      <c r="T184" s="5">
        <v>66.099999999999994</v>
      </c>
      <c r="U184" s="5">
        <v>65.900000000000006</v>
      </c>
      <c r="V184" s="5">
        <v>65.8</v>
      </c>
      <c r="W184" s="5">
        <v>69</v>
      </c>
      <c r="X184" s="5">
        <v>88.3</v>
      </c>
      <c r="Y184" s="5">
        <v>88.3</v>
      </c>
      <c r="Z184" s="5">
        <v>88.1</v>
      </c>
      <c r="AA184" s="5">
        <v>67.400000000000006</v>
      </c>
      <c r="AB184" s="5">
        <v>105.3</v>
      </c>
      <c r="AC184" s="5">
        <v>825</v>
      </c>
      <c r="AD184" s="5">
        <v>12.9</v>
      </c>
      <c r="AE184" s="7">
        <v>588</v>
      </c>
      <c r="AF184" s="32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7"/>
      <c r="AV184" s="169"/>
      <c r="AW184" s="5"/>
      <c r="AX184" s="5"/>
      <c r="AY184" s="5"/>
      <c r="AZ184" s="7"/>
      <c r="BA184" s="30"/>
      <c r="BB184" s="33"/>
    </row>
    <row r="185" spans="1:54" x14ac:dyDescent="0.3">
      <c r="A185" s="178" t="s">
        <v>81</v>
      </c>
      <c r="B185" s="173"/>
      <c r="C185" s="17" t="e">
        <f>AVERAGE($C$173:$C$184)</f>
        <v>#DIV/0!</v>
      </c>
      <c r="D185" s="17">
        <f>AVERAGE($D$173:$D$184)</f>
        <v>49.42499999999999</v>
      </c>
      <c r="E185" s="17">
        <f>AVERAGE($E$173:$E$184)</f>
        <v>90.391666666666652</v>
      </c>
      <c r="F185" s="34">
        <f>AVERAGE($F$173:$F$184)</f>
        <v>17.608333333333334</v>
      </c>
      <c r="G185" s="16" t="e">
        <f>AVERAGE(G173:G184)</f>
        <v>#DIV/0!</v>
      </c>
      <c r="H185" s="17">
        <f>AVERAGE($H$173:$H$184)</f>
        <v>37.533333333333331</v>
      </c>
      <c r="I185" s="17">
        <f>AVERAGE($I$173:$I$184)</f>
        <v>93.15000000000002</v>
      </c>
      <c r="J185" s="17">
        <f>AVERAGE(J173:J184)</f>
        <v>86.774999999999977</v>
      </c>
      <c r="K185" s="35">
        <f>AVERAGE($K$173:$K$184)</f>
        <v>86.491666666666688</v>
      </c>
      <c r="L185" s="36">
        <f t="shared" ref="L185:AD185" si="27">AVERAGE(L173:L184)</f>
        <v>0</v>
      </c>
      <c r="M185" s="35" t="e">
        <f t="shared" si="27"/>
        <v>#DIV/0!</v>
      </c>
      <c r="N185" s="35" t="e">
        <f t="shared" si="27"/>
        <v>#DIV/0!</v>
      </c>
      <c r="O185" s="34" t="e">
        <f t="shared" si="27"/>
        <v>#DIV/0!</v>
      </c>
      <c r="P185" s="37">
        <f t="shared" si="27"/>
        <v>94.466666666666654</v>
      </c>
      <c r="Q185" s="17">
        <f t="shared" si="27"/>
        <v>18.941666666666666</v>
      </c>
      <c r="R185" s="17">
        <f t="shared" si="27"/>
        <v>49.116666666666674</v>
      </c>
      <c r="S185" s="17">
        <v>49.1</v>
      </c>
      <c r="T185" s="17">
        <f t="shared" si="27"/>
        <v>67.266666666666666</v>
      </c>
      <c r="U185" s="17">
        <f t="shared" si="27"/>
        <v>67.158333333333331</v>
      </c>
      <c r="V185" s="17">
        <f t="shared" si="27"/>
        <v>66.95</v>
      </c>
      <c r="W185" s="17">
        <f t="shared" si="27"/>
        <v>70.191666666666663</v>
      </c>
      <c r="X185" s="17">
        <f t="shared" si="27"/>
        <v>88.350000000000009</v>
      </c>
      <c r="Y185" s="17">
        <f t="shared" si="27"/>
        <v>88.40000000000002</v>
      </c>
      <c r="Z185" s="17">
        <f t="shared" si="27"/>
        <v>88.249999999999986</v>
      </c>
      <c r="AA185" s="17">
        <f t="shared" si="27"/>
        <v>68.625</v>
      </c>
      <c r="AB185" s="17">
        <f t="shared" si="27"/>
        <v>105.43333333333334</v>
      </c>
      <c r="AC185" s="17">
        <f t="shared" si="27"/>
        <v>825.25</v>
      </c>
      <c r="AD185" s="17">
        <f t="shared" si="27"/>
        <v>14.141666666666666</v>
      </c>
      <c r="AE185" s="34">
        <f>AVERAGE($AE$173:$AE$184)</f>
        <v>587.33333333333337</v>
      </c>
      <c r="AF185" s="38" t="e">
        <f t="shared" ref="AF185:AT185" si="28">AVERAGE(AF173:AF184)</f>
        <v>#DIV/0!</v>
      </c>
      <c r="AG185" s="17" t="e">
        <f t="shared" si="28"/>
        <v>#DIV/0!</v>
      </c>
      <c r="AH185" s="17" t="e">
        <f t="shared" si="28"/>
        <v>#DIV/0!</v>
      </c>
      <c r="AI185" s="17" t="e">
        <f t="shared" si="28"/>
        <v>#DIV/0!</v>
      </c>
      <c r="AJ185" s="17" t="e">
        <f t="shared" si="28"/>
        <v>#DIV/0!</v>
      </c>
      <c r="AK185" s="17" t="e">
        <f t="shared" si="28"/>
        <v>#DIV/0!</v>
      </c>
      <c r="AL185" s="17" t="e">
        <f t="shared" si="28"/>
        <v>#DIV/0!</v>
      </c>
      <c r="AM185" s="17" t="e">
        <f t="shared" si="28"/>
        <v>#DIV/0!</v>
      </c>
      <c r="AN185" s="17" t="e">
        <f t="shared" si="28"/>
        <v>#DIV/0!</v>
      </c>
      <c r="AO185" s="17" t="e">
        <f t="shared" si="28"/>
        <v>#DIV/0!</v>
      </c>
      <c r="AP185" s="17" t="e">
        <f t="shared" si="28"/>
        <v>#DIV/0!</v>
      </c>
      <c r="AQ185" s="17" t="e">
        <f t="shared" si="28"/>
        <v>#DIV/0!</v>
      </c>
      <c r="AR185" s="17" t="e">
        <f t="shared" si="28"/>
        <v>#DIV/0!</v>
      </c>
      <c r="AS185" s="17" t="e">
        <f t="shared" si="28"/>
        <v>#DIV/0!</v>
      </c>
      <c r="AT185" s="17" t="e">
        <f t="shared" si="28"/>
        <v>#DIV/0!</v>
      </c>
      <c r="AU185" s="34" t="e">
        <f>AVERAGE($AU$173:$AU$184)</f>
        <v>#DIV/0!</v>
      </c>
      <c r="AV185" s="39" t="e">
        <f>AVERAGE(AV173:AV184)</f>
        <v>#DIV/0!</v>
      </c>
      <c r="AW185" s="17" t="e">
        <f>AVERAGE(AW173:AW184)</f>
        <v>#DIV/0!</v>
      </c>
      <c r="AX185" s="17" t="e">
        <f>AVERAGE(AX173:AX184)</f>
        <v>#DIV/0!</v>
      </c>
      <c r="AY185" s="17" t="e">
        <f>AVERAGE($AY$173:$AY$184)</f>
        <v>#DIV/0!</v>
      </c>
      <c r="AZ185" s="17" t="e">
        <f>AVERAGE(AZ174:AZ184)</f>
        <v>#DIV/0!</v>
      </c>
      <c r="BA185" s="35" t="e">
        <f>AVERAGE(BA173:BA184)</f>
        <v>#DIV/0!</v>
      </c>
      <c r="BB185" s="40" t="e">
        <f>AVERAGE(BB173:BB184)</f>
        <v>#DIV/0!</v>
      </c>
    </row>
    <row r="186" spans="1:54" x14ac:dyDescent="0.3">
      <c r="A186" s="167">
        <v>45337</v>
      </c>
      <c r="B186" s="4">
        <v>13.0833333333333</v>
      </c>
      <c r="C186" s="181"/>
      <c r="D186" s="5">
        <v>49.4</v>
      </c>
      <c r="E186" s="5">
        <v>93.4</v>
      </c>
      <c r="F186" s="7">
        <v>16.3</v>
      </c>
      <c r="G186" s="181"/>
      <c r="H186" s="5">
        <v>36.6</v>
      </c>
      <c r="I186" s="5">
        <v>95.5</v>
      </c>
      <c r="J186" s="5">
        <v>86.5</v>
      </c>
      <c r="K186" s="30">
        <v>86.3</v>
      </c>
      <c r="L186" s="174">
        <v>0</v>
      </c>
      <c r="M186" s="31"/>
      <c r="N186" s="5"/>
      <c r="O186" s="7"/>
      <c r="P186" s="31">
        <v>96.3</v>
      </c>
      <c r="Q186" s="5">
        <v>17.7</v>
      </c>
      <c r="R186" s="5">
        <v>49.2</v>
      </c>
      <c r="S186" s="5">
        <v>49.1</v>
      </c>
      <c r="T186" s="5">
        <v>65.7</v>
      </c>
      <c r="U186" s="5">
        <v>65.599999999999994</v>
      </c>
      <c r="V186" s="5">
        <v>65.400000000000006</v>
      </c>
      <c r="W186" s="5">
        <v>68.599999999999994</v>
      </c>
      <c r="X186" s="5">
        <v>88.1</v>
      </c>
      <c r="Y186" s="5">
        <v>88.2</v>
      </c>
      <c r="Z186" s="5">
        <v>88.1</v>
      </c>
      <c r="AA186" s="5">
        <v>67.099999999999994</v>
      </c>
      <c r="AB186" s="5">
        <v>106</v>
      </c>
      <c r="AC186" s="5">
        <v>826</v>
      </c>
      <c r="AD186" s="5">
        <v>13.2</v>
      </c>
      <c r="AE186" s="7">
        <v>588</v>
      </c>
      <c r="AF186" s="32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7"/>
      <c r="AV186" s="174"/>
      <c r="AW186" s="5"/>
      <c r="AX186" s="5"/>
      <c r="AY186" s="5"/>
      <c r="AZ186" s="7"/>
      <c r="BA186" s="30"/>
      <c r="BB186" s="33"/>
    </row>
    <row r="187" spans="1:54" x14ac:dyDescent="0.3">
      <c r="A187" s="168"/>
      <c r="B187" s="4">
        <v>13.1666666666667</v>
      </c>
      <c r="C187" s="168"/>
      <c r="D187" s="5">
        <v>49.4</v>
      </c>
      <c r="E187" s="5">
        <v>93.7</v>
      </c>
      <c r="F187" s="7">
        <v>16.7</v>
      </c>
      <c r="G187" s="188"/>
      <c r="H187" s="5">
        <v>36.799999999999997</v>
      </c>
      <c r="I187" s="5">
        <v>96.2</v>
      </c>
      <c r="J187" s="5">
        <v>86.3</v>
      </c>
      <c r="K187" s="30">
        <v>86.1</v>
      </c>
      <c r="L187" s="168"/>
      <c r="M187" s="31"/>
      <c r="N187" s="5"/>
      <c r="O187" s="7"/>
      <c r="P187" s="31">
        <v>97.5</v>
      </c>
      <c r="Q187" s="5">
        <v>18.100000000000001</v>
      </c>
      <c r="R187" s="5">
        <v>49.1</v>
      </c>
      <c r="S187" s="5">
        <v>49.1</v>
      </c>
      <c r="T187" s="5">
        <v>65.8</v>
      </c>
      <c r="U187" s="5">
        <v>65.599999999999994</v>
      </c>
      <c r="V187" s="5">
        <v>65.400000000000006</v>
      </c>
      <c r="W187" s="5">
        <v>68.599999999999994</v>
      </c>
      <c r="X187" s="5">
        <v>87.9</v>
      </c>
      <c r="Y187" s="5">
        <v>88</v>
      </c>
      <c r="Z187" s="5">
        <v>87.8</v>
      </c>
      <c r="AA187" s="5">
        <v>67.099999999999994</v>
      </c>
      <c r="AB187" s="5">
        <v>106.2</v>
      </c>
      <c r="AC187" s="5">
        <v>826</v>
      </c>
      <c r="AD187" s="5">
        <v>13</v>
      </c>
      <c r="AE187" s="7">
        <v>583</v>
      </c>
      <c r="AF187" s="32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7"/>
      <c r="AV187" s="168"/>
      <c r="AW187" s="5"/>
      <c r="AX187" s="5"/>
      <c r="AY187" s="5"/>
      <c r="AZ187" s="7"/>
      <c r="BA187" s="30"/>
      <c r="BB187" s="33"/>
    </row>
    <row r="188" spans="1:54" x14ac:dyDescent="0.3">
      <c r="A188" s="168"/>
      <c r="B188" s="4">
        <v>13.25</v>
      </c>
      <c r="C188" s="168"/>
      <c r="D188" s="5">
        <v>49.4</v>
      </c>
      <c r="E188" s="5">
        <v>95</v>
      </c>
      <c r="F188" s="7">
        <v>16.899999999999999</v>
      </c>
      <c r="G188" s="188"/>
      <c r="H188" s="5">
        <v>36.799999999999997</v>
      </c>
      <c r="I188" s="5">
        <v>96.1</v>
      </c>
      <c r="J188" s="5">
        <v>86.2</v>
      </c>
      <c r="K188" s="30">
        <v>85.9</v>
      </c>
      <c r="L188" s="168"/>
      <c r="M188" s="31"/>
      <c r="N188" s="5"/>
      <c r="O188" s="7"/>
      <c r="P188" s="31">
        <v>98</v>
      </c>
      <c r="Q188" s="5">
        <v>18.2</v>
      </c>
      <c r="R188" s="5">
        <v>49.1</v>
      </c>
      <c r="S188" s="5">
        <v>49</v>
      </c>
      <c r="T188" s="5">
        <v>65.8</v>
      </c>
      <c r="U188" s="5">
        <v>65.7</v>
      </c>
      <c r="V188" s="5">
        <v>65.5</v>
      </c>
      <c r="W188" s="5">
        <v>68.599999999999994</v>
      </c>
      <c r="X188" s="5">
        <v>87.8</v>
      </c>
      <c r="Y188" s="5">
        <v>87.9</v>
      </c>
      <c r="Z188" s="5">
        <v>87.7</v>
      </c>
      <c r="AA188" s="5">
        <v>67.2</v>
      </c>
      <c r="AB188" s="5">
        <v>106.5</v>
      </c>
      <c r="AC188" s="5">
        <v>825</v>
      </c>
      <c r="AD188" s="5">
        <v>13</v>
      </c>
      <c r="AE188" s="7">
        <v>582</v>
      </c>
      <c r="AF188" s="32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7"/>
      <c r="AV188" s="168"/>
      <c r="AW188" s="5"/>
      <c r="AX188" s="5"/>
      <c r="AY188" s="5"/>
      <c r="AZ188" s="7"/>
      <c r="BA188" s="30"/>
      <c r="BB188" s="33"/>
    </row>
    <row r="189" spans="1:54" x14ac:dyDescent="0.3">
      <c r="A189" s="168"/>
      <c r="B189" s="4">
        <v>13.3333333333333</v>
      </c>
      <c r="C189" s="168"/>
      <c r="D189" s="5">
        <v>49.4</v>
      </c>
      <c r="E189" s="5">
        <v>93.9</v>
      </c>
      <c r="F189" s="7">
        <v>16.899999999999999</v>
      </c>
      <c r="G189" s="188"/>
      <c r="H189" s="5">
        <v>36.700000000000003</v>
      </c>
      <c r="I189" s="5">
        <v>96.9</v>
      </c>
      <c r="J189" s="5">
        <v>86.1</v>
      </c>
      <c r="K189" s="30">
        <v>85.8</v>
      </c>
      <c r="L189" s="168"/>
      <c r="M189" s="31"/>
      <c r="N189" s="5"/>
      <c r="O189" s="7"/>
      <c r="P189" s="31">
        <v>97.5</v>
      </c>
      <c r="Q189" s="5">
        <v>17.899999999999999</v>
      </c>
      <c r="R189" s="5">
        <v>49.1</v>
      </c>
      <c r="S189" s="5">
        <v>49</v>
      </c>
      <c r="T189" s="5">
        <v>65.8</v>
      </c>
      <c r="U189" s="5">
        <v>65.7</v>
      </c>
      <c r="V189" s="5">
        <v>65.5</v>
      </c>
      <c r="W189" s="5">
        <v>68.599999999999994</v>
      </c>
      <c r="X189" s="5">
        <v>87.7</v>
      </c>
      <c r="Y189" s="5">
        <v>87.8</v>
      </c>
      <c r="Z189" s="5">
        <v>87.6</v>
      </c>
      <c r="AA189" s="5">
        <v>67.099999999999994</v>
      </c>
      <c r="AB189" s="5">
        <v>106.9</v>
      </c>
      <c r="AC189" s="5">
        <v>825</v>
      </c>
      <c r="AD189" s="5">
        <v>13</v>
      </c>
      <c r="AE189" s="7">
        <v>581</v>
      </c>
      <c r="AF189" s="32"/>
      <c r="AG189" s="5"/>
      <c r="AH189" s="5"/>
      <c r="AI189" s="5"/>
      <c r="AJ189" s="5"/>
      <c r="AK189" s="5"/>
      <c r="AL189" s="6"/>
      <c r="AM189" s="5"/>
      <c r="AN189" s="5"/>
      <c r="AO189" s="5"/>
      <c r="AP189" s="5"/>
      <c r="AQ189" s="5"/>
      <c r="AR189" s="5"/>
      <c r="AS189" s="5"/>
      <c r="AT189" s="5"/>
      <c r="AU189" s="7"/>
      <c r="AV189" s="168"/>
      <c r="AW189" s="5"/>
      <c r="AX189" s="5"/>
      <c r="AY189" s="5"/>
      <c r="AZ189" s="7"/>
      <c r="BA189" s="30"/>
      <c r="BB189" s="33"/>
    </row>
    <row r="190" spans="1:54" x14ac:dyDescent="0.3">
      <c r="A190" s="168"/>
      <c r="B190" s="4">
        <v>13.4166666666667</v>
      </c>
      <c r="C190" s="168"/>
      <c r="D190" s="5">
        <v>49.4</v>
      </c>
      <c r="E190" s="5">
        <v>93.7</v>
      </c>
      <c r="F190" s="7">
        <v>17.3</v>
      </c>
      <c r="G190" s="188"/>
      <c r="H190" s="5">
        <v>38</v>
      </c>
      <c r="I190" s="5">
        <v>96.6</v>
      </c>
      <c r="J190" s="5">
        <v>86</v>
      </c>
      <c r="K190" s="30">
        <v>85.8</v>
      </c>
      <c r="L190" s="168"/>
      <c r="M190" s="31"/>
      <c r="N190" s="5"/>
      <c r="O190" s="7"/>
      <c r="P190" s="31">
        <v>97.3</v>
      </c>
      <c r="Q190" s="5">
        <v>18.399999999999999</v>
      </c>
      <c r="R190" s="5">
        <v>49.1</v>
      </c>
      <c r="S190" s="5">
        <v>49.1</v>
      </c>
      <c r="T190" s="5">
        <v>66.3</v>
      </c>
      <c r="U190" s="5">
        <v>66.2</v>
      </c>
      <c r="V190" s="5">
        <v>66</v>
      </c>
      <c r="W190" s="5">
        <v>69</v>
      </c>
      <c r="X190" s="5">
        <v>87.6</v>
      </c>
      <c r="Y190" s="5">
        <v>87.7</v>
      </c>
      <c r="Z190" s="5">
        <v>87.6</v>
      </c>
      <c r="AA190" s="5">
        <v>67.7</v>
      </c>
      <c r="AB190" s="5">
        <v>106.7</v>
      </c>
      <c r="AC190" s="5">
        <v>826</v>
      </c>
      <c r="AD190" s="5">
        <v>12.9</v>
      </c>
      <c r="AE190" s="7">
        <v>582</v>
      </c>
      <c r="AF190" s="32"/>
      <c r="AG190" s="5"/>
      <c r="AH190" s="5"/>
      <c r="AI190" s="5"/>
      <c r="AJ190" s="5"/>
      <c r="AK190" s="5"/>
      <c r="AL190" s="6"/>
      <c r="AM190" s="5"/>
      <c r="AN190" s="5"/>
      <c r="AO190" s="5"/>
      <c r="AP190" s="5"/>
      <c r="AQ190" s="5"/>
      <c r="AR190" s="5"/>
      <c r="AS190" s="5"/>
      <c r="AT190" s="5"/>
      <c r="AU190" s="7"/>
      <c r="AV190" s="168"/>
      <c r="AW190" s="5"/>
      <c r="AX190" s="5"/>
      <c r="AY190" s="5"/>
      <c r="AZ190" s="7"/>
      <c r="BA190" s="30"/>
      <c r="BB190" s="33"/>
    </row>
    <row r="191" spans="1:54" x14ac:dyDescent="0.3">
      <c r="A191" s="168"/>
      <c r="B191" s="4">
        <v>13.5</v>
      </c>
      <c r="C191" s="168"/>
      <c r="D191" s="5">
        <v>49.4</v>
      </c>
      <c r="E191" s="5">
        <v>91.9</v>
      </c>
      <c r="F191" s="7">
        <v>17.7</v>
      </c>
      <c r="G191" s="188"/>
      <c r="H191" s="5">
        <v>38.799999999999997</v>
      </c>
      <c r="I191" s="5">
        <v>95.9</v>
      </c>
      <c r="J191" s="5">
        <v>85.9</v>
      </c>
      <c r="K191" s="30">
        <v>85.6</v>
      </c>
      <c r="L191" s="168"/>
      <c r="M191" s="31"/>
      <c r="N191" s="5"/>
      <c r="O191" s="7"/>
      <c r="P191" s="31">
        <v>97.5</v>
      </c>
      <c r="Q191" s="5">
        <v>19.3</v>
      </c>
      <c r="R191" s="5">
        <v>49.1</v>
      </c>
      <c r="S191" s="5">
        <v>49</v>
      </c>
      <c r="T191" s="5">
        <v>66.900000000000006</v>
      </c>
      <c r="U191" s="5">
        <v>66.7</v>
      </c>
      <c r="V191" s="5">
        <v>66.5</v>
      </c>
      <c r="W191" s="5">
        <v>69.599999999999994</v>
      </c>
      <c r="X191" s="5">
        <v>87.5</v>
      </c>
      <c r="Y191" s="5">
        <v>87.5</v>
      </c>
      <c r="Z191" s="5">
        <v>87.4</v>
      </c>
      <c r="AA191" s="5">
        <v>68.2</v>
      </c>
      <c r="AB191" s="5">
        <v>106.5</v>
      </c>
      <c r="AC191" s="5">
        <v>826</v>
      </c>
      <c r="AD191" s="5">
        <v>13</v>
      </c>
      <c r="AE191" s="7">
        <v>580</v>
      </c>
      <c r="AF191" s="32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7"/>
      <c r="AV191" s="168"/>
      <c r="AW191" s="5"/>
      <c r="AX191" s="5"/>
      <c r="AY191" s="5"/>
      <c r="AZ191" s="7"/>
      <c r="BA191" s="30"/>
      <c r="BB191" s="33"/>
    </row>
    <row r="192" spans="1:54" x14ac:dyDescent="0.3">
      <c r="A192" s="168"/>
      <c r="B192" s="4">
        <v>13.5833333333333</v>
      </c>
      <c r="C192" s="168"/>
      <c r="D192" s="5">
        <v>49.4</v>
      </c>
      <c r="E192" s="5">
        <v>92.5</v>
      </c>
      <c r="F192" s="7">
        <v>18.100000000000001</v>
      </c>
      <c r="G192" s="188"/>
      <c r="H192" s="5">
        <v>38.9</v>
      </c>
      <c r="I192" s="5">
        <v>95.7</v>
      </c>
      <c r="J192" s="5">
        <v>85.8</v>
      </c>
      <c r="K192" s="30">
        <v>85.6</v>
      </c>
      <c r="L192" s="168"/>
      <c r="M192" s="31"/>
      <c r="N192" s="5"/>
      <c r="O192" s="7"/>
      <c r="P192" s="31">
        <v>97</v>
      </c>
      <c r="Q192" s="5">
        <v>19.399999999999999</v>
      </c>
      <c r="R192" s="5">
        <v>49.1</v>
      </c>
      <c r="S192" s="5">
        <v>49.1</v>
      </c>
      <c r="T192" s="5">
        <v>67.3</v>
      </c>
      <c r="U192" s="5">
        <v>67.099999999999994</v>
      </c>
      <c r="V192" s="5">
        <v>66.8</v>
      </c>
      <c r="W192" s="5">
        <v>70</v>
      </c>
      <c r="X192" s="5">
        <v>87.4</v>
      </c>
      <c r="Y192" s="5">
        <v>87.5</v>
      </c>
      <c r="Z192" s="5">
        <v>87.4</v>
      </c>
      <c r="AA192" s="5">
        <v>68.5</v>
      </c>
      <c r="AB192" s="5">
        <v>106.3</v>
      </c>
      <c r="AC192" s="5">
        <v>824</v>
      </c>
      <c r="AD192" s="5">
        <v>13.2</v>
      </c>
      <c r="AE192" s="7">
        <v>578</v>
      </c>
      <c r="AF192" s="32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7"/>
      <c r="AV192" s="168"/>
      <c r="AW192" s="5"/>
      <c r="AX192" s="5"/>
      <c r="AY192" s="5"/>
      <c r="AZ192" s="7"/>
      <c r="BA192" s="30"/>
      <c r="BB192" s="33"/>
    </row>
    <row r="193" spans="1:54" x14ac:dyDescent="0.3">
      <c r="A193" s="168"/>
      <c r="B193" s="4">
        <v>13.6666666666667</v>
      </c>
      <c r="C193" s="168"/>
      <c r="D193" s="5">
        <v>49.4</v>
      </c>
      <c r="E193" s="5">
        <v>94</v>
      </c>
      <c r="F193" s="7">
        <v>18.3</v>
      </c>
      <c r="G193" s="188"/>
      <c r="H193" s="5">
        <v>38.6</v>
      </c>
      <c r="I193" s="5">
        <v>96.4</v>
      </c>
      <c r="J193" s="5">
        <v>86.1</v>
      </c>
      <c r="K193" s="30">
        <v>85.8</v>
      </c>
      <c r="L193" s="168"/>
      <c r="M193" s="31"/>
      <c r="N193" s="5"/>
      <c r="O193" s="7"/>
      <c r="P193" s="31">
        <v>97.5</v>
      </c>
      <c r="Q193" s="5">
        <v>19.899999999999999</v>
      </c>
      <c r="R193" s="5">
        <v>49.2</v>
      </c>
      <c r="S193" s="5">
        <v>49.1</v>
      </c>
      <c r="T193" s="5">
        <v>67.3</v>
      </c>
      <c r="U193" s="5">
        <v>67.2</v>
      </c>
      <c r="V193" s="5">
        <v>67</v>
      </c>
      <c r="W193" s="5">
        <v>70.099999999999994</v>
      </c>
      <c r="X193" s="5">
        <v>87.7</v>
      </c>
      <c r="Y193" s="5">
        <v>87.7</v>
      </c>
      <c r="Z193" s="5">
        <v>87.6</v>
      </c>
      <c r="AA193" s="5">
        <v>68.7</v>
      </c>
      <c r="AB193" s="5">
        <v>106</v>
      </c>
      <c r="AC193" s="5">
        <v>825</v>
      </c>
      <c r="AD193" s="5">
        <v>13</v>
      </c>
      <c r="AE193" s="7">
        <v>581</v>
      </c>
      <c r="AF193" s="32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7"/>
      <c r="AV193" s="168"/>
      <c r="AW193" s="5"/>
      <c r="AX193" s="5"/>
      <c r="AY193" s="5"/>
      <c r="AZ193" s="7"/>
      <c r="BA193" s="30"/>
      <c r="BB193" s="33"/>
    </row>
    <row r="194" spans="1:54" x14ac:dyDescent="0.3">
      <c r="A194" s="168"/>
      <c r="B194" s="4">
        <v>13.75</v>
      </c>
      <c r="C194" s="168"/>
      <c r="D194" s="5">
        <v>49.4</v>
      </c>
      <c r="E194" s="5">
        <v>93.4</v>
      </c>
      <c r="F194" s="7">
        <v>17.899999999999999</v>
      </c>
      <c r="G194" s="188"/>
      <c r="H194" s="5">
        <v>37.6</v>
      </c>
      <c r="I194" s="5">
        <v>96</v>
      </c>
      <c r="J194" s="5">
        <v>86</v>
      </c>
      <c r="K194" s="30">
        <v>85.7</v>
      </c>
      <c r="L194" s="168"/>
      <c r="M194" s="31"/>
      <c r="N194" s="5"/>
      <c r="O194" s="7"/>
      <c r="P194" s="31">
        <v>96.6</v>
      </c>
      <c r="Q194" s="45">
        <v>19.100000000000001</v>
      </c>
      <c r="R194" s="45">
        <v>49.1</v>
      </c>
      <c r="S194" s="5">
        <v>49</v>
      </c>
      <c r="T194" s="5">
        <v>66.7</v>
      </c>
      <c r="U194" s="5">
        <v>66.5</v>
      </c>
      <c r="V194" s="5">
        <v>66.3</v>
      </c>
      <c r="W194" s="5">
        <v>69.5</v>
      </c>
      <c r="X194" s="5">
        <v>87.6</v>
      </c>
      <c r="Y194" s="5">
        <v>87.7</v>
      </c>
      <c r="Z194" s="5">
        <v>87.5</v>
      </c>
      <c r="AA194" s="5">
        <v>68</v>
      </c>
      <c r="AB194" s="5">
        <v>106</v>
      </c>
      <c r="AC194" s="5">
        <v>825</v>
      </c>
      <c r="AD194" s="5">
        <v>13.3</v>
      </c>
      <c r="AE194" s="7">
        <v>583</v>
      </c>
      <c r="AF194" s="32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7"/>
      <c r="AV194" s="168"/>
      <c r="AW194" s="5"/>
      <c r="AX194" s="5"/>
      <c r="AY194" s="5"/>
      <c r="AZ194" s="7"/>
      <c r="BA194" s="30"/>
      <c r="BB194" s="33"/>
    </row>
    <row r="195" spans="1:54" x14ac:dyDescent="0.3">
      <c r="A195" s="168"/>
      <c r="B195" s="4">
        <v>13.8333333333333</v>
      </c>
      <c r="C195" s="168"/>
      <c r="D195" s="5">
        <v>49.4</v>
      </c>
      <c r="E195" s="5">
        <v>94.5</v>
      </c>
      <c r="F195" s="7">
        <v>17.600000000000001</v>
      </c>
      <c r="G195" s="188"/>
      <c r="H195" s="5">
        <v>37.4</v>
      </c>
      <c r="I195" s="5">
        <v>97.1</v>
      </c>
      <c r="J195" s="5">
        <v>86</v>
      </c>
      <c r="K195" s="30">
        <v>85.7</v>
      </c>
      <c r="L195" s="168"/>
      <c r="M195" s="31"/>
      <c r="N195" s="5"/>
      <c r="O195" s="7"/>
      <c r="P195" s="31">
        <v>97.7</v>
      </c>
      <c r="Q195" s="5">
        <v>18.899999999999999</v>
      </c>
      <c r="R195" s="5">
        <v>49.1</v>
      </c>
      <c r="S195" s="5">
        <v>49</v>
      </c>
      <c r="T195" s="5">
        <v>66.2</v>
      </c>
      <c r="U195" s="5">
        <v>66.099999999999994</v>
      </c>
      <c r="V195" s="5">
        <v>65.900000000000006</v>
      </c>
      <c r="W195" s="5">
        <v>69</v>
      </c>
      <c r="X195" s="5">
        <v>87.6</v>
      </c>
      <c r="Y195" s="5">
        <v>87.7</v>
      </c>
      <c r="Z195" s="5">
        <v>87.4</v>
      </c>
      <c r="AA195" s="5">
        <v>67.5</v>
      </c>
      <c r="AB195" s="5">
        <v>106.2</v>
      </c>
      <c r="AC195" s="5">
        <v>824</v>
      </c>
      <c r="AD195" s="5">
        <v>13</v>
      </c>
      <c r="AE195" s="7">
        <v>577</v>
      </c>
      <c r="AF195" s="32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7"/>
      <c r="AV195" s="168"/>
      <c r="AW195" s="5"/>
      <c r="AX195" s="5"/>
      <c r="AY195" s="5"/>
      <c r="AZ195" s="7"/>
      <c r="BA195" s="30"/>
      <c r="BB195" s="33"/>
    </row>
    <row r="196" spans="1:54" x14ac:dyDescent="0.3">
      <c r="A196" s="168"/>
      <c r="B196" s="4">
        <v>13.9166666666667</v>
      </c>
      <c r="C196" s="168"/>
      <c r="D196" s="6">
        <v>49.4</v>
      </c>
      <c r="E196" s="5">
        <v>94.3</v>
      </c>
      <c r="F196" s="7">
        <v>17.399999999999999</v>
      </c>
      <c r="G196" s="188"/>
      <c r="H196" s="5">
        <v>36.9</v>
      </c>
      <c r="I196" s="5">
        <v>96.2</v>
      </c>
      <c r="J196" s="5">
        <v>86</v>
      </c>
      <c r="K196" s="30">
        <v>85.7</v>
      </c>
      <c r="L196" s="168"/>
      <c r="M196" s="31"/>
      <c r="N196" s="5"/>
      <c r="O196" s="7"/>
      <c r="P196" s="31">
        <v>97.5</v>
      </c>
      <c r="Q196" s="5">
        <v>18.600000000000001</v>
      </c>
      <c r="R196" s="5">
        <v>49.1</v>
      </c>
      <c r="S196" s="5">
        <v>49.1</v>
      </c>
      <c r="T196" s="5">
        <v>66</v>
      </c>
      <c r="U196" s="5">
        <v>65.900000000000006</v>
      </c>
      <c r="V196" s="5">
        <v>65.7</v>
      </c>
      <c r="W196" s="5">
        <v>68.900000000000006</v>
      </c>
      <c r="X196" s="5">
        <v>87.6</v>
      </c>
      <c r="Y196" s="5">
        <v>87.7</v>
      </c>
      <c r="Z196" s="5">
        <v>87.5</v>
      </c>
      <c r="AA196" s="5">
        <v>67.400000000000006</v>
      </c>
      <c r="AB196" s="5">
        <v>106.1</v>
      </c>
      <c r="AC196" s="5">
        <v>826</v>
      </c>
      <c r="AD196" s="5">
        <v>13.2</v>
      </c>
      <c r="AE196" s="7">
        <v>580</v>
      </c>
      <c r="AF196" s="32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7"/>
      <c r="AV196" s="168"/>
      <c r="AW196" s="5"/>
      <c r="AX196" s="5"/>
      <c r="AY196" s="5"/>
      <c r="AZ196" s="7"/>
      <c r="BA196" s="30"/>
      <c r="BB196" s="33"/>
    </row>
    <row r="197" spans="1:54" x14ac:dyDescent="0.3">
      <c r="A197" s="169"/>
      <c r="B197" s="4">
        <v>14</v>
      </c>
      <c r="C197" s="169"/>
      <c r="D197" s="5">
        <v>49.4</v>
      </c>
      <c r="E197" s="5">
        <v>94.4</v>
      </c>
      <c r="F197" s="7">
        <v>17.3</v>
      </c>
      <c r="G197" s="189"/>
      <c r="H197" s="5">
        <v>36.4</v>
      </c>
      <c r="I197" s="6">
        <v>96.1</v>
      </c>
      <c r="J197" s="6">
        <v>85.9</v>
      </c>
      <c r="K197" s="6">
        <v>85.6</v>
      </c>
      <c r="L197" s="169"/>
      <c r="M197" s="31"/>
      <c r="N197" s="5"/>
      <c r="O197" s="7"/>
      <c r="P197" s="31">
        <v>98.4</v>
      </c>
      <c r="Q197" s="5">
        <v>18.5</v>
      </c>
      <c r="R197" s="5">
        <v>49.2</v>
      </c>
      <c r="S197" s="5">
        <v>49.1</v>
      </c>
      <c r="T197" s="5">
        <v>65.599999999999994</v>
      </c>
      <c r="U197" s="5">
        <v>65.5</v>
      </c>
      <c r="V197" s="5">
        <v>65.3</v>
      </c>
      <c r="W197" s="5">
        <v>68.400000000000006</v>
      </c>
      <c r="X197" s="5">
        <v>87.5</v>
      </c>
      <c r="Y197" s="5">
        <v>87.6</v>
      </c>
      <c r="Z197" s="5">
        <v>87.4</v>
      </c>
      <c r="AA197" s="5">
        <v>66.900000000000006</v>
      </c>
      <c r="AB197" s="5">
        <v>106.6</v>
      </c>
      <c r="AC197" s="5">
        <v>823</v>
      </c>
      <c r="AD197" s="5">
        <v>13</v>
      </c>
      <c r="AE197" s="7">
        <v>579</v>
      </c>
      <c r="AF197" s="32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7"/>
      <c r="AV197" s="169"/>
      <c r="AW197" s="5"/>
      <c r="AX197" s="5"/>
      <c r="AY197" s="5"/>
      <c r="AZ197" s="7"/>
      <c r="BA197" s="30"/>
      <c r="BB197" s="33"/>
    </row>
    <row r="198" spans="1:54" x14ac:dyDescent="0.3">
      <c r="A198" s="178" t="s">
        <v>81</v>
      </c>
      <c r="B198" s="173"/>
      <c r="C198" s="17" t="e">
        <f>AVERAGE($C$186:$C$197)</f>
        <v>#DIV/0!</v>
      </c>
      <c r="D198" s="17">
        <f>AVERAGE($D$186:$D$197)</f>
        <v>49.399999999999984</v>
      </c>
      <c r="E198" s="17">
        <f>AVERAGE($E$186:$E$197)</f>
        <v>93.725000000000009</v>
      </c>
      <c r="F198" s="34">
        <f>AVERAGE($F$186:$F$197)</f>
        <v>17.366666666666671</v>
      </c>
      <c r="G198" s="16" t="e">
        <f>AVERAGE(G186:G197)</f>
        <v>#DIV/0!</v>
      </c>
      <c r="H198" s="17">
        <f>AVERAGE($H$186:$H$197)</f>
        <v>37.458333333333329</v>
      </c>
      <c r="I198" s="17">
        <f>AVERAGE($I$186:$I$197)</f>
        <v>96.22499999999998</v>
      </c>
      <c r="J198" s="17">
        <f>AVERAGE(J186:J197)</f>
        <v>86.066666666666663</v>
      </c>
      <c r="K198" s="35">
        <f>AVERAGE($K$186:$K$197)</f>
        <v>85.800000000000011</v>
      </c>
      <c r="L198" s="36">
        <f t="shared" ref="L198:AD198" si="29">AVERAGE(L186:L197)</f>
        <v>0</v>
      </c>
      <c r="M198" s="35" t="e">
        <f t="shared" si="29"/>
        <v>#DIV/0!</v>
      </c>
      <c r="N198" s="35" t="e">
        <f t="shared" si="29"/>
        <v>#DIV/0!</v>
      </c>
      <c r="O198" s="34" t="e">
        <f t="shared" si="29"/>
        <v>#DIV/0!</v>
      </c>
      <c r="P198" s="37">
        <f t="shared" si="29"/>
        <v>97.40000000000002</v>
      </c>
      <c r="Q198" s="17">
        <f t="shared" si="29"/>
        <v>18.666666666666668</v>
      </c>
      <c r="R198" s="17">
        <f t="shared" si="29"/>
        <v>49.125000000000007</v>
      </c>
      <c r="S198" s="17">
        <f t="shared" si="29"/>
        <v>49.058333333333337</v>
      </c>
      <c r="T198" s="17">
        <f t="shared" si="29"/>
        <v>66.283333333333346</v>
      </c>
      <c r="U198" s="17">
        <f t="shared" si="29"/>
        <v>66.149999999999991</v>
      </c>
      <c r="V198" s="17">
        <f t="shared" si="29"/>
        <v>65.941666666666663</v>
      </c>
      <c r="W198" s="17">
        <f t="shared" si="29"/>
        <v>69.075000000000003</v>
      </c>
      <c r="X198" s="17">
        <f t="shared" si="29"/>
        <v>87.666666666666671</v>
      </c>
      <c r="Y198" s="17">
        <f t="shared" si="29"/>
        <v>87.750000000000014</v>
      </c>
      <c r="Z198" s="17">
        <f t="shared" si="29"/>
        <v>87.583333333333329</v>
      </c>
      <c r="AA198" s="17">
        <f t="shared" si="29"/>
        <v>67.61666666666666</v>
      </c>
      <c r="AB198" s="17">
        <f t="shared" si="29"/>
        <v>106.33333333333331</v>
      </c>
      <c r="AC198" s="17">
        <f t="shared" si="29"/>
        <v>825.08333333333337</v>
      </c>
      <c r="AD198" s="17">
        <f t="shared" si="29"/>
        <v>13.066666666666668</v>
      </c>
      <c r="AE198" s="34">
        <f>AVERAGE($AE$186:$AE$197)</f>
        <v>581.16666666666663</v>
      </c>
      <c r="AF198" s="38" t="e">
        <f t="shared" ref="AF198:AT198" si="30">AVERAGE(AF186:AF197)</f>
        <v>#DIV/0!</v>
      </c>
      <c r="AG198" s="17" t="e">
        <f t="shared" si="30"/>
        <v>#DIV/0!</v>
      </c>
      <c r="AH198" s="17" t="e">
        <f t="shared" si="30"/>
        <v>#DIV/0!</v>
      </c>
      <c r="AI198" s="17" t="e">
        <f t="shared" si="30"/>
        <v>#DIV/0!</v>
      </c>
      <c r="AJ198" s="17" t="e">
        <f t="shared" si="30"/>
        <v>#DIV/0!</v>
      </c>
      <c r="AK198" s="17" t="e">
        <f t="shared" si="30"/>
        <v>#DIV/0!</v>
      </c>
      <c r="AL198" s="17" t="e">
        <f t="shared" si="30"/>
        <v>#DIV/0!</v>
      </c>
      <c r="AM198" s="17" t="e">
        <f t="shared" si="30"/>
        <v>#DIV/0!</v>
      </c>
      <c r="AN198" s="17" t="e">
        <f t="shared" si="30"/>
        <v>#DIV/0!</v>
      </c>
      <c r="AO198" s="17" t="e">
        <f t="shared" si="30"/>
        <v>#DIV/0!</v>
      </c>
      <c r="AP198" s="17" t="e">
        <f t="shared" si="30"/>
        <v>#DIV/0!</v>
      </c>
      <c r="AQ198" s="17" t="e">
        <f t="shared" si="30"/>
        <v>#DIV/0!</v>
      </c>
      <c r="AR198" s="17" t="e">
        <f t="shared" si="30"/>
        <v>#DIV/0!</v>
      </c>
      <c r="AS198" s="17" t="e">
        <f t="shared" si="30"/>
        <v>#DIV/0!</v>
      </c>
      <c r="AT198" s="17" t="e">
        <f t="shared" si="30"/>
        <v>#DIV/0!</v>
      </c>
      <c r="AU198" s="34" t="e">
        <f>AVERAGE($AU$186:$AU$197)</f>
        <v>#DIV/0!</v>
      </c>
      <c r="AV198" s="39" t="e">
        <f>AVERAGE(AV186:AV197)</f>
        <v>#DIV/0!</v>
      </c>
      <c r="AW198" s="17" t="e">
        <f>AVERAGE(AW186:AW197)</f>
        <v>#DIV/0!</v>
      </c>
      <c r="AX198" s="17" t="e">
        <f>AVERAGE(AX186:AX197)</f>
        <v>#DIV/0!</v>
      </c>
      <c r="AY198" s="17" t="e">
        <f>AVERAGE($AY$186:$AY$197)</f>
        <v>#DIV/0!</v>
      </c>
      <c r="AZ198" s="17" t="e">
        <f>AVERAGE(AZ186:AZ197)</f>
        <v>#DIV/0!</v>
      </c>
      <c r="BA198" s="35" t="e">
        <f>AVERAGE(BA186:BA197)</f>
        <v>#DIV/0!</v>
      </c>
      <c r="BB198" s="40" t="e">
        <f>AVERAGE(BB186:BB197)</f>
        <v>#DIV/0!</v>
      </c>
    </row>
    <row r="199" spans="1:54" x14ac:dyDescent="0.3">
      <c r="A199" s="167">
        <v>45338</v>
      </c>
      <c r="B199" s="4">
        <v>14.0833333333333</v>
      </c>
      <c r="C199" s="181"/>
      <c r="D199" s="5">
        <v>49.3</v>
      </c>
      <c r="E199" s="5">
        <v>91.7</v>
      </c>
      <c r="F199" s="7">
        <v>17.100000000000001</v>
      </c>
      <c r="G199" s="181"/>
      <c r="H199" s="5">
        <v>36.200000000000003</v>
      </c>
      <c r="I199" s="5">
        <v>97</v>
      </c>
      <c r="J199" s="5">
        <v>85.8</v>
      </c>
      <c r="K199" s="30">
        <v>85.5</v>
      </c>
      <c r="L199" s="174">
        <v>0</v>
      </c>
      <c r="M199" s="31"/>
      <c r="N199" s="5"/>
      <c r="O199" s="7"/>
      <c r="P199" s="31">
        <v>97.6</v>
      </c>
      <c r="Q199" s="5">
        <v>18.2</v>
      </c>
      <c r="R199" s="5">
        <v>49.1</v>
      </c>
      <c r="S199" s="5">
        <v>49</v>
      </c>
      <c r="T199" s="5">
        <v>65.400000000000006</v>
      </c>
      <c r="U199" s="5">
        <v>65.3</v>
      </c>
      <c r="V199" s="5">
        <v>65.099999999999994</v>
      </c>
      <c r="W199" s="5">
        <v>68.2</v>
      </c>
      <c r="X199" s="5">
        <v>87.4</v>
      </c>
      <c r="Y199" s="5">
        <v>87.5</v>
      </c>
      <c r="Z199" s="5">
        <v>87.3</v>
      </c>
      <c r="AA199" s="5">
        <v>66.8</v>
      </c>
      <c r="AB199" s="5">
        <v>106.3</v>
      </c>
      <c r="AC199" s="5">
        <v>825</v>
      </c>
      <c r="AD199" s="5">
        <v>13.2</v>
      </c>
      <c r="AE199" s="7">
        <v>577</v>
      </c>
      <c r="AF199" s="32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7"/>
      <c r="AV199" s="174"/>
      <c r="AW199" s="5"/>
      <c r="AX199" s="5"/>
      <c r="AY199" s="5"/>
      <c r="AZ199" s="7"/>
      <c r="BA199" s="30"/>
      <c r="BB199" s="33"/>
    </row>
    <row r="200" spans="1:54" x14ac:dyDescent="0.3">
      <c r="A200" s="168"/>
      <c r="B200" s="4">
        <v>14.1666666666667</v>
      </c>
      <c r="C200" s="168"/>
      <c r="D200" s="5">
        <v>49.4</v>
      </c>
      <c r="E200" s="5">
        <v>91.6</v>
      </c>
      <c r="F200" s="7">
        <v>16.8</v>
      </c>
      <c r="G200" s="188"/>
      <c r="H200" s="5">
        <v>33.6</v>
      </c>
      <c r="I200" s="5">
        <v>95.6</v>
      </c>
      <c r="J200" s="5">
        <v>85.7</v>
      </c>
      <c r="K200" s="30">
        <v>85.5</v>
      </c>
      <c r="L200" s="168"/>
      <c r="M200" s="31"/>
      <c r="N200" s="5"/>
      <c r="O200" s="7"/>
      <c r="P200" s="31">
        <v>97.7</v>
      </c>
      <c r="Q200" s="5">
        <v>17.899999999999999</v>
      </c>
      <c r="R200" s="5">
        <v>49.1</v>
      </c>
      <c r="S200" s="5">
        <v>49</v>
      </c>
      <c r="T200" s="5">
        <v>64.8</v>
      </c>
      <c r="U200" s="5">
        <v>64.599999999999994</v>
      </c>
      <c r="V200" s="5">
        <v>64.5</v>
      </c>
      <c r="W200" s="5">
        <v>67.599999999999994</v>
      </c>
      <c r="X200" s="5">
        <v>87.4</v>
      </c>
      <c r="Y200" s="5">
        <v>87.5</v>
      </c>
      <c r="Z200" s="5">
        <v>87.3</v>
      </c>
      <c r="AA200" s="5">
        <v>66.099999999999994</v>
      </c>
      <c r="AB200" s="5">
        <v>107.3</v>
      </c>
      <c r="AC200" s="5">
        <v>825</v>
      </c>
      <c r="AD200" s="5">
        <v>13</v>
      </c>
      <c r="AE200" s="7">
        <v>580</v>
      </c>
      <c r="AF200" s="32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7"/>
      <c r="AV200" s="168"/>
      <c r="AW200" s="5"/>
      <c r="AX200" s="5"/>
      <c r="AY200" s="5"/>
      <c r="AZ200" s="7"/>
      <c r="BA200" s="30"/>
      <c r="BB200" s="33"/>
    </row>
    <row r="201" spans="1:54" x14ac:dyDescent="0.3">
      <c r="A201" s="168"/>
      <c r="B201" s="4">
        <v>14.25</v>
      </c>
      <c r="C201" s="168"/>
      <c r="D201" s="5">
        <v>49.4</v>
      </c>
      <c r="E201" s="5">
        <v>95</v>
      </c>
      <c r="F201" s="7">
        <v>16.600000000000001</v>
      </c>
      <c r="G201" s="188"/>
      <c r="H201" s="5">
        <v>33.200000000000003</v>
      </c>
      <c r="I201" s="5">
        <v>96.1</v>
      </c>
      <c r="J201" s="5">
        <v>85.8</v>
      </c>
      <c r="K201" s="30">
        <v>85.5</v>
      </c>
      <c r="L201" s="168"/>
      <c r="M201" s="31"/>
      <c r="N201" s="5"/>
      <c r="O201" s="7"/>
      <c r="P201" s="31">
        <v>97.8</v>
      </c>
      <c r="Q201" s="5">
        <v>17.7</v>
      </c>
      <c r="R201" s="5">
        <v>49.1</v>
      </c>
      <c r="S201" s="5">
        <v>49.1</v>
      </c>
      <c r="T201" s="5">
        <v>64.400000000000006</v>
      </c>
      <c r="U201" s="5">
        <v>64.400000000000006</v>
      </c>
      <c r="V201" s="5">
        <v>64.2</v>
      </c>
      <c r="W201" s="5">
        <v>67.3</v>
      </c>
      <c r="X201" s="5">
        <v>87.4</v>
      </c>
      <c r="Y201" s="5">
        <v>87.5</v>
      </c>
      <c r="Z201" s="5">
        <v>87.3</v>
      </c>
      <c r="AA201" s="5">
        <v>65.900000000000006</v>
      </c>
      <c r="AB201" s="5">
        <v>106.9</v>
      </c>
      <c r="AC201" s="5">
        <v>826</v>
      </c>
      <c r="AD201" s="5">
        <v>13.2</v>
      </c>
      <c r="AE201" s="7">
        <v>577</v>
      </c>
      <c r="AF201" s="32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7"/>
      <c r="AV201" s="168"/>
      <c r="AW201" s="5"/>
      <c r="AX201" s="5"/>
      <c r="AY201" s="5"/>
      <c r="AZ201" s="7"/>
      <c r="BA201" s="30"/>
      <c r="BB201" s="33"/>
    </row>
    <row r="202" spans="1:54" x14ac:dyDescent="0.3">
      <c r="A202" s="168"/>
      <c r="B202" s="4">
        <v>14.3333333333333</v>
      </c>
      <c r="C202" s="168"/>
      <c r="D202" s="5">
        <v>49.4</v>
      </c>
      <c r="E202" s="5">
        <v>95.3</v>
      </c>
      <c r="F202" s="7">
        <v>16.7</v>
      </c>
      <c r="G202" s="188"/>
      <c r="H202" s="5">
        <v>36.1</v>
      </c>
      <c r="I202" s="5">
        <v>96.1</v>
      </c>
      <c r="J202" s="5">
        <v>85.9</v>
      </c>
      <c r="K202" s="30">
        <v>85.6</v>
      </c>
      <c r="L202" s="168"/>
      <c r="M202" s="31"/>
      <c r="N202" s="5"/>
      <c r="O202" s="7"/>
      <c r="P202" s="31">
        <v>97.3</v>
      </c>
      <c r="Q202" s="5">
        <v>18</v>
      </c>
      <c r="R202" s="5">
        <v>49.1</v>
      </c>
      <c r="S202" s="5">
        <v>49</v>
      </c>
      <c r="T202" s="5">
        <v>65.099999999999994</v>
      </c>
      <c r="U202" s="5">
        <v>65.099999999999994</v>
      </c>
      <c r="V202" s="5">
        <v>64.8</v>
      </c>
      <c r="W202" s="5">
        <v>68</v>
      </c>
      <c r="X202" s="5">
        <v>87.5</v>
      </c>
      <c r="Y202" s="5">
        <v>87.5</v>
      </c>
      <c r="Z202" s="5">
        <v>87.4</v>
      </c>
      <c r="AA202" s="5">
        <v>66.5</v>
      </c>
      <c r="AB202" s="5">
        <v>107</v>
      </c>
      <c r="AC202" s="5">
        <v>826</v>
      </c>
      <c r="AD202" s="5">
        <v>13.2</v>
      </c>
      <c r="AE202" s="7">
        <v>579</v>
      </c>
      <c r="AF202" s="32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7"/>
      <c r="AV202" s="168"/>
      <c r="AW202" s="5"/>
      <c r="AX202" s="5"/>
      <c r="AY202" s="5"/>
      <c r="AZ202" s="7"/>
      <c r="BA202" s="30"/>
      <c r="BB202" s="33"/>
    </row>
    <row r="203" spans="1:54" x14ac:dyDescent="0.3">
      <c r="A203" s="168"/>
      <c r="B203" s="4">
        <v>14.4166666666667</v>
      </c>
      <c r="C203" s="168"/>
      <c r="D203" s="5">
        <v>49.4</v>
      </c>
      <c r="E203" s="5">
        <v>95</v>
      </c>
      <c r="F203" s="7">
        <v>17.2</v>
      </c>
      <c r="G203" s="188"/>
      <c r="H203" s="5">
        <v>37.6</v>
      </c>
      <c r="I203" s="5">
        <v>95.9</v>
      </c>
      <c r="J203" s="5">
        <v>86</v>
      </c>
      <c r="K203" s="30">
        <v>85.7</v>
      </c>
      <c r="L203" s="168"/>
      <c r="M203" s="31"/>
      <c r="N203" s="5"/>
      <c r="O203" s="7"/>
      <c r="P203" s="31">
        <v>98</v>
      </c>
      <c r="Q203" s="5">
        <v>18.3</v>
      </c>
      <c r="R203" s="5">
        <v>49.1</v>
      </c>
      <c r="S203" s="5">
        <v>49</v>
      </c>
      <c r="T203" s="5">
        <v>66.099999999999994</v>
      </c>
      <c r="U203" s="5">
        <v>65.900000000000006</v>
      </c>
      <c r="V203" s="5">
        <v>65.7</v>
      </c>
      <c r="W203" s="5">
        <v>68.900000000000006</v>
      </c>
      <c r="X203" s="5">
        <v>87.6</v>
      </c>
      <c r="Y203" s="5">
        <v>87.7</v>
      </c>
      <c r="Z203" s="5">
        <v>87.5</v>
      </c>
      <c r="AA203" s="5">
        <v>67.5</v>
      </c>
      <c r="AB203" s="5">
        <v>106.4</v>
      </c>
      <c r="AC203" s="5">
        <v>826</v>
      </c>
      <c r="AD203" s="5">
        <v>13</v>
      </c>
      <c r="AE203" s="7">
        <v>580</v>
      </c>
      <c r="AF203" s="32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7"/>
      <c r="AV203" s="168"/>
      <c r="AW203" s="5"/>
      <c r="AX203" s="5"/>
      <c r="AY203" s="5"/>
      <c r="AZ203" s="7"/>
      <c r="BA203" s="30"/>
      <c r="BB203" s="33"/>
    </row>
    <row r="204" spans="1:54" x14ac:dyDescent="0.3">
      <c r="A204" s="168"/>
      <c r="B204" s="4">
        <v>14.5</v>
      </c>
      <c r="C204" s="168"/>
      <c r="D204" s="5">
        <v>49.4</v>
      </c>
      <c r="E204" s="5">
        <v>93.5</v>
      </c>
      <c r="F204" s="7">
        <v>17.7</v>
      </c>
      <c r="G204" s="188"/>
      <c r="H204" s="5">
        <v>38.799999999999997</v>
      </c>
      <c r="I204" s="5">
        <v>96.2</v>
      </c>
      <c r="J204" s="5">
        <v>86.2</v>
      </c>
      <c r="K204" s="30">
        <v>85.9</v>
      </c>
      <c r="L204" s="168"/>
      <c r="M204" s="31"/>
      <c r="N204" s="5"/>
      <c r="O204" s="7"/>
      <c r="P204" s="31">
        <v>96.3</v>
      </c>
      <c r="Q204" s="5">
        <v>19.2</v>
      </c>
      <c r="R204" s="5">
        <v>49.1</v>
      </c>
      <c r="S204" s="5">
        <v>49.1</v>
      </c>
      <c r="T204" s="5">
        <v>66.8</v>
      </c>
      <c r="U204" s="5">
        <v>66.8</v>
      </c>
      <c r="V204" s="5">
        <v>66.599999999999994</v>
      </c>
      <c r="W204" s="5">
        <v>69.900000000000006</v>
      </c>
      <c r="X204" s="5">
        <v>87.8</v>
      </c>
      <c r="Y204" s="5">
        <v>87.9</v>
      </c>
      <c r="Z204" s="5">
        <v>87.8</v>
      </c>
      <c r="AA204" s="5">
        <v>68.3</v>
      </c>
      <c r="AB204" s="5">
        <v>105.8</v>
      </c>
      <c r="AC204" s="5">
        <v>825</v>
      </c>
      <c r="AD204" s="5">
        <v>13.1</v>
      </c>
      <c r="AE204" s="7">
        <v>583</v>
      </c>
      <c r="AF204" s="32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7"/>
      <c r="AV204" s="168"/>
      <c r="AW204" s="5"/>
      <c r="AX204" s="5"/>
      <c r="AY204" s="5"/>
      <c r="AZ204" s="7"/>
      <c r="BA204" s="30"/>
      <c r="BB204" s="33"/>
    </row>
    <row r="205" spans="1:54" x14ac:dyDescent="0.3">
      <c r="A205" s="168"/>
      <c r="B205" s="4">
        <v>14.5833333333333</v>
      </c>
      <c r="C205" s="168"/>
      <c r="D205" s="5">
        <v>49.4</v>
      </c>
      <c r="E205" s="5">
        <v>91.2</v>
      </c>
      <c r="F205" s="7">
        <v>18</v>
      </c>
      <c r="G205" s="188"/>
      <c r="H205" s="5">
        <v>39.200000000000003</v>
      </c>
      <c r="I205" s="5">
        <v>95.5</v>
      </c>
      <c r="J205" s="5">
        <v>86.5</v>
      </c>
      <c r="K205" s="30">
        <v>86.2</v>
      </c>
      <c r="L205" s="168"/>
      <c r="M205" s="31"/>
      <c r="N205" s="5"/>
      <c r="O205" s="7"/>
      <c r="P205" s="31">
        <v>96.2</v>
      </c>
      <c r="Q205" s="5">
        <v>19.399999999999999</v>
      </c>
      <c r="R205" s="5">
        <v>49.1</v>
      </c>
      <c r="S205" s="5">
        <v>49</v>
      </c>
      <c r="T205" s="5">
        <v>67.400000000000006</v>
      </c>
      <c r="U205" s="5">
        <v>67.400000000000006</v>
      </c>
      <c r="V205" s="5">
        <v>67.2</v>
      </c>
      <c r="W205" s="5">
        <v>70.400000000000006</v>
      </c>
      <c r="X205" s="5">
        <v>88.1</v>
      </c>
      <c r="Y205" s="5">
        <v>88.1</v>
      </c>
      <c r="Z205" s="5">
        <v>87.9</v>
      </c>
      <c r="AA205" s="5">
        <v>68.8</v>
      </c>
      <c r="AB205" s="5">
        <v>105.7</v>
      </c>
      <c r="AC205" s="5">
        <v>826</v>
      </c>
      <c r="AD205" s="5">
        <v>13.3</v>
      </c>
      <c r="AE205" s="7">
        <v>583</v>
      </c>
      <c r="AF205" s="32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7"/>
      <c r="AV205" s="168"/>
      <c r="AW205" s="5"/>
      <c r="AX205" s="5"/>
      <c r="AY205" s="5"/>
      <c r="AZ205" s="7"/>
      <c r="BA205" s="30"/>
      <c r="BB205" s="33"/>
    </row>
    <row r="206" spans="1:54" x14ac:dyDescent="0.3">
      <c r="A206" s="168"/>
      <c r="B206" s="4">
        <v>14.6666666666667</v>
      </c>
      <c r="C206" s="168"/>
      <c r="D206" s="5">
        <v>49.4</v>
      </c>
      <c r="E206" s="5">
        <v>91.1</v>
      </c>
      <c r="F206" s="7">
        <v>18.100000000000001</v>
      </c>
      <c r="G206" s="188"/>
      <c r="H206" s="48">
        <v>38.6</v>
      </c>
      <c r="I206" s="5">
        <v>96.3</v>
      </c>
      <c r="J206" s="5">
        <v>86.1</v>
      </c>
      <c r="K206" s="30">
        <v>85.8</v>
      </c>
      <c r="L206" s="168"/>
      <c r="M206" s="31"/>
      <c r="N206" s="5"/>
      <c r="O206" s="7"/>
      <c r="P206" s="31">
        <v>97.1</v>
      </c>
      <c r="Q206" s="5">
        <v>19.5</v>
      </c>
      <c r="R206" s="5">
        <v>49.2</v>
      </c>
      <c r="S206" s="5">
        <v>49.1</v>
      </c>
      <c r="T206" s="5">
        <v>66.900000000000006</v>
      </c>
      <c r="U206" s="5">
        <v>66.900000000000006</v>
      </c>
      <c r="V206" s="5">
        <v>66.7</v>
      </c>
      <c r="W206" s="5">
        <v>69.900000000000006</v>
      </c>
      <c r="X206" s="5">
        <v>87.7</v>
      </c>
      <c r="Y206" s="5">
        <v>87.8</v>
      </c>
      <c r="Z206" s="5">
        <v>87.6</v>
      </c>
      <c r="AA206" s="5">
        <v>68.5</v>
      </c>
      <c r="AB206" s="5">
        <v>105.9</v>
      </c>
      <c r="AC206" s="5">
        <v>824</v>
      </c>
      <c r="AD206" s="5">
        <v>13.3</v>
      </c>
      <c r="AE206" s="7">
        <v>580</v>
      </c>
      <c r="AF206" s="32"/>
      <c r="AG206" s="5"/>
      <c r="AH206" s="5"/>
      <c r="AI206" s="5"/>
      <c r="AJ206" s="5"/>
      <c r="AK206" s="5"/>
      <c r="AL206" s="6"/>
      <c r="AM206" s="5"/>
      <c r="AN206" s="5"/>
      <c r="AO206" s="5"/>
      <c r="AP206" s="5"/>
      <c r="AQ206" s="5"/>
      <c r="AR206" s="5"/>
      <c r="AS206" s="5"/>
      <c r="AT206" s="5"/>
      <c r="AU206" s="7"/>
      <c r="AV206" s="168"/>
      <c r="AW206" s="5"/>
      <c r="AX206" s="5"/>
      <c r="AY206" s="5"/>
      <c r="AZ206" s="7"/>
      <c r="BA206" s="30"/>
      <c r="BB206" s="33"/>
    </row>
    <row r="207" spans="1:54" x14ac:dyDescent="0.3">
      <c r="A207" s="168"/>
      <c r="B207" s="4">
        <v>14.75</v>
      </c>
      <c r="C207" s="168"/>
      <c r="D207" s="5">
        <v>49.4</v>
      </c>
      <c r="E207" s="5">
        <v>91</v>
      </c>
      <c r="F207" s="7">
        <v>17.899999999999999</v>
      </c>
      <c r="G207" s="188"/>
      <c r="H207" s="5">
        <v>37.4</v>
      </c>
      <c r="I207" s="5">
        <v>96.7</v>
      </c>
      <c r="J207" s="5">
        <v>86</v>
      </c>
      <c r="K207" s="30">
        <v>85.7</v>
      </c>
      <c r="L207" s="168"/>
      <c r="M207" s="31"/>
      <c r="N207" s="5"/>
      <c r="O207" s="7"/>
      <c r="P207" s="31">
        <v>97.2</v>
      </c>
      <c r="Q207" s="5">
        <v>19.2</v>
      </c>
      <c r="R207" s="5">
        <v>49.1</v>
      </c>
      <c r="S207" s="5">
        <v>49.1</v>
      </c>
      <c r="T207" s="5">
        <v>66.5</v>
      </c>
      <c r="U207" s="5">
        <v>66.5</v>
      </c>
      <c r="V207" s="5">
        <v>66.3</v>
      </c>
      <c r="W207" s="5">
        <v>69.5</v>
      </c>
      <c r="X207" s="5">
        <v>87.6</v>
      </c>
      <c r="Y207" s="5">
        <v>87.7</v>
      </c>
      <c r="Z207" s="5">
        <v>87.5</v>
      </c>
      <c r="AA207" s="5">
        <v>68</v>
      </c>
      <c r="AB207" s="5">
        <v>106.7</v>
      </c>
      <c r="AC207" s="5">
        <v>826</v>
      </c>
      <c r="AD207" s="5">
        <v>13.3</v>
      </c>
      <c r="AE207" s="7">
        <v>580</v>
      </c>
      <c r="AF207" s="32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7"/>
      <c r="AV207" s="168"/>
      <c r="AW207" s="5"/>
      <c r="AX207" s="5"/>
      <c r="AY207" s="5"/>
      <c r="AZ207" s="7"/>
      <c r="BA207" s="30"/>
      <c r="BB207" s="33"/>
    </row>
    <row r="208" spans="1:54" x14ac:dyDescent="0.3">
      <c r="A208" s="168"/>
      <c r="B208" s="4">
        <v>14.8333333333333</v>
      </c>
      <c r="C208" s="168"/>
      <c r="D208" s="5">
        <v>49.4</v>
      </c>
      <c r="E208" s="5">
        <v>93.5</v>
      </c>
      <c r="F208" s="7">
        <v>17.899999999999999</v>
      </c>
      <c r="G208" s="188"/>
      <c r="H208" s="5">
        <v>37.1</v>
      </c>
      <c r="I208" s="5">
        <v>95.7</v>
      </c>
      <c r="J208" s="5">
        <v>86</v>
      </c>
      <c r="K208" s="30">
        <v>85.7</v>
      </c>
      <c r="L208" s="168"/>
      <c r="M208" s="31"/>
      <c r="N208" s="5"/>
      <c r="O208" s="7"/>
      <c r="P208" s="31">
        <v>97.8</v>
      </c>
      <c r="Q208" s="5">
        <v>19.2</v>
      </c>
      <c r="R208" s="5">
        <v>49.1</v>
      </c>
      <c r="S208" s="5">
        <v>49</v>
      </c>
      <c r="T208" s="5">
        <v>66.400000000000006</v>
      </c>
      <c r="U208" s="5">
        <v>66.400000000000006</v>
      </c>
      <c r="V208" s="5">
        <v>66.2</v>
      </c>
      <c r="W208" s="5">
        <v>69.400000000000006</v>
      </c>
      <c r="X208" s="5">
        <v>87.6</v>
      </c>
      <c r="Y208" s="5">
        <v>87.7</v>
      </c>
      <c r="Z208" s="5">
        <v>87.5</v>
      </c>
      <c r="AA208" s="5">
        <v>67.900000000000006</v>
      </c>
      <c r="AB208" s="5">
        <v>106.6</v>
      </c>
      <c r="AC208" s="5">
        <v>827</v>
      </c>
      <c r="AD208" s="5">
        <v>13</v>
      </c>
      <c r="AE208" s="7">
        <v>580</v>
      </c>
      <c r="AF208" s="32"/>
      <c r="AG208" s="5"/>
      <c r="AH208" s="5"/>
      <c r="AI208" s="5"/>
      <c r="AJ208" s="5"/>
      <c r="AK208" s="8"/>
      <c r="AL208" s="5"/>
      <c r="AM208" s="5"/>
      <c r="AN208" s="5"/>
      <c r="AO208" s="5"/>
      <c r="AP208" s="5"/>
      <c r="AQ208" s="5"/>
      <c r="AR208" s="5"/>
      <c r="AS208" s="5"/>
      <c r="AT208" s="5"/>
      <c r="AU208" s="7"/>
      <c r="AV208" s="168"/>
      <c r="AW208" s="5"/>
      <c r="AX208" s="5"/>
      <c r="AY208" s="5"/>
      <c r="AZ208" s="7"/>
      <c r="BA208" s="30"/>
      <c r="BB208" s="33"/>
    </row>
    <row r="209" spans="1:54" x14ac:dyDescent="0.3">
      <c r="A209" s="168"/>
      <c r="B209" s="4">
        <v>14.9166666666667</v>
      </c>
      <c r="C209" s="168"/>
      <c r="D209" s="5">
        <v>49.4</v>
      </c>
      <c r="E209" s="5">
        <v>93.1</v>
      </c>
      <c r="F209" s="7">
        <v>17.7</v>
      </c>
      <c r="G209" s="188"/>
      <c r="H209" s="5">
        <v>36.9</v>
      </c>
      <c r="I209" s="5">
        <v>96.2</v>
      </c>
      <c r="J209" s="5">
        <v>85.8</v>
      </c>
      <c r="K209" s="30">
        <v>85.5</v>
      </c>
      <c r="L209" s="168"/>
      <c r="M209" s="31"/>
      <c r="N209" s="5"/>
      <c r="O209" s="7"/>
      <c r="P209" s="31">
        <v>98.1</v>
      </c>
      <c r="Q209" s="5">
        <v>18.8</v>
      </c>
      <c r="R209" s="5">
        <v>49.1</v>
      </c>
      <c r="S209" s="5">
        <v>49</v>
      </c>
      <c r="T209" s="5">
        <v>66</v>
      </c>
      <c r="U209" s="5">
        <v>65.900000000000006</v>
      </c>
      <c r="V209" s="5">
        <v>65.8</v>
      </c>
      <c r="W209" s="5">
        <v>68.900000000000006</v>
      </c>
      <c r="X209" s="5">
        <v>87.4</v>
      </c>
      <c r="Y209" s="5">
        <v>87.5</v>
      </c>
      <c r="Z209" s="5">
        <v>87.3</v>
      </c>
      <c r="AA209" s="5">
        <v>67.5</v>
      </c>
      <c r="AB209" s="5">
        <v>106.6</v>
      </c>
      <c r="AC209" s="5">
        <v>824</v>
      </c>
      <c r="AD209" s="5">
        <v>13</v>
      </c>
      <c r="AE209" s="7">
        <v>579</v>
      </c>
      <c r="AF209" s="32"/>
      <c r="AG209" s="5"/>
      <c r="AH209" s="5"/>
      <c r="AI209" s="6"/>
      <c r="AJ209" s="5"/>
      <c r="AK209" s="43"/>
      <c r="AL209" s="5"/>
      <c r="AM209" s="5"/>
      <c r="AN209" s="5"/>
      <c r="AO209" s="5"/>
      <c r="AP209" s="5"/>
      <c r="AQ209" s="5"/>
      <c r="AR209" s="5"/>
      <c r="AS209" s="5"/>
      <c r="AT209" s="5"/>
      <c r="AU209" s="7"/>
      <c r="AV209" s="168"/>
      <c r="AW209" s="5"/>
      <c r="AX209" s="5"/>
      <c r="AY209" s="5"/>
      <c r="AZ209" s="7"/>
      <c r="BA209" s="30"/>
      <c r="BB209" s="33"/>
    </row>
    <row r="210" spans="1:54" x14ac:dyDescent="0.3">
      <c r="A210" s="169"/>
      <c r="B210" s="4">
        <v>15</v>
      </c>
      <c r="C210" s="169"/>
      <c r="D210" s="5">
        <v>49.4</v>
      </c>
      <c r="E210" s="5">
        <v>92.1</v>
      </c>
      <c r="F210" s="7">
        <v>17.7</v>
      </c>
      <c r="G210" s="189"/>
      <c r="H210" s="5">
        <v>36.700000000000003</v>
      </c>
      <c r="I210" s="5">
        <v>97.4</v>
      </c>
      <c r="J210" s="5">
        <v>85.5</v>
      </c>
      <c r="K210" s="30">
        <v>85.2</v>
      </c>
      <c r="L210" s="169"/>
      <c r="M210" s="31"/>
      <c r="N210" s="5"/>
      <c r="O210" s="7"/>
      <c r="P210" s="31">
        <v>97.8</v>
      </c>
      <c r="Q210" s="5">
        <v>18.8</v>
      </c>
      <c r="R210" s="5">
        <v>49.1</v>
      </c>
      <c r="S210" s="5">
        <v>49.1</v>
      </c>
      <c r="T210" s="5">
        <v>65.7</v>
      </c>
      <c r="U210" s="5">
        <v>65.7</v>
      </c>
      <c r="V210" s="5">
        <v>65.5</v>
      </c>
      <c r="W210" s="5">
        <v>68.599999999999994</v>
      </c>
      <c r="X210" s="5">
        <v>87.1</v>
      </c>
      <c r="Y210" s="5">
        <v>87.2</v>
      </c>
      <c r="Z210" s="5">
        <v>87</v>
      </c>
      <c r="AA210" s="5">
        <v>67.099999999999994</v>
      </c>
      <c r="AB210" s="5">
        <v>106.6</v>
      </c>
      <c r="AC210" s="5">
        <v>825</v>
      </c>
      <c r="AD210" s="5">
        <v>13.2</v>
      </c>
      <c r="AE210" s="7">
        <v>575</v>
      </c>
      <c r="AF210" s="32"/>
      <c r="AG210" s="5"/>
      <c r="AH210" s="5"/>
      <c r="AI210" s="5"/>
      <c r="AJ210" s="5"/>
      <c r="AK210" s="6"/>
      <c r="AL210" s="5"/>
      <c r="AM210" s="5"/>
      <c r="AN210" s="5"/>
      <c r="AO210" s="5"/>
      <c r="AP210" s="5"/>
      <c r="AQ210" s="5"/>
      <c r="AR210" s="5"/>
      <c r="AS210" s="5"/>
      <c r="AT210" s="5"/>
      <c r="AU210" s="7"/>
      <c r="AV210" s="169"/>
      <c r="AW210" s="5"/>
      <c r="AX210" s="5"/>
      <c r="AY210" s="5"/>
      <c r="AZ210" s="7"/>
      <c r="BA210" s="30"/>
      <c r="BB210" s="33"/>
    </row>
    <row r="211" spans="1:54" x14ac:dyDescent="0.3">
      <c r="A211" s="178" t="s">
        <v>81</v>
      </c>
      <c r="B211" s="173"/>
      <c r="C211" s="17" t="e">
        <f>AVERAGE($C$199:$C$210)</f>
        <v>#DIV/0!</v>
      </c>
      <c r="D211" s="17">
        <f>AVERAGE($D$199:$D$210)</f>
        <v>49.391666666666659</v>
      </c>
      <c r="E211" s="17">
        <f>AVERAGE($E$199:$E$210)</f>
        <v>92.841666666666683</v>
      </c>
      <c r="F211" s="34">
        <f>AVERAGE($F$199:$F$210)</f>
        <v>17.45</v>
      </c>
      <c r="G211" s="16" t="e">
        <f>AVERAGE(G199:G210)</f>
        <v>#DIV/0!</v>
      </c>
      <c r="H211" s="17">
        <f>AVERAGE($H$199:$H$210)</f>
        <v>36.783333333333331</v>
      </c>
      <c r="I211" s="17">
        <f>AVERAGE($I$199:$I$210)</f>
        <v>96.225000000000009</v>
      </c>
      <c r="J211" s="17">
        <f>AVERAGE(J199:J210)</f>
        <v>85.941666666666677</v>
      </c>
      <c r="K211" s="35">
        <f>AVERAGE($K$199:$K$210)</f>
        <v>85.65000000000002</v>
      </c>
      <c r="L211" s="36">
        <f t="shared" ref="L211:AD211" si="31">AVERAGE(L199:L210)</f>
        <v>0</v>
      </c>
      <c r="M211" s="35" t="e">
        <f t="shared" si="31"/>
        <v>#DIV/0!</v>
      </c>
      <c r="N211" s="35" t="e">
        <f t="shared" si="31"/>
        <v>#DIV/0!</v>
      </c>
      <c r="O211" s="34" t="e">
        <f t="shared" si="31"/>
        <v>#DIV/0!</v>
      </c>
      <c r="P211" s="37">
        <f t="shared" si="31"/>
        <v>97.408333333333346</v>
      </c>
      <c r="Q211" s="17">
        <f t="shared" si="31"/>
        <v>18.683333333333334</v>
      </c>
      <c r="R211" s="17">
        <f t="shared" si="31"/>
        <v>49.108333333333341</v>
      </c>
      <c r="S211" s="17">
        <f t="shared" si="31"/>
        <v>49.041666666666679</v>
      </c>
      <c r="T211" s="17">
        <f t="shared" si="31"/>
        <v>65.958333333333329</v>
      </c>
      <c r="U211" s="17">
        <f t="shared" si="31"/>
        <v>65.908333333333331</v>
      </c>
      <c r="V211" s="17">
        <f t="shared" si="31"/>
        <v>65.716666666666654</v>
      </c>
      <c r="W211" s="17">
        <f t="shared" si="31"/>
        <v>68.883333333333326</v>
      </c>
      <c r="X211" s="17">
        <f t="shared" si="31"/>
        <v>87.550000000000011</v>
      </c>
      <c r="Y211" s="17">
        <f t="shared" si="31"/>
        <v>87.63333333333334</v>
      </c>
      <c r="Z211" s="17">
        <f t="shared" si="31"/>
        <v>87.449999999999989</v>
      </c>
      <c r="AA211" s="17">
        <f t="shared" si="31"/>
        <v>67.408333333333331</v>
      </c>
      <c r="AB211" s="17">
        <f t="shared" si="31"/>
        <v>106.48333333333331</v>
      </c>
      <c r="AC211" s="17">
        <f t="shared" si="31"/>
        <v>825.41666666666663</v>
      </c>
      <c r="AD211" s="17">
        <f t="shared" si="31"/>
        <v>13.149999999999997</v>
      </c>
      <c r="AE211" s="34">
        <f>AVERAGE($AE$199:$AE$210)</f>
        <v>579.41666666666663</v>
      </c>
      <c r="AF211" s="38" t="e">
        <f t="shared" ref="AF211:AT211" si="32">AVERAGE(AF199:AF210)</f>
        <v>#DIV/0!</v>
      </c>
      <c r="AG211" s="17" t="e">
        <f t="shared" si="32"/>
        <v>#DIV/0!</v>
      </c>
      <c r="AH211" s="17" t="e">
        <f t="shared" si="32"/>
        <v>#DIV/0!</v>
      </c>
      <c r="AI211" s="17" t="e">
        <f t="shared" si="32"/>
        <v>#DIV/0!</v>
      </c>
      <c r="AJ211" s="17" t="e">
        <f t="shared" si="32"/>
        <v>#DIV/0!</v>
      </c>
      <c r="AK211" s="17" t="e">
        <f t="shared" si="32"/>
        <v>#DIV/0!</v>
      </c>
      <c r="AL211" s="17" t="e">
        <f t="shared" si="32"/>
        <v>#DIV/0!</v>
      </c>
      <c r="AM211" s="17" t="e">
        <f t="shared" si="32"/>
        <v>#DIV/0!</v>
      </c>
      <c r="AN211" s="17" t="e">
        <f t="shared" si="32"/>
        <v>#DIV/0!</v>
      </c>
      <c r="AO211" s="17" t="e">
        <f t="shared" si="32"/>
        <v>#DIV/0!</v>
      </c>
      <c r="AP211" s="17" t="e">
        <f t="shared" si="32"/>
        <v>#DIV/0!</v>
      </c>
      <c r="AQ211" s="17" t="e">
        <f t="shared" si="32"/>
        <v>#DIV/0!</v>
      </c>
      <c r="AR211" s="17" t="e">
        <f t="shared" si="32"/>
        <v>#DIV/0!</v>
      </c>
      <c r="AS211" s="17" t="e">
        <f t="shared" si="32"/>
        <v>#DIV/0!</v>
      </c>
      <c r="AT211" s="17" t="e">
        <f t="shared" si="32"/>
        <v>#DIV/0!</v>
      </c>
      <c r="AU211" s="34" t="e">
        <f>AVERAGE($AU$199:$AU$210)</f>
        <v>#DIV/0!</v>
      </c>
      <c r="AV211" s="39" t="e">
        <f>AVERAGE(AV199:AV210)</f>
        <v>#DIV/0!</v>
      </c>
      <c r="AW211" s="17" t="e">
        <f>AVERAGE(AW199:AW210)</f>
        <v>#DIV/0!</v>
      </c>
      <c r="AX211" s="17" t="e">
        <f>AVERAGE(AX199:AX210)</f>
        <v>#DIV/0!</v>
      </c>
      <c r="AY211" s="17" t="e">
        <f>AVERAGE($AY$199:$AY$210)</f>
        <v>#DIV/0!</v>
      </c>
      <c r="AZ211" s="17" t="e">
        <f>AVERAGE(AZ199:AZ210)</f>
        <v>#DIV/0!</v>
      </c>
      <c r="BA211" s="35" t="e">
        <f>AVERAGE(BA199:BA210)</f>
        <v>#DIV/0!</v>
      </c>
      <c r="BB211" s="40" t="e">
        <f>AVERAGE(BB199:BB210)</f>
        <v>#DIV/0!</v>
      </c>
    </row>
    <row r="212" spans="1:54" x14ac:dyDescent="0.3">
      <c r="A212" s="167">
        <v>45339</v>
      </c>
      <c r="B212" s="4">
        <v>15.0833333333333</v>
      </c>
      <c r="C212" s="181"/>
      <c r="D212" s="5">
        <v>49.4</v>
      </c>
      <c r="E212" s="5">
        <v>92.4</v>
      </c>
      <c r="F212" s="7">
        <v>17.7</v>
      </c>
      <c r="G212" s="181"/>
      <c r="H212" s="5">
        <v>36.700000000000003</v>
      </c>
      <c r="I212" s="5">
        <v>95.9</v>
      </c>
      <c r="J212" s="5">
        <v>85.2</v>
      </c>
      <c r="K212" s="6">
        <v>84.9</v>
      </c>
      <c r="L212" s="174">
        <v>0</v>
      </c>
      <c r="M212" s="31"/>
      <c r="N212" s="5"/>
      <c r="O212" s="7"/>
      <c r="P212" s="31">
        <v>98</v>
      </c>
      <c r="Q212" s="5">
        <v>18.899999999999999</v>
      </c>
      <c r="R212" s="5">
        <v>49.1</v>
      </c>
      <c r="S212" s="5">
        <v>49.1</v>
      </c>
      <c r="T212" s="5">
        <v>65.5</v>
      </c>
      <c r="U212" s="5">
        <v>65.5</v>
      </c>
      <c r="V212" s="5">
        <v>65.3</v>
      </c>
      <c r="W212" s="5">
        <v>68.400000000000006</v>
      </c>
      <c r="X212" s="5">
        <v>86.8</v>
      </c>
      <c r="Y212" s="5">
        <v>86.9</v>
      </c>
      <c r="Z212" s="5">
        <v>86.7</v>
      </c>
      <c r="AA212" s="5">
        <v>67</v>
      </c>
      <c r="AB212" s="5">
        <v>106.8</v>
      </c>
      <c r="AC212" s="5">
        <v>825</v>
      </c>
      <c r="AD212" s="5">
        <v>13.2</v>
      </c>
      <c r="AE212" s="7">
        <v>576</v>
      </c>
      <c r="AF212" s="32"/>
      <c r="AG212" s="5"/>
      <c r="AH212" s="5"/>
      <c r="AI212" s="5"/>
      <c r="AJ212" s="6"/>
      <c r="AK212" s="5"/>
      <c r="AL212" s="5"/>
      <c r="AM212" s="5"/>
      <c r="AN212" s="5"/>
      <c r="AO212" s="5"/>
      <c r="AP212" s="5"/>
      <c r="AQ212" s="8"/>
      <c r="AR212" s="5"/>
      <c r="AS212" s="5"/>
      <c r="AT212" s="5"/>
      <c r="AU212" s="7"/>
      <c r="AV212" s="174"/>
      <c r="AW212" s="5"/>
      <c r="AX212" s="5"/>
      <c r="AY212" s="5"/>
      <c r="AZ212" s="7"/>
      <c r="BA212" s="30"/>
      <c r="BB212" s="33"/>
    </row>
    <row r="213" spans="1:54" x14ac:dyDescent="0.3">
      <c r="A213" s="168"/>
      <c r="B213" s="4">
        <v>15.1666666666667</v>
      </c>
      <c r="C213" s="168"/>
      <c r="D213" s="5">
        <v>49.4</v>
      </c>
      <c r="E213" s="5">
        <v>94</v>
      </c>
      <c r="F213" s="7">
        <v>17.600000000000001</v>
      </c>
      <c r="G213" s="188"/>
      <c r="H213" s="5">
        <v>36.4</v>
      </c>
      <c r="I213" s="5">
        <v>97.1</v>
      </c>
      <c r="J213" s="5">
        <v>84.9</v>
      </c>
      <c r="K213" s="30">
        <v>84.6</v>
      </c>
      <c r="L213" s="168"/>
      <c r="M213" s="31"/>
      <c r="N213" s="5"/>
      <c r="O213" s="7"/>
      <c r="P213" s="31">
        <v>98.4</v>
      </c>
      <c r="Q213" s="5">
        <v>18.899999999999999</v>
      </c>
      <c r="R213" s="5">
        <v>49.1</v>
      </c>
      <c r="S213" s="5">
        <v>49</v>
      </c>
      <c r="T213" s="5">
        <v>65.2</v>
      </c>
      <c r="U213" s="5">
        <v>65.099999999999994</v>
      </c>
      <c r="V213" s="5">
        <v>65</v>
      </c>
      <c r="W213" s="5">
        <v>68</v>
      </c>
      <c r="X213" s="5">
        <v>86.5</v>
      </c>
      <c r="Y213" s="49">
        <v>86.6</v>
      </c>
      <c r="Z213" s="5">
        <v>86.4</v>
      </c>
      <c r="AA213" s="5">
        <v>66.599999999999994</v>
      </c>
      <c r="AB213" s="5">
        <v>107.2</v>
      </c>
      <c r="AC213" s="5">
        <v>825</v>
      </c>
      <c r="AD213" s="5">
        <v>13.2</v>
      </c>
      <c r="AE213" s="7">
        <v>572</v>
      </c>
      <c r="AF213" s="32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43"/>
      <c r="AR213" s="5"/>
      <c r="AS213" s="5"/>
      <c r="AT213" s="5"/>
      <c r="AU213" s="7"/>
      <c r="AV213" s="168"/>
      <c r="AW213" s="5"/>
      <c r="AX213" s="5"/>
      <c r="AY213" s="5"/>
      <c r="AZ213" s="7"/>
      <c r="BA213" s="30"/>
      <c r="BB213" s="33"/>
    </row>
    <row r="214" spans="1:54" x14ac:dyDescent="0.3">
      <c r="A214" s="168"/>
      <c r="B214" s="4">
        <v>15.25</v>
      </c>
      <c r="C214" s="168"/>
      <c r="D214" s="5">
        <v>49.4</v>
      </c>
      <c r="E214" s="5">
        <v>91.7</v>
      </c>
      <c r="F214" s="7">
        <v>17.3</v>
      </c>
      <c r="G214" s="188"/>
      <c r="H214" s="5">
        <v>35</v>
      </c>
      <c r="I214" s="5">
        <v>97.1</v>
      </c>
      <c r="J214" s="5">
        <v>84.6</v>
      </c>
      <c r="K214" s="30">
        <v>84.3</v>
      </c>
      <c r="L214" s="168"/>
      <c r="M214" s="31"/>
      <c r="N214" s="5"/>
      <c r="O214" s="7"/>
      <c r="P214" s="31">
        <v>98.8</v>
      </c>
      <c r="Q214" s="5">
        <v>18.399999999999999</v>
      </c>
      <c r="R214" s="5">
        <v>49.1</v>
      </c>
      <c r="S214" s="5">
        <v>49</v>
      </c>
      <c r="T214" s="5">
        <v>64.400000000000006</v>
      </c>
      <c r="U214" s="5">
        <v>64.3</v>
      </c>
      <c r="V214" s="5">
        <v>64.2</v>
      </c>
      <c r="W214" s="5">
        <v>67.2</v>
      </c>
      <c r="X214" s="45">
        <v>86.3</v>
      </c>
      <c r="Y214" s="49">
        <v>86.3</v>
      </c>
      <c r="Z214" s="5">
        <v>86.1</v>
      </c>
      <c r="AA214" s="5">
        <v>65.8</v>
      </c>
      <c r="AB214" s="5">
        <v>107.6</v>
      </c>
      <c r="AC214" s="5">
        <v>824</v>
      </c>
      <c r="AD214" s="5">
        <v>13.1</v>
      </c>
      <c r="AE214" s="7">
        <v>570</v>
      </c>
      <c r="AF214" s="32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8"/>
      <c r="AR214" s="5"/>
      <c r="AS214" s="5"/>
      <c r="AT214" s="5"/>
      <c r="AU214" s="7"/>
      <c r="AV214" s="168"/>
      <c r="AW214" s="5"/>
      <c r="AX214" s="5"/>
      <c r="AY214" s="5"/>
      <c r="AZ214" s="7"/>
      <c r="BA214" s="30"/>
      <c r="BB214" s="33"/>
    </row>
    <row r="215" spans="1:54" x14ac:dyDescent="0.3">
      <c r="A215" s="168"/>
      <c r="B215" s="4">
        <v>15.3333333333333</v>
      </c>
      <c r="C215" s="168"/>
      <c r="D215" s="5">
        <v>49.4</v>
      </c>
      <c r="E215" s="5">
        <v>93.5</v>
      </c>
      <c r="F215" s="7">
        <v>17.399999999999999</v>
      </c>
      <c r="G215" s="188"/>
      <c r="H215" s="5">
        <v>36.700000000000003</v>
      </c>
      <c r="I215" s="5">
        <v>98.1</v>
      </c>
      <c r="J215" s="5">
        <v>84.6</v>
      </c>
      <c r="K215" s="30">
        <v>84.3</v>
      </c>
      <c r="L215" s="168"/>
      <c r="M215" s="31"/>
      <c r="N215" s="5"/>
      <c r="O215" s="7"/>
      <c r="P215" s="31">
        <v>99.4</v>
      </c>
      <c r="Q215" s="5">
        <v>18.600000000000001</v>
      </c>
      <c r="R215" s="5">
        <v>49.1</v>
      </c>
      <c r="S215" s="5">
        <v>49</v>
      </c>
      <c r="T215" s="5">
        <v>64.7</v>
      </c>
      <c r="U215" s="5">
        <v>64.599999999999994</v>
      </c>
      <c r="V215" s="5">
        <v>64.400000000000006</v>
      </c>
      <c r="W215" s="5">
        <v>67.400000000000006</v>
      </c>
      <c r="X215" s="5">
        <v>86.2</v>
      </c>
      <c r="Y215" s="5">
        <v>86.3</v>
      </c>
      <c r="Z215" s="5">
        <v>86.2</v>
      </c>
      <c r="AA215" s="5">
        <v>66</v>
      </c>
      <c r="AB215" s="5">
        <v>107.5</v>
      </c>
      <c r="AC215" s="5">
        <v>823</v>
      </c>
      <c r="AD215" s="5">
        <v>13.2</v>
      </c>
      <c r="AE215" s="7">
        <v>571</v>
      </c>
      <c r="AF215" s="32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  <c r="AT215" s="5"/>
      <c r="AU215" s="7"/>
      <c r="AV215" s="168"/>
      <c r="AW215" s="5"/>
      <c r="AX215" s="5"/>
      <c r="AY215" s="5"/>
      <c r="AZ215" s="7"/>
      <c r="BA215" s="30"/>
      <c r="BB215" s="33"/>
    </row>
    <row r="216" spans="1:54" x14ac:dyDescent="0.3">
      <c r="A216" s="168"/>
      <c r="B216" s="4">
        <v>15.4166666666667</v>
      </c>
      <c r="C216" s="168"/>
      <c r="D216" s="5">
        <v>49.4</v>
      </c>
      <c r="E216" s="5">
        <v>93.2</v>
      </c>
      <c r="F216" s="7">
        <v>17.899999999999999</v>
      </c>
      <c r="G216" s="188"/>
      <c r="H216" s="5">
        <v>38.4</v>
      </c>
      <c r="I216" s="5">
        <v>98.3</v>
      </c>
      <c r="J216" s="5">
        <v>84.6</v>
      </c>
      <c r="K216" s="30">
        <v>84.3</v>
      </c>
      <c r="L216" s="168"/>
      <c r="M216" s="31"/>
      <c r="N216" s="5"/>
      <c r="O216" s="7"/>
      <c r="P216" s="31">
        <v>98.3</v>
      </c>
      <c r="Q216" s="5">
        <v>19.2</v>
      </c>
      <c r="R216" s="5">
        <v>49.1</v>
      </c>
      <c r="S216" s="5">
        <v>49</v>
      </c>
      <c r="T216" s="5">
        <v>65.599999999999994</v>
      </c>
      <c r="U216" s="5">
        <v>65.5</v>
      </c>
      <c r="V216" s="5">
        <v>65.3</v>
      </c>
      <c r="W216" s="5">
        <v>68.3</v>
      </c>
      <c r="X216" s="5">
        <v>86.2</v>
      </c>
      <c r="Y216" s="5">
        <v>86.2</v>
      </c>
      <c r="Z216" s="5">
        <v>86.1</v>
      </c>
      <c r="AA216" s="5">
        <v>66.900000000000006</v>
      </c>
      <c r="AB216" s="5">
        <v>107.3</v>
      </c>
      <c r="AC216" s="5">
        <v>824</v>
      </c>
      <c r="AD216" s="5">
        <v>13.1</v>
      </c>
      <c r="AE216" s="5">
        <v>569</v>
      </c>
      <c r="AF216" s="31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8"/>
      <c r="AR216" s="5"/>
      <c r="AS216" s="5"/>
      <c r="AT216" s="5"/>
      <c r="AU216" s="7"/>
      <c r="AV216" s="168"/>
      <c r="AW216" s="5"/>
      <c r="AX216" s="5"/>
      <c r="AY216" s="5"/>
      <c r="AZ216" s="5"/>
      <c r="BA216" s="30"/>
      <c r="BB216" s="33"/>
    </row>
    <row r="217" spans="1:54" x14ac:dyDescent="0.3">
      <c r="A217" s="168"/>
      <c r="B217" s="4">
        <v>15.5</v>
      </c>
      <c r="C217" s="168"/>
      <c r="D217" s="5">
        <v>49.4</v>
      </c>
      <c r="E217" s="5">
        <v>93</v>
      </c>
      <c r="F217" s="7">
        <v>18.2</v>
      </c>
      <c r="G217" s="188"/>
      <c r="H217" s="5">
        <v>38.700000000000003</v>
      </c>
      <c r="I217" s="5">
        <v>96.7</v>
      </c>
      <c r="J217" s="5">
        <v>84.7</v>
      </c>
      <c r="K217" s="30">
        <v>84.4</v>
      </c>
      <c r="L217" s="168"/>
      <c r="M217" s="31"/>
      <c r="N217" s="5"/>
      <c r="O217" s="7"/>
      <c r="P217" s="31">
        <v>98.1</v>
      </c>
      <c r="Q217" s="5">
        <v>19.600000000000001</v>
      </c>
      <c r="R217" s="5">
        <v>49.1</v>
      </c>
      <c r="S217" s="5">
        <v>49</v>
      </c>
      <c r="T217" s="5">
        <v>66</v>
      </c>
      <c r="U217" s="5">
        <v>65.900000000000006</v>
      </c>
      <c r="V217" s="5">
        <v>65.7</v>
      </c>
      <c r="W217" s="5">
        <v>68.7</v>
      </c>
      <c r="X217" s="5">
        <v>86.3</v>
      </c>
      <c r="Y217" s="5">
        <v>86.4</v>
      </c>
      <c r="Z217" s="5">
        <v>86.2</v>
      </c>
      <c r="AA217" s="5">
        <v>67.400000000000006</v>
      </c>
      <c r="AB217" s="5">
        <v>106.6</v>
      </c>
      <c r="AC217" s="5">
        <v>825</v>
      </c>
      <c r="AD217" s="5">
        <v>12.9</v>
      </c>
      <c r="AE217" s="5">
        <v>571</v>
      </c>
      <c r="AF217" s="31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8"/>
      <c r="AR217" s="5"/>
      <c r="AS217" s="5"/>
      <c r="AT217" s="5"/>
      <c r="AU217" s="7"/>
      <c r="AV217" s="168"/>
      <c r="AW217" s="5"/>
      <c r="AX217" s="5"/>
      <c r="AY217" s="5"/>
      <c r="AZ217" s="5"/>
      <c r="BA217" s="30"/>
      <c r="BB217" s="33"/>
    </row>
    <row r="218" spans="1:54" x14ac:dyDescent="0.3">
      <c r="A218" s="168"/>
      <c r="B218" s="4">
        <v>15.5833333333333</v>
      </c>
      <c r="C218" s="168"/>
      <c r="D218" s="5">
        <v>49.4</v>
      </c>
      <c r="E218" s="5">
        <v>94</v>
      </c>
      <c r="F218" s="7">
        <v>18.100000000000001</v>
      </c>
      <c r="G218" s="188"/>
      <c r="H218" s="5">
        <v>38.299999999999997</v>
      </c>
      <c r="I218" s="5">
        <v>97.6</v>
      </c>
      <c r="J218" s="5">
        <v>84.7</v>
      </c>
      <c r="K218" s="30">
        <v>84.5</v>
      </c>
      <c r="L218" s="168"/>
      <c r="M218" s="31"/>
      <c r="N218" s="5"/>
      <c r="O218" s="7"/>
      <c r="P218" s="31">
        <v>99.3</v>
      </c>
      <c r="Q218" s="5">
        <v>19.5</v>
      </c>
      <c r="R218" s="5">
        <v>49.1</v>
      </c>
      <c r="S218" s="5">
        <v>49</v>
      </c>
      <c r="T218" s="5">
        <v>66</v>
      </c>
      <c r="U218" s="5">
        <v>65.8</v>
      </c>
      <c r="V218" s="5">
        <v>65.599999999999994</v>
      </c>
      <c r="W218" s="5">
        <v>68.7</v>
      </c>
      <c r="X218" s="5">
        <v>86.4</v>
      </c>
      <c r="Y218" s="5">
        <v>86.4</v>
      </c>
      <c r="Z218" s="5">
        <v>86.2</v>
      </c>
      <c r="AA218" s="5">
        <v>67.3</v>
      </c>
      <c r="AB218" s="5">
        <v>107</v>
      </c>
      <c r="AC218" s="5">
        <v>825</v>
      </c>
      <c r="AD218" s="5">
        <v>13</v>
      </c>
      <c r="AE218" s="7">
        <v>572</v>
      </c>
      <c r="AF218" s="32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  <c r="AT218" s="5"/>
      <c r="AU218" s="7"/>
      <c r="AV218" s="168"/>
      <c r="AW218" s="5"/>
      <c r="AX218" s="6"/>
      <c r="AY218" s="5"/>
      <c r="AZ218" s="7"/>
      <c r="BA218" s="30"/>
      <c r="BB218" s="33"/>
    </row>
    <row r="219" spans="1:54" x14ac:dyDescent="0.3">
      <c r="A219" s="168"/>
      <c r="B219" s="4">
        <v>15.6666666666667</v>
      </c>
      <c r="C219" s="168"/>
      <c r="D219" s="5">
        <v>49.4</v>
      </c>
      <c r="E219" s="5">
        <v>92.9</v>
      </c>
      <c r="F219" s="7">
        <v>17.8</v>
      </c>
      <c r="G219" s="188"/>
      <c r="H219" s="5">
        <v>37.299999999999997</v>
      </c>
      <c r="I219" s="5">
        <v>96.8</v>
      </c>
      <c r="J219" s="5">
        <v>84.9</v>
      </c>
      <c r="K219" s="30">
        <v>84.6</v>
      </c>
      <c r="L219" s="168"/>
      <c r="M219" s="31"/>
      <c r="N219" s="5"/>
      <c r="O219" s="7"/>
      <c r="P219" s="31">
        <v>98.1</v>
      </c>
      <c r="Q219" s="5">
        <v>19.2</v>
      </c>
      <c r="R219" s="5">
        <v>49.1</v>
      </c>
      <c r="S219" s="5">
        <v>49.1</v>
      </c>
      <c r="T219" s="5">
        <v>65.599999999999994</v>
      </c>
      <c r="U219" s="5">
        <v>65.599999999999994</v>
      </c>
      <c r="V219" s="5">
        <v>65.400000000000006</v>
      </c>
      <c r="W219" s="5">
        <v>68.400000000000006</v>
      </c>
      <c r="X219" s="5">
        <v>86.5</v>
      </c>
      <c r="Y219" s="5">
        <v>86.6</v>
      </c>
      <c r="Z219" s="5">
        <v>86.4</v>
      </c>
      <c r="AA219" s="5">
        <v>67.099999999999994</v>
      </c>
      <c r="AB219" s="5">
        <v>107.2</v>
      </c>
      <c r="AC219" s="5">
        <v>826</v>
      </c>
      <c r="AD219" s="5">
        <v>13.2</v>
      </c>
      <c r="AE219" s="7">
        <v>572</v>
      </c>
      <c r="AF219" s="32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8"/>
      <c r="AR219" s="5"/>
      <c r="AS219" s="5"/>
      <c r="AT219" s="5"/>
      <c r="AU219" s="7"/>
      <c r="AV219" s="168"/>
      <c r="AW219" s="5"/>
      <c r="AX219" s="5"/>
      <c r="AY219" s="5"/>
      <c r="AZ219" s="7"/>
      <c r="BA219" s="30"/>
      <c r="BB219" s="33"/>
    </row>
    <row r="220" spans="1:54" x14ac:dyDescent="0.3">
      <c r="A220" s="168"/>
      <c r="B220" s="4">
        <v>15.75</v>
      </c>
      <c r="C220" s="168"/>
      <c r="D220" s="5">
        <v>49.4</v>
      </c>
      <c r="E220" s="5">
        <v>95.6</v>
      </c>
      <c r="F220" s="7">
        <v>17.3</v>
      </c>
      <c r="G220" s="188"/>
      <c r="H220" s="5">
        <v>36.200000000000003</v>
      </c>
      <c r="I220" s="5">
        <v>96.7</v>
      </c>
      <c r="J220" s="5">
        <v>85</v>
      </c>
      <c r="K220" s="30">
        <v>84.8</v>
      </c>
      <c r="L220" s="168"/>
      <c r="M220" s="31"/>
      <c r="N220" s="5"/>
      <c r="O220" s="7"/>
      <c r="P220" s="31">
        <v>98.1</v>
      </c>
      <c r="Q220" s="5">
        <v>18.399999999999999</v>
      </c>
      <c r="R220" s="5">
        <v>49.1</v>
      </c>
      <c r="S220" s="5">
        <v>49</v>
      </c>
      <c r="T220" s="5">
        <v>64.8</v>
      </c>
      <c r="U220" s="5">
        <v>64.8</v>
      </c>
      <c r="V220" s="5">
        <v>64.599999999999994</v>
      </c>
      <c r="W220" s="5">
        <v>67.7</v>
      </c>
      <c r="X220" s="5">
        <v>86.7</v>
      </c>
      <c r="Y220" s="5">
        <v>86.8</v>
      </c>
      <c r="Z220" s="5">
        <v>86.6</v>
      </c>
      <c r="AA220" s="5">
        <v>66.2</v>
      </c>
      <c r="AB220" s="5">
        <v>107.8</v>
      </c>
      <c r="AC220" s="5">
        <v>826</v>
      </c>
      <c r="AD220" s="5">
        <v>13.2</v>
      </c>
      <c r="AE220" s="7">
        <v>572</v>
      </c>
      <c r="AF220" s="32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8"/>
      <c r="AR220" s="5"/>
      <c r="AS220" s="5"/>
      <c r="AT220" s="5"/>
      <c r="AU220" s="7"/>
      <c r="AV220" s="168"/>
      <c r="AW220" s="5"/>
      <c r="AX220" s="45"/>
      <c r="AY220" s="5"/>
      <c r="AZ220" s="7"/>
      <c r="BA220" s="30"/>
      <c r="BB220" s="33"/>
    </row>
    <row r="221" spans="1:54" x14ac:dyDescent="0.3">
      <c r="A221" s="168"/>
      <c r="B221" s="4">
        <v>15.8333333333333</v>
      </c>
      <c r="C221" s="168"/>
      <c r="D221" s="5">
        <v>49.4</v>
      </c>
      <c r="E221" s="5">
        <v>92.9</v>
      </c>
      <c r="F221" s="7">
        <v>17.100000000000001</v>
      </c>
      <c r="G221" s="188"/>
      <c r="H221" s="5">
        <v>36.4</v>
      </c>
      <c r="I221" s="5">
        <v>97.9</v>
      </c>
      <c r="J221" s="5">
        <v>85.3</v>
      </c>
      <c r="K221" s="30">
        <v>85</v>
      </c>
      <c r="L221" s="168"/>
      <c r="M221" s="31"/>
      <c r="N221" s="5"/>
      <c r="O221" s="7"/>
      <c r="P221" s="31">
        <v>97.9</v>
      </c>
      <c r="Q221" s="5">
        <v>18.3</v>
      </c>
      <c r="R221" s="5">
        <v>49.1</v>
      </c>
      <c r="S221" s="5">
        <v>49</v>
      </c>
      <c r="T221" s="5">
        <v>65</v>
      </c>
      <c r="U221" s="5">
        <v>64.8</v>
      </c>
      <c r="V221" s="5">
        <v>64.7</v>
      </c>
      <c r="W221" s="5">
        <v>67.7</v>
      </c>
      <c r="X221" s="5">
        <v>86.9</v>
      </c>
      <c r="Y221" s="5">
        <v>87</v>
      </c>
      <c r="Z221" s="5">
        <v>86.8</v>
      </c>
      <c r="AA221" s="5">
        <v>66.3</v>
      </c>
      <c r="AB221" s="5">
        <v>106.9</v>
      </c>
      <c r="AC221" s="5">
        <v>826</v>
      </c>
      <c r="AD221" s="5">
        <v>13.2</v>
      </c>
      <c r="AE221" s="7">
        <v>575</v>
      </c>
      <c r="AF221" s="32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  <c r="AT221" s="5"/>
      <c r="AU221" s="7"/>
      <c r="AV221" s="168"/>
      <c r="AW221" s="5"/>
      <c r="AX221" s="5"/>
      <c r="AY221" s="5"/>
      <c r="AZ221" s="7"/>
      <c r="BA221" s="30"/>
      <c r="BB221" s="33"/>
    </row>
    <row r="222" spans="1:54" x14ac:dyDescent="0.3">
      <c r="A222" s="168"/>
      <c r="B222" s="4">
        <v>15.9166666666667</v>
      </c>
      <c r="C222" s="168"/>
      <c r="D222" s="5">
        <v>49.4</v>
      </c>
      <c r="E222" s="5">
        <v>93.7</v>
      </c>
      <c r="F222" s="7">
        <v>16.899999999999999</v>
      </c>
      <c r="G222" s="188"/>
      <c r="H222" s="5">
        <v>36.200000000000003</v>
      </c>
      <c r="I222" s="5">
        <v>98.1</v>
      </c>
      <c r="J222" s="5">
        <v>85.2</v>
      </c>
      <c r="K222" s="30">
        <v>84.9</v>
      </c>
      <c r="L222" s="168"/>
      <c r="M222" s="31"/>
      <c r="N222" s="5"/>
      <c r="O222" s="7"/>
      <c r="P222" s="31">
        <v>98.4</v>
      </c>
      <c r="Q222" s="45">
        <v>18.2</v>
      </c>
      <c r="R222" s="45">
        <v>49.1</v>
      </c>
      <c r="S222" s="5">
        <v>49</v>
      </c>
      <c r="T222" s="5">
        <v>64.7</v>
      </c>
      <c r="U222" s="5">
        <v>64.599999999999994</v>
      </c>
      <c r="V222" s="5">
        <v>64.5</v>
      </c>
      <c r="W222" s="5">
        <v>67.5</v>
      </c>
      <c r="X222" s="5">
        <v>86.8</v>
      </c>
      <c r="Y222" s="5">
        <v>86.8</v>
      </c>
      <c r="Z222" s="5">
        <v>86.7</v>
      </c>
      <c r="AA222" s="5">
        <v>66.099999999999994</v>
      </c>
      <c r="AB222" s="5">
        <v>107.1</v>
      </c>
      <c r="AC222" s="5">
        <v>825</v>
      </c>
      <c r="AD222" s="5">
        <v>13.2</v>
      </c>
      <c r="AE222" s="7">
        <v>573</v>
      </c>
      <c r="AF222" s="32"/>
      <c r="AG222" s="5"/>
      <c r="AH222" s="5"/>
      <c r="AI222" s="5"/>
      <c r="AJ222" s="5"/>
      <c r="AK222" s="5"/>
      <c r="AL222" s="5"/>
      <c r="AM222" s="5"/>
      <c r="AN222" s="6"/>
      <c r="AO222" s="5"/>
      <c r="AP222" s="5"/>
      <c r="AQ222" s="8"/>
      <c r="AR222" s="5"/>
      <c r="AS222" s="5"/>
      <c r="AT222" s="5"/>
      <c r="AU222" s="7"/>
      <c r="AV222" s="168"/>
      <c r="AW222" s="5"/>
      <c r="AX222" s="5"/>
      <c r="AY222" s="5"/>
      <c r="AZ222" s="7"/>
      <c r="BA222" s="30"/>
      <c r="BB222" s="33"/>
    </row>
    <row r="223" spans="1:54" x14ac:dyDescent="0.3">
      <c r="A223" s="169"/>
      <c r="B223" s="4">
        <v>16</v>
      </c>
      <c r="C223" s="169"/>
      <c r="D223" s="5">
        <v>49.4</v>
      </c>
      <c r="E223" s="5">
        <v>96</v>
      </c>
      <c r="F223" s="7">
        <v>16.7</v>
      </c>
      <c r="G223" s="189"/>
      <c r="H223" s="5">
        <v>33.9</v>
      </c>
      <c r="I223" s="5">
        <v>96.3</v>
      </c>
      <c r="J223" s="5">
        <v>85.1</v>
      </c>
      <c r="K223" s="30">
        <v>84.8</v>
      </c>
      <c r="L223" s="169"/>
      <c r="M223" s="31"/>
      <c r="N223" s="5"/>
      <c r="O223" s="7"/>
      <c r="P223" s="31">
        <v>98.9</v>
      </c>
      <c r="Q223" s="5">
        <v>17.899999999999999</v>
      </c>
      <c r="R223" s="5">
        <v>49.1</v>
      </c>
      <c r="S223" s="5">
        <v>49.1</v>
      </c>
      <c r="T223" s="5">
        <v>64.099999999999994</v>
      </c>
      <c r="U223" s="5">
        <v>64.099999999999994</v>
      </c>
      <c r="V223" s="5">
        <v>63.8</v>
      </c>
      <c r="W223" s="5">
        <v>66.900000000000006</v>
      </c>
      <c r="X223" s="5">
        <v>86.7</v>
      </c>
      <c r="Y223" s="5">
        <v>86.8</v>
      </c>
      <c r="Z223" s="5">
        <v>86.6</v>
      </c>
      <c r="AA223" s="5">
        <v>65.5</v>
      </c>
      <c r="AB223" s="5">
        <v>107.4</v>
      </c>
      <c r="AC223" s="5">
        <v>825</v>
      </c>
      <c r="AD223" s="5">
        <v>12.9</v>
      </c>
      <c r="AE223" s="6">
        <v>574</v>
      </c>
      <c r="AF223" s="32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8"/>
      <c r="AR223" s="5"/>
      <c r="AS223" s="5"/>
      <c r="AT223" s="5"/>
      <c r="AU223" s="7"/>
      <c r="AV223" s="169"/>
      <c r="AW223" s="5"/>
      <c r="AX223" s="5"/>
      <c r="AY223" s="5"/>
      <c r="AZ223" s="6"/>
      <c r="BA223" s="30"/>
      <c r="BB223" s="33"/>
    </row>
    <row r="224" spans="1:54" x14ac:dyDescent="0.3">
      <c r="A224" s="178" t="s">
        <v>81</v>
      </c>
      <c r="B224" s="173"/>
      <c r="C224" s="17" t="e">
        <f>AVERAGE($C$212:$C$223)</f>
        <v>#DIV/0!</v>
      </c>
      <c r="D224" s="17">
        <f>AVERAGE($D$212:$D$223)</f>
        <v>49.399999999999984</v>
      </c>
      <c r="E224" s="17">
        <f>AVERAGE($E$212:$E$223)</f>
        <v>93.574999999999989</v>
      </c>
      <c r="F224" s="34">
        <f>AVERAGE($F$212:$F$223)</f>
        <v>17.500000000000004</v>
      </c>
      <c r="G224" s="16" t="e">
        <f>AVERAGE(G212:G223)</f>
        <v>#DIV/0!</v>
      </c>
      <c r="H224" s="17">
        <f>AVERAGE($H$212:$H$223)</f>
        <v>36.68333333333333</v>
      </c>
      <c r="I224" s="17">
        <f>AVERAGE($I$212:$I$223)</f>
        <v>97.216666666666654</v>
      </c>
      <c r="J224" s="17">
        <f>AVERAGE(J212:J223)</f>
        <v>84.899999999999991</v>
      </c>
      <c r="K224" s="35">
        <f>AVERAGE($K$213:$K$223)</f>
        <v>84.590909090909079</v>
      </c>
      <c r="L224" s="36">
        <f t="shared" ref="L224:X224" si="33">AVERAGE(L212:L223)</f>
        <v>0</v>
      </c>
      <c r="M224" s="35" t="e">
        <f t="shared" si="33"/>
        <v>#DIV/0!</v>
      </c>
      <c r="N224" s="35" t="e">
        <f t="shared" si="33"/>
        <v>#DIV/0!</v>
      </c>
      <c r="O224" s="34" t="e">
        <f t="shared" si="33"/>
        <v>#DIV/0!</v>
      </c>
      <c r="P224" s="37">
        <f t="shared" si="33"/>
        <v>98.475000000000009</v>
      </c>
      <c r="Q224" s="17">
        <f t="shared" si="33"/>
        <v>18.758333333333333</v>
      </c>
      <c r="R224" s="17">
        <f t="shared" si="33"/>
        <v>49.100000000000016</v>
      </c>
      <c r="S224" s="17">
        <f t="shared" si="33"/>
        <v>49.025000000000006</v>
      </c>
      <c r="T224" s="17">
        <f t="shared" si="33"/>
        <v>65.13333333333334</v>
      </c>
      <c r="U224" s="17">
        <f t="shared" si="33"/>
        <v>65.05</v>
      </c>
      <c r="V224" s="17">
        <f t="shared" si="33"/>
        <v>64.875</v>
      </c>
      <c r="W224" s="17">
        <f t="shared" si="33"/>
        <v>67.908333333333346</v>
      </c>
      <c r="X224" s="17">
        <f t="shared" si="33"/>
        <v>86.524999999999991</v>
      </c>
      <c r="Y224" s="17">
        <f>AVERAGE(Y213:Y223)</f>
        <v>86.563636363636348</v>
      </c>
      <c r="Z224" s="17">
        <f>AVERAGE(Z212:Z223)</f>
        <v>86.416666666666671</v>
      </c>
      <c r="AA224" s="17">
        <f>AVERAGE(AA212:AA223)</f>
        <v>66.516666666666666</v>
      </c>
      <c r="AB224" s="17">
        <f>AVERAGE(AB212:AB223)</f>
        <v>107.2</v>
      </c>
      <c r="AC224" s="17">
        <f>AVERAGE(AC212:AC223)</f>
        <v>824.91666666666663</v>
      </c>
      <c r="AD224" s="17">
        <f>AVERAGE(AD212:AD223)</f>
        <v>13.116666666666667</v>
      </c>
      <c r="AE224" s="34">
        <f>AVERAGE($AE$212:$AE$223)</f>
        <v>572.25</v>
      </c>
      <c r="AF224" s="38" t="e">
        <f>AVERAGE(AF212:AF223)</f>
        <v>#DIV/0!</v>
      </c>
      <c r="AG224" s="17" t="e">
        <f>AVERAGE(AG212:AG223)</f>
        <v>#DIV/0!</v>
      </c>
      <c r="AH224" s="17" t="e">
        <f>AVERAGE(AH212:AH223)</f>
        <v>#DIV/0!</v>
      </c>
      <c r="AI224" s="17" t="e">
        <f>AVERAGE(AI212:AI223)</f>
        <v>#DIV/0!</v>
      </c>
      <c r="AJ224" s="17" t="e">
        <f>AVERAGE(AJ210:AJ223)</f>
        <v>#DIV/0!</v>
      </c>
      <c r="AK224" s="17" t="e">
        <f t="shared" ref="AK224:AP224" si="34">AVERAGE(AK212:AK223)</f>
        <v>#DIV/0!</v>
      </c>
      <c r="AL224" s="17" t="e">
        <f t="shared" si="34"/>
        <v>#DIV/0!</v>
      </c>
      <c r="AM224" s="17" t="e">
        <f t="shared" si="34"/>
        <v>#DIV/0!</v>
      </c>
      <c r="AN224" s="17" t="e">
        <f t="shared" si="34"/>
        <v>#DIV/0!</v>
      </c>
      <c r="AO224" s="17" t="e">
        <f t="shared" si="34"/>
        <v>#DIV/0!</v>
      </c>
      <c r="AP224" s="17" t="e">
        <f t="shared" si="34"/>
        <v>#DIV/0!</v>
      </c>
      <c r="AQ224" s="17" t="e">
        <f>AVERAGE(AR212:AR223)</f>
        <v>#DIV/0!</v>
      </c>
      <c r="AR224" s="17" t="e">
        <f>AVERAGE(#REF!)</f>
        <v>#REF!</v>
      </c>
      <c r="AS224" s="17" t="e">
        <f>AVERAGE(AS212:AS223)</f>
        <v>#DIV/0!</v>
      </c>
      <c r="AT224" s="17" t="e">
        <f>AVERAGE(AT212:AT223)</f>
        <v>#DIV/0!</v>
      </c>
      <c r="AU224" s="34" t="e">
        <f>AVERAGE($AU$212:$AU$223)</f>
        <v>#DIV/0!</v>
      </c>
      <c r="AV224" s="39" t="e">
        <f>AVERAGE(AV212:AV223)</f>
        <v>#DIV/0!</v>
      </c>
      <c r="AW224" s="17" t="e">
        <f>AVERAGE(AW212:AW223)</f>
        <v>#DIV/0!</v>
      </c>
      <c r="AX224" s="17" t="e">
        <f ca="1">AVERAGE(AX212:AX225)</f>
        <v>#DIV/0!</v>
      </c>
      <c r="AY224" s="17" t="e">
        <f>AVERAGE($AY$212:$AY$223)</f>
        <v>#DIV/0!</v>
      </c>
      <c r="AZ224" s="17" t="e">
        <f>AVERAGE(AZ213:AZ223)</f>
        <v>#DIV/0!</v>
      </c>
      <c r="BA224" s="35" t="e">
        <f>AVERAGE(BA212:BA223)</f>
        <v>#DIV/0!</v>
      </c>
      <c r="BB224" s="40" t="e">
        <f>AVERAGE(BB212:BB223)</f>
        <v>#DIV/0!</v>
      </c>
    </row>
    <row r="225" spans="1:54" x14ac:dyDescent="0.3">
      <c r="A225" s="167">
        <v>45340</v>
      </c>
      <c r="B225" s="4">
        <v>16.0833333333333</v>
      </c>
      <c r="C225" s="181"/>
      <c r="D225" s="5">
        <v>49.4</v>
      </c>
      <c r="E225" s="5">
        <v>93.9</v>
      </c>
      <c r="F225" s="7">
        <v>16.3</v>
      </c>
      <c r="G225" s="181"/>
      <c r="H225" s="5">
        <v>33.1</v>
      </c>
      <c r="I225" s="5">
        <v>97.3</v>
      </c>
      <c r="J225" s="5">
        <v>84.8</v>
      </c>
      <c r="K225" s="30">
        <v>84.6</v>
      </c>
      <c r="L225" s="174">
        <v>0</v>
      </c>
      <c r="M225" s="31"/>
      <c r="N225" s="5"/>
      <c r="O225" s="7"/>
      <c r="P225" s="31">
        <v>99.1</v>
      </c>
      <c r="Q225" s="50">
        <v>17.5</v>
      </c>
      <c r="R225" s="5">
        <v>49.1</v>
      </c>
      <c r="S225" s="5">
        <v>49</v>
      </c>
      <c r="T225" s="5">
        <v>63.3</v>
      </c>
      <c r="U225" s="5">
        <v>63.3</v>
      </c>
      <c r="V225" s="5">
        <v>63.1</v>
      </c>
      <c r="W225" s="5">
        <v>66.099999999999994</v>
      </c>
      <c r="X225" s="5">
        <v>86.5</v>
      </c>
      <c r="Y225" s="5">
        <v>86.6</v>
      </c>
      <c r="Z225" s="5">
        <v>86.4</v>
      </c>
      <c r="AA225" s="5">
        <v>64.7</v>
      </c>
      <c r="AB225" s="5">
        <v>108</v>
      </c>
      <c r="AC225" s="5">
        <v>825</v>
      </c>
      <c r="AD225" s="5">
        <v>13.2</v>
      </c>
      <c r="AE225" s="7">
        <v>572</v>
      </c>
      <c r="AF225" s="32"/>
      <c r="AG225" s="5"/>
      <c r="AH225" s="8"/>
      <c r="AI225" s="5"/>
      <c r="AJ225" s="5"/>
      <c r="AK225" s="5"/>
      <c r="AL225" s="5"/>
      <c r="AM225" s="5"/>
      <c r="AN225" s="6"/>
      <c r="AO225" s="5"/>
      <c r="AP225" s="5"/>
      <c r="AQ225" s="8"/>
      <c r="AR225" s="5"/>
      <c r="AS225" s="6"/>
      <c r="AT225" s="5"/>
      <c r="AU225" s="7"/>
      <c r="AV225" s="174"/>
      <c r="AW225" s="5"/>
      <c r="AX225" s="5"/>
      <c r="AY225" s="5"/>
      <c r="AZ225" s="7"/>
      <c r="BA225" s="30"/>
      <c r="BB225" s="33"/>
    </row>
    <row r="226" spans="1:54" x14ac:dyDescent="0.3">
      <c r="A226" s="168"/>
      <c r="B226" s="4">
        <v>16.1666666666667</v>
      </c>
      <c r="C226" s="168"/>
      <c r="D226" s="5">
        <v>49.4</v>
      </c>
      <c r="E226" s="5">
        <v>96.9</v>
      </c>
      <c r="F226" s="7">
        <v>16</v>
      </c>
      <c r="G226" s="188"/>
      <c r="H226" s="5">
        <v>32.700000000000003</v>
      </c>
      <c r="I226" s="5">
        <v>97.5</v>
      </c>
      <c r="J226" s="5">
        <v>84.7</v>
      </c>
      <c r="K226" s="30">
        <v>84.4</v>
      </c>
      <c r="L226" s="168"/>
      <c r="M226" s="31"/>
      <c r="N226" s="5"/>
      <c r="O226" s="7"/>
      <c r="P226" s="31">
        <v>99.2</v>
      </c>
      <c r="Q226" s="5">
        <v>17.100000000000001</v>
      </c>
      <c r="R226" s="5">
        <v>49.1</v>
      </c>
      <c r="S226" s="5">
        <v>49</v>
      </c>
      <c r="T226" s="5">
        <v>63</v>
      </c>
      <c r="U226" s="5">
        <v>62.8</v>
      </c>
      <c r="V226" s="5">
        <v>62.7</v>
      </c>
      <c r="W226" s="5">
        <v>65.599999999999994</v>
      </c>
      <c r="X226" s="5">
        <v>86.3</v>
      </c>
      <c r="Y226" s="5">
        <v>86.4</v>
      </c>
      <c r="Z226" s="5">
        <v>86.2</v>
      </c>
      <c r="AA226" s="5">
        <v>64.3</v>
      </c>
      <c r="AB226" s="5">
        <v>108.6</v>
      </c>
      <c r="AC226" s="5">
        <v>826</v>
      </c>
      <c r="AD226" s="5">
        <v>13.2</v>
      </c>
      <c r="AE226" s="7">
        <v>571</v>
      </c>
      <c r="AF226" s="32"/>
      <c r="AG226" s="5"/>
      <c r="AH226" s="43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  <c r="AT226" s="5"/>
      <c r="AU226" s="7"/>
      <c r="AV226" s="168"/>
      <c r="AW226" s="5"/>
      <c r="AX226" s="5"/>
      <c r="AY226" s="5"/>
      <c r="AZ226" s="7"/>
      <c r="BA226" s="30"/>
      <c r="BB226" s="33"/>
    </row>
    <row r="227" spans="1:54" x14ac:dyDescent="0.3">
      <c r="A227" s="168"/>
      <c r="B227" s="4">
        <v>16.25</v>
      </c>
      <c r="C227" s="168"/>
      <c r="D227" s="5">
        <v>49.4</v>
      </c>
      <c r="E227" s="5">
        <v>95.8</v>
      </c>
      <c r="F227" s="7">
        <v>15.8</v>
      </c>
      <c r="G227" s="188"/>
      <c r="H227" s="5">
        <v>32.299999999999997</v>
      </c>
      <c r="I227" s="5">
        <v>97.6</v>
      </c>
      <c r="J227" s="5">
        <v>84.6</v>
      </c>
      <c r="K227" s="30">
        <v>84.3</v>
      </c>
      <c r="L227" s="168"/>
      <c r="M227" s="31"/>
      <c r="N227" s="5"/>
      <c r="O227" s="7"/>
      <c r="P227" s="31">
        <v>99</v>
      </c>
      <c r="Q227" s="5">
        <v>17</v>
      </c>
      <c r="R227" s="5">
        <v>49.1</v>
      </c>
      <c r="S227" s="5">
        <v>49</v>
      </c>
      <c r="T227" s="5">
        <v>62.7</v>
      </c>
      <c r="U227" s="5">
        <v>62.6</v>
      </c>
      <c r="V227" s="5">
        <v>62.4</v>
      </c>
      <c r="W227" s="5">
        <v>65.3</v>
      </c>
      <c r="X227" s="5">
        <v>86.2</v>
      </c>
      <c r="Y227" s="5">
        <v>86.3</v>
      </c>
      <c r="Z227" s="5">
        <v>86.1</v>
      </c>
      <c r="AA227" s="5">
        <v>64</v>
      </c>
      <c r="AB227" s="5">
        <v>108.3</v>
      </c>
      <c r="AC227" s="5">
        <v>825</v>
      </c>
      <c r="AD227" s="5">
        <v>13.2</v>
      </c>
      <c r="AE227" s="7">
        <v>567</v>
      </c>
      <c r="AF227" s="32"/>
      <c r="AG227" s="5"/>
      <c r="AH227" s="8"/>
      <c r="AI227" s="5"/>
      <c r="AJ227" s="5"/>
      <c r="AK227" s="5"/>
      <c r="AL227" s="5"/>
      <c r="AM227" s="5"/>
      <c r="AN227" s="5"/>
      <c r="AO227" s="5"/>
      <c r="AP227" s="5"/>
      <c r="AQ227" s="43"/>
      <c r="AR227" s="5"/>
      <c r="AS227" s="5"/>
      <c r="AT227" s="5"/>
      <c r="AU227" s="7"/>
      <c r="AV227" s="168"/>
      <c r="AW227" s="5"/>
      <c r="AX227" s="5"/>
      <c r="AY227" s="5"/>
      <c r="AZ227" s="7"/>
      <c r="BA227" s="30"/>
      <c r="BB227" s="33"/>
    </row>
    <row r="228" spans="1:54" x14ac:dyDescent="0.3">
      <c r="A228" s="168"/>
      <c r="B228" s="4">
        <v>16.3333333333333</v>
      </c>
      <c r="C228" s="168"/>
      <c r="D228" s="5">
        <v>49.4</v>
      </c>
      <c r="E228" s="5">
        <v>98.2</v>
      </c>
      <c r="F228" s="7">
        <v>16</v>
      </c>
      <c r="G228" s="188"/>
      <c r="H228" s="5">
        <v>34.5</v>
      </c>
      <c r="I228" s="5">
        <v>97.9</v>
      </c>
      <c r="J228" s="5">
        <v>84.6</v>
      </c>
      <c r="K228" s="30">
        <v>84.3</v>
      </c>
      <c r="L228" s="168"/>
      <c r="M228" s="31"/>
      <c r="N228" s="5"/>
      <c r="O228" s="7"/>
      <c r="P228" s="31">
        <v>99.9</v>
      </c>
      <c r="Q228" s="45">
        <v>17.2</v>
      </c>
      <c r="R228" s="45">
        <v>49.1</v>
      </c>
      <c r="S228" s="5">
        <v>49</v>
      </c>
      <c r="T228" s="5">
        <v>63.1</v>
      </c>
      <c r="U228" s="5">
        <v>63.1</v>
      </c>
      <c r="V228" s="5">
        <v>62.9</v>
      </c>
      <c r="W228" s="5">
        <v>65.8</v>
      </c>
      <c r="X228" s="5">
        <v>86.3</v>
      </c>
      <c r="Y228" s="5">
        <v>86.4</v>
      </c>
      <c r="Z228" s="5">
        <v>86.2</v>
      </c>
      <c r="AA228" s="5">
        <v>64.599999999999994</v>
      </c>
      <c r="AB228" s="5">
        <v>108</v>
      </c>
      <c r="AC228" s="5">
        <v>825</v>
      </c>
      <c r="AD228" s="5">
        <v>13.1</v>
      </c>
      <c r="AE228" s="7">
        <v>569</v>
      </c>
      <c r="AF228" s="32"/>
      <c r="AG228" s="5"/>
      <c r="AH228" s="6"/>
      <c r="AI228" s="8"/>
      <c r="AJ228" s="5"/>
      <c r="AK228" s="5"/>
      <c r="AL228" s="5"/>
      <c r="AM228" s="5"/>
      <c r="AN228" s="5"/>
      <c r="AO228" s="5"/>
      <c r="AP228" s="5"/>
      <c r="AQ228" s="8"/>
      <c r="AR228" s="5"/>
      <c r="AS228" s="5"/>
      <c r="AT228" s="5"/>
      <c r="AU228" s="7"/>
      <c r="AV228" s="168"/>
      <c r="AW228" s="5"/>
      <c r="AX228" s="5"/>
      <c r="AY228" s="5"/>
      <c r="AZ228" s="7"/>
      <c r="BA228" s="30"/>
      <c r="BB228" s="33"/>
    </row>
    <row r="229" spans="1:54" x14ac:dyDescent="0.3">
      <c r="A229" s="168"/>
      <c r="B229" s="4">
        <v>16.4166666666667</v>
      </c>
      <c r="C229" s="168"/>
      <c r="D229" s="5">
        <v>49.4</v>
      </c>
      <c r="E229" s="5">
        <v>95.4</v>
      </c>
      <c r="F229" s="7">
        <v>16.7</v>
      </c>
      <c r="G229" s="188"/>
      <c r="H229" s="5">
        <v>37.4</v>
      </c>
      <c r="I229" s="5">
        <v>97.9</v>
      </c>
      <c r="J229" s="5">
        <v>84.5</v>
      </c>
      <c r="K229" s="30">
        <v>84.2</v>
      </c>
      <c r="L229" s="168"/>
      <c r="M229" s="31"/>
      <c r="N229" s="5"/>
      <c r="O229" s="7"/>
      <c r="P229" s="31">
        <v>99.3</v>
      </c>
      <c r="Q229" s="5">
        <v>18.2</v>
      </c>
      <c r="R229" s="5">
        <v>49.2</v>
      </c>
      <c r="S229" s="5">
        <v>49.1</v>
      </c>
      <c r="T229" s="5">
        <v>64.3</v>
      </c>
      <c r="U229" s="5">
        <v>64.2</v>
      </c>
      <c r="V229" s="5">
        <v>64</v>
      </c>
      <c r="W229" s="5">
        <v>67</v>
      </c>
      <c r="X229" s="5">
        <v>86.1</v>
      </c>
      <c r="Y229" s="5">
        <v>86.2</v>
      </c>
      <c r="Z229" s="5">
        <v>86.1</v>
      </c>
      <c r="AA229" s="5">
        <v>65.599999999999994</v>
      </c>
      <c r="AB229" s="5">
        <v>107.5</v>
      </c>
      <c r="AC229" s="5">
        <v>824</v>
      </c>
      <c r="AD229" s="5">
        <v>13</v>
      </c>
      <c r="AE229" s="7">
        <v>568</v>
      </c>
      <c r="AF229" s="32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8"/>
      <c r="AR229" s="5"/>
      <c r="AS229" s="5"/>
      <c r="AT229" s="5"/>
      <c r="AU229" s="7"/>
      <c r="AV229" s="168"/>
      <c r="AW229" s="5"/>
      <c r="AX229" s="5"/>
      <c r="AY229" s="5"/>
      <c r="AZ229" s="7"/>
      <c r="BA229" s="30"/>
      <c r="BB229" s="33"/>
    </row>
    <row r="230" spans="1:54" x14ac:dyDescent="0.3">
      <c r="A230" s="168"/>
      <c r="B230" s="4">
        <v>16.5</v>
      </c>
      <c r="C230" s="168"/>
      <c r="D230" s="5">
        <v>49.4</v>
      </c>
      <c r="E230" s="5">
        <v>94.8</v>
      </c>
      <c r="F230" s="7">
        <v>17.100000000000001</v>
      </c>
      <c r="G230" s="188"/>
      <c r="H230" s="5">
        <v>38.200000000000003</v>
      </c>
      <c r="I230" s="47">
        <v>97.1</v>
      </c>
      <c r="J230" s="5">
        <v>84.3</v>
      </c>
      <c r="K230" s="30">
        <v>84</v>
      </c>
      <c r="L230" s="168"/>
      <c r="M230" s="31"/>
      <c r="N230" s="5"/>
      <c r="O230" s="7"/>
      <c r="P230" s="31">
        <v>98.2</v>
      </c>
      <c r="Q230" s="5">
        <v>18.600000000000001</v>
      </c>
      <c r="R230" s="5">
        <v>49.1</v>
      </c>
      <c r="S230" s="5">
        <v>49</v>
      </c>
      <c r="T230" s="5">
        <v>64.8</v>
      </c>
      <c r="U230" s="5">
        <v>64.7</v>
      </c>
      <c r="V230" s="5">
        <v>64.5</v>
      </c>
      <c r="W230" s="5">
        <v>67.5</v>
      </c>
      <c r="X230" s="5">
        <v>86</v>
      </c>
      <c r="Y230" s="5">
        <v>86</v>
      </c>
      <c r="Z230" s="5">
        <v>85.9</v>
      </c>
      <c r="AA230" s="5">
        <v>66.099999999999994</v>
      </c>
      <c r="AB230" s="5">
        <v>107.6</v>
      </c>
      <c r="AC230" s="5">
        <v>824</v>
      </c>
      <c r="AD230" s="5">
        <v>13.2</v>
      </c>
      <c r="AE230" s="7">
        <v>570</v>
      </c>
      <c r="AF230" s="32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8"/>
      <c r="AR230" s="5"/>
      <c r="AS230" s="5"/>
      <c r="AT230" s="5"/>
      <c r="AU230" s="6"/>
      <c r="AV230" s="168"/>
      <c r="AW230" s="5"/>
      <c r="AX230" s="5"/>
      <c r="AY230" s="5"/>
      <c r="AZ230" s="7"/>
      <c r="BA230" s="30"/>
      <c r="BB230" s="33"/>
    </row>
    <row r="231" spans="1:54" x14ac:dyDescent="0.3">
      <c r="A231" s="168"/>
      <c r="B231" s="4">
        <v>16.5833333333333</v>
      </c>
      <c r="C231" s="168"/>
      <c r="D231" s="5">
        <v>49.4</v>
      </c>
      <c r="E231" s="5">
        <v>94.2</v>
      </c>
      <c r="F231" s="7">
        <v>17.399999999999999</v>
      </c>
      <c r="G231" s="188"/>
      <c r="H231" s="5">
        <v>38.9</v>
      </c>
      <c r="I231" s="5">
        <v>97.5</v>
      </c>
      <c r="J231" s="5">
        <v>84.3</v>
      </c>
      <c r="K231" s="30">
        <v>84</v>
      </c>
      <c r="L231" s="168"/>
      <c r="M231" s="31"/>
      <c r="N231" s="5"/>
      <c r="O231" s="7"/>
      <c r="P231" s="31">
        <v>98.9</v>
      </c>
      <c r="Q231" s="5">
        <v>18.899999999999999</v>
      </c>
      <c r="R231" s="5">
        <v>49.1</v>
      </c>
      <c r="S231" s="5">
        <v>49.1</v>
      </c>
      <c r="T231" s="5">
        <v>65.099999999999994</v>
      </c>
      <c r="U231" s="5">
        <v>65.099999999999994</v>
      </c>
      <c r="V231" s="5">
        <v>64.8</v>
      </c>
      <c r="W231" s="5">
        <v>67.8</v>
      </c>
      <c r="X231" s="5">
        <v>85.8</v>
      </c>
      <c r="Y231" s="5">
        <v>85.9</v>
      </c>
      <c r="Z231" s="5">
        <v>85.8</v>
      </c>
      <c r="AA231" s="5">
        <v>66.5</v>
      </c>
      <c r="AB231" s="5">
        <v>107.4</v>
      </c>
      <c r="AC231" s="5">
        <v>825</v>
      </c>
      <c r="AD231" s="5">
        <v>13.1</v>
      </c>
      <c r="AE231" s="7">
        <v>568</v>
      </c>
      <c r="AF231" s="51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7"/>
      <c r="AV231" s="168"/>
      <c r="AW231" s="5"/>
      <c r="AX231" s="5"/>
      <c r="AY231" s="5"/>
      <c r="AZ231" s="7"/>
      <c r="BA231" s="30"/>
      <c r="BB231" s="33"/>
    </row>
    <row r="232" spans="1:54" x14ac:dyDescent="0.3">
      <c r="A232" s="168"/>
      <c r="B232" s="4">
        <v>16.6666666666667</v>
      </c>
      <c r="C232" s="168"/>
      <c r="D232" s="5">
        <v>49.4</v>
      </c>
      <c r="E232" s="5">
        <v>94.4</v>
      </c>
      <c r="F232" s="7">
        <v>17.8</v>
      </c>
      <c r="G232" s="188"/>
      <c r="H232" s="5">
        <v>38.1</v>
      </c>
      <c r="I232" s="5">
        <v>97.4</v>
      </c>
      <c r="J232" s="5">
        <v>84.2</v>
      </c>
      <c r="K232" s="30">
        <v>83.9</v>
      </c>
      <c r="L232" s="168"/>
      <c r="M232" s="31"/>
      <c r="N232" s="5"/>
      <c r="O232" s="7"/>
      <c r="P232" s="31">
        <v>98.4</v>
      </c>
      <c r="Q232" s="5">
        <v>19.2</v>
      </c>
      <c r="R232" s="5">
        <v>49.1</v>
      </c>
      <c r="S232" s="5">
        <v>49</v>
      </c>
      <c r="T232" s="5">
        <v>65.2</v>
      </c>
      <c r="U232" s="5">
        <v>65.099999999999994</v>
      </c>
      <c r="V232" s="5">
        <v>64.900000000000006</v>
      </c>
      <c r="W232" s="5">
        <v>67.900000000000006</v>
      </c>
      <c r="X232" s="5">
        <v>85.9</v>
      </c>
      <c r="Y232" s="5">
        <v>86</v>
      </c>
      <c r="Z232" s="5">
        <v>85.8</v>
      </c>
      <c r="AA232" s="5">
        <v>66.599999999999994</v>
      </c>
      <c r="AB232" s="5">
        <v>107</v>
      </c>
      <c r="AC232" s="6">
        <v>825</v>
      </c>
      <c r="AD232" s="5">
        <v>13.1</v>
      </c>
      <c r="AE232" s="7">
        <v>568</v>
      </c>
      <c r="AF232" s="52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7"/>
      <c r="AU232" s="7"/>
      <c r="AV232" s="168"/>
      <c r="AW232" s="5"/>
      <c r="AX232" s="5"/>
      <c r="AY232" s="5"/>
      <c r="AZ232" s="7"/>
      <c r="BA232" s="30"/>
      <c r="BB232" s="33"/>
    </row>
    <row r="233" spans="1:54" x14ac:dyDescent="0.3">
      <c r="A233" s="168"/>
      <c r="B233" s="4">
        <v>16.75</v>
      </c>
      <c r="C233" s="168"/>
      <c r="D233" s="5">
        <v>49.4</v>
      </c>
      <c r="E233" s="5">
        <v>94.1</v>
      </c>
      <c r="F233" s="7">
        <v>17.3</v>
      </c>
      <c r="G233" s="188"/>
      <c r="H233" s="5">
        <v>37</v>
      </c>
      <c r="I233" s="5">
        <v>97.7</v>
      </c>
      <c r="J233" s="5">
        <v>84.3</v>
      </c>
      <c r="K233" s="30">
        <v>84</v>
      </c>
      <c r="L233" s="168"/>
      <c r="M233" s="31"/>
      <c r="N233" s="5"/>
      <c r="O233" s="7"/>
      <c r="P233" s="50">
        <v>98.7</v>
      </c>
      <c r="Q233" s="5">
        <v>18.5</v>
      </c>
      <c r="R233" s="5">
        <v>49.1</v>
      </c>
      <c r="S233" s="5">
        <v>49</v>
      </c>
      <c r="T233" s="5">
        <v>64.599999999999994</v>
      </c>
      <c r="U233" s="5">
        <v>64.5</v>
      </c>
      <c r="V233" s="5">
        <v>64.3</v>
      </c>
      <c r="W233" s="5">
        <v>67.2</v>
      </c>
      <c r="X233" s="5">
        <v>86</v>
      </c>
      <c r="Y233" s="5">
        <v>86</v>
      </c>
      <c r="Z233" s="5">
        <v>85.9</v>
      </c>
      <c r="AA233" s="5">
        <v>65.900000000000006</v>
      </c>
      <c r="AB233" s="5">
        <v>107.7</v>
      </c>
      <c r="AC233" s="5">
        <v>824</v>
      </c>
      <c r="AD233" s="5">
        <v>13</v>
      </c>
      <c r="AE233" s="7">
        <v>565</v>
      </c>
      <c r="AF233" s="51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7"/>
      <c r="AV233" s="168"/>
      <c r="AW233" s="5"/>
      <c r="AX233" s="5"/>
      <c r="AY233" s="5"/>
      <c r="AZ233" s="7"/>
      <c r="BA233" s="30"/>
      <c r="BB233" s="33"/>
    </row>
    <row r="234" spans="1:54" x14ac:dyDescent="0.3">
      <c r="A234" s="168"/>
      <c r="B234" s="4">
        <v>16.8333333333333</v>
      </c>
      <c r="C234" s="168"/>
      <c r="D234" s="5">
        <v>49.3</v>
      </c>
      <c r="E234" s="5">
        <v>94.7</v>
      </c>
      <c r="F234" s="7">
        <v>17</v>
      </c>
      <c r="G234" s="188"/>
      <c r="H234" s="5">
        <v>36.6</v>
      </c>
      <c r="I234" s="5">
        <v>97.5</v>
      </c>
      <c r="J234" s="5">
        <v>84.5</v>
      </c>
      <c r="K234" s="30">
        <v>84.2</v>
      </c>
      <c r="L234" s="168"/>
      <c r="M234" s="31"/>
      <c r="N234" s="5"/>
      <c r="O234" s="7"/>
      <c r="P234" s="31">
        <v>98</v>
      </c>
      <c r="Q234" s="5">
        <v>18.2</v>
      </c>
      <c r="R234" s="5">
        <v>49.1</v>
      </c>
      <c r="S234" s="5">
        <v>49</v>
      </c>
      <c r="T234" s="5">
        <v>64.400000000000006</v>
      </c>
      <c r="U234" s="5">
        <v>64.3</v>
      </c>
      <c r="V234" s="5">
        <v>64.099999999999994</v>
      </c>
      <c r="W234" s="5">
        <v>67</v>
      </c>
      <c r="X234" s="5">
        <v>86.1</v>
      </c>
      <c r="Y234" s="5">
        <v>86.2</v>
      </c>
      <c r="Z234" s="5">
        <v>86</v>
      </c>
      <c r="AA234" s="5">
        <v>65.7</v>
      </c>
      <c r="AB234" s="5">
        <v>108.1</v>
      </c>
      <c r="AC234" s="5">
        <v>825</v>
      </c>
      <c r="AD234" s="5">
        <v>13.2</v>
      </c>
      <c r="AE234" s="7">
        <v>568</v>
      </c>
      <c r="AF234" s="51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7"/>
      <c r="AV234" s="168"/>
      <c r="AW234" s="5"/>
      <c r="AX234" s="5"/>
      <c r="AY234" s="5"/>
      <c r="AZ234" s="7"/>
      <c r="BA234" s="30"/>
      <c r="BB234" s="33"/>
    </row>
    <row r="235" spans="1:54" x14ac:dyDescent="0.3">
      <c r="A235" s="168"/>
      <c r="B235" s="4">
        <v>16.9166666666667</v>
      </c>
      <c r="C235" s="168"/>
      <c r="D235" s="5">
        <v>49.4</v>
      </c>
      <c r="E235" s="5">
        <v>96.3</v>
      </c>
      <c r="F235" s="7">
        <v>16.8</v>
      </c>
      <c r="G235" s="188"/>
      <c r="H235" s="5">
        <v>36.6</v>
      </c>
      <c r="I235" s="5">
        <v>98.6</v>
      </c>
      <c r="J235" s="5">
        <v>84.5</v>
      </c>
      <c r="K235" s="30">
        <v>84.2</v>
      </c>
      <c r="L235" s="168"/>
      <c r="M235" s="31"/>
      <c r="N235" s="5"/>
      <c r="O235" s="7"/>
      <c r="P235" s="31">
        <v>98.7</v>
      </c>
      <c r="Q235" s="5">
        <v>18.2</v>
      </c>
      <c r="R235" s="5">
        <v>49.1</v>
      </c>
      <c r="S235" s="5">
        <v>49</v>
      </c>
      <c r="T235" s="5">
        <v>64.2</v>
      </c>
      <c r="U235" s="5">
        <v>64.099999999999994</v>
      </c>
      <c r="V235" s="5">
        <v>63.9</v>
      </c>
      <c r="W235" s="5">
        <v>66.900000000000006</v>
      </c>
      <c r="X235" s="5">
        <v>86.1</v>
      </c>
      <c r="Y235" s="5">
        <v>86.2</v>
      </c>
      <c r="Z235" s="5">
        <v>86.1</v>
      </c>
      <c r="AA235" s="5">
        <v>65.5</v>
      </c>
      <c r="AB235" s="5">
        <v>107.9</v>
      </c>
      <c r="AC235" s="5">
        <v>825</v>
      </c>
      <c r="AD235" s="5">
        <v>13.2</v>
      </c>
      <c r="AE235" s="7">
        <v>574</v>
      </c>
      <c r="AF235" s="51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7"/>
      <c r="AV235" s="168"/>
      <c r="AW235" s="5"/>
      <c r="AX235" s="5"/>
      <c r="AY235" s="5"/>
      <c r="AZ235" s="7"/>
      <c r="BA235" s="30"/>
      <c r="BB235" s="33"/>
    </row>
    <row r="236" spans="1:54" x14ac:dyDescent="0.3">
      <c r="A236" s="169"/>
      <c r="B236" s="4">
        <v>17</v>
      </c>
      <c r="C236" s="169"/>
      <c r="D236" s="5">
        <v>49.4</v>
      </c>
      <c r="E236" s="5">
        <v>94</v>
      </c>
      <c r="F236" s="7">
        <v>16.7</v>
      </c>
      <c r="G236" s="189"/>
      <c r="H236" s="5">
        <v>36.4</v>
      </c>
      <c r="I236" s="5">
        <v>97</v>
      </c>
      <c r="J236" s="5">
        <v>84.5</v>
      </c>
      <c r="K236" s="30">
        <v>84.2</v>
      </c>
      <c r="L236" s="169"/>
      <c r="M236" s="31"/>
      <c r="N236" s="5"/>
      <c r="O236" s="7"/>
      <c r="P236" s="31">
        <v>99.8</v>
      </c>
      <c r="Q236" s="5">
        <v>18</v>
      </c>
      <c r="R236" s="5">
        <v>49.1</v>
      </c>
      <c r="S236" s="5">
        <v>49</v>
      </c>
      <c r="T236" s="5">
        <v>64.099999999999994</v>
      </c>
      <c r="U236" s="5">
        <v>63.9</v>
      </c>
      <c r="V236" s="5">
        <v>63.8</v>
      </c>
      <c r="W236" s="5">
        <v>66.7</v>
      </c>
      <c r="X236" s="5">
        <v>86.1</v>
      </c>
      <c r="Y236" s="5">
        <v>86.2</v>
      </c>
      <c r="Z236" s="5">
        <v>86.1</v>
      </c>
      <c r="AA236" s="5">
        <v>65.400000000000006</v>
      </c>
      <c r="AB236" s="5">
        <v>108</v>
      </c>
      <c r="AC236" s="5">
        <v>824</v>
      </c>
      <c r="AD236" s="5">
        <v>13</v>
      </c>
      <c r="AE236" s="7">
        <v>571</v>
      </c>
      <c r="AF236" s="52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6"/>
      <c r="AV236" s="169"/>
      <c r="AW236" s="5"/>
      <c r="AX236" s="5"/>
      <c r="AY236" s="5"/>
      <c r="AZ236" s="7"/>
      <c r="BA236" s="30"/>
      <c r="BB236" s="33"/>
    </row>
    <row r="237" spans="1:54" x14ac:dyDescent="0.3">
      <c r="A237" s="178" t="s">
        <v>81</v>
      </c>
      <c r="B237" s="173"/>
      <c r="C237" s="17" t="e">
        <f>AVERAGE($C$225:$C$236)</f>
        <v>#DIV/0!</v>
      </c>
      <c r="D237" s="17">
        <f>AVERAGE($D$225:$D$236)</f>
        <v>49.391666666666659</v>
      </c>
      <c r="E237" s="17">
        <f>AVERAGE($E$225:$E$236)</f>
        <v>95.225000000000009</v>
      </c>
      <c r="F237" s="34">
        <f>AVERAGE($F$225:$F$236)</f>
        <v>16.741666666666671</v>
      </c>
      <c r="G237" s="16" t="e">
        <f>AVERAGE(G225:G236)</f>
        <v>#DIV/0!</v>
      </c>
      <c r="H237" s="17">
        <f>AVERAGE($H$225:$H$236)</f>
        <v>35.983333333333341</v>
      </c>
      <c r="I237" s="17">
        <f>AVERAGE($I$225:$I$236)</f>
        <v>97.583333333333329</v>
      </c>
      <c r="J237" s="17">
        <f>AVERAGE(J225:J236)</f>
        <v>84.483333333333334</v>
      </c>
      <c r="K237" s="35">
        <f>AVERAGE($K$225:$K$236)</f>
        <v>84.191666666666677</v>
      </c>
      <c r="L237" s="36">
        <f>AVERAGE(L225:L236)</f>
        <v>0</v>
      </c>
      <c r="M237" s="35" t="e">
        <f>AVERAGE(M225:M236)</f>
        <v>#DIV/0!</v>
      </c>
      <c r="N237" s="35" t="e">
        <f>AVERAGE(N225:N236)</f>
        <v>#DIV/0!</v>
      </c>
      <c r="O237" s="34" t="e">
        <f>AVERAGE(O225:O236)</f>
        <v>#DIV/0!</v>
      </c>
      <c r="P237" s="37">
        <f>AVERAGE(P223:P236)</f>
        <v>98.898214285714289</v>
      </c>
      <c r="Q237" s="17">
        <f t="shared" ref="Q237:AB237" si="35">AVERAGE(Q225:Q236)</f>
        <v>18.049999999999997</v>
      </c>
      <c r="R237" s="17">
        <f t="shared" si="35"/>
        <v>49.108333333333348</v>
      </c>
      <c r="S237" s="17">
        <f t="shared" si="35"/>
        <v>49.016666666666673</v>
      </c>
      <c r="T237" s="17">
        <f t="shared" si="35"/>
        <v>64.066666666666663</v>
      </c>
      <c r="U237" s="17">
        <f t="shared" si="35"/>
        <v>63.974999999999994</v>
      </c>
      <c r="V237" s="17">
        <f t="shared" si="35"/>
        <v>63.783333333333331</v>
      </c>
      <c r="W237" s="17">
        <f t="shared" si="35"/>
        <v>66.733333333333334</v>
      </c>
      <c r="X237" s="17">
        <f t="shared" si="35"/>
        <v>86.11666666666666</v>
      </c>
      <c r="Y237" s="17">
        <f t="shared" si="35"/>
        <v>86.2</v>
      </c>
      <c r="Z237" s="17">
        <f t="shared" si="35"/>
        <v>86.05</v>
      </c>
      <c r="AA237" s="17">
        <f t="shared" si="35"/>
        <v>65.408333333333346</v>
      </c>
      <c r="AB237" s="17">
        <f t="shared" si="35"/>
        <v>107.84166666666668</v>
      </c>
      <c r="AC237" s="17">
        <f>AVERAGE(AC223:AC236)</f>
        <v>824.77976190476181</v>
      </c>
      <c r="AD237" s="17">
        <f>AVERAGE(AD225:AD236)</f>
        <v>13.124999999999998</v>
      </c>
      <c r="AE237" s="34">
        <f>AVERAGE($AE$225:$AE$236)</f>
        <v>569.25</v>
      </c>
      <c r="AF237" s="53" t="e">
        <f>AVERAGE(AF212:AF223)</f>
        <v>#DIV/0!</v>
      </c>
      <c r="AG237" s="17" t="e">
        <f>AVERAGE(AG225:AG236)</f>
        <v>#DIV/0!</v>
      </c>
      <c r="AH237" s="17" t="e">
        <f>AVERAGE(AH228:AH236)</f>
        <v>#DIV/0!</v>
      </c>
      <c r="AI237" s="17" t="e">
        <f>AVERAGE(AI226:AI236)</f>
        <v>#DIV/0!</v>
      </c>
      <c r="AJ237" s="17" t="e">
        <f>AVERAGE(AJ225:AJ236)</f>
        <v>#DIV/0!</v>
      </c>
      <c r="AK237" s="17" t="e">
        <f>AVERAGE(AK225:AK236)</f>
        <v>#DIV/0!</v>
      </c>
      <c r="AL237" s="17" t="e">
        <f>AVERAGE(AL225:AL236)</f>
        <v>#DIV/0!</v>
      </c>
      <c r="AM237" s="17" t="e">
        <f>AVERAGE(AM225:AM236)</f>
        <v>#DIV/0!</v>
      </c>
      <c r="AN237" s="17" t="e">
        <f>AVERAGE(AN226:AN236)</f>
        <v>#DIV/0!</v>
      </c>
      <c r="AO237" s="17" t="e">
        <f>AVERAGE(AO225:AO236)</f>
        <v>#DIV/0!</v>
      </c>
      <c r="AP237" s="17" t="e">
        <f>AVERAGE(AP225:AP236)</f>
        <v>#DIV/0!</v>
      </c>
      <c r="AQ237" s="17" t="e">
        <f>AVERAGE(AQ225:AQ236)</f>
        <v>#DIV/0!</v>
      </c>
      <c r="AR237" s="17" t="e">
        <f>AVERAGE(AR225:AR236)</f>
        <v>#DIV/0!</v>
      </c>
      <c r="AS237" s="17" t="e">
        <f>AVERAGE(AS226:AS236)</f>
        <v>#DIV/0!</v>
      </c>
      <c r="AT237" s="34" t="e">
        <f>AVERAGE(AT225:AT236)</f>
        <v>#DIV/0!</v>
      </c>
      <c r="AU237" s="34" t="e">
        <f>AVERAGE($AU$225:$AU$236)</f>
        <v>#DIV/0!</v>
      </c>
      <c r="AV237" s="39" t="e">
        <f>AVERAGE(AV225:AV236)</f>
        <v>#DIV/0!</v>
      </c>
      <c r="AW237" s="17" t="e">
        <f>AVERAGE(AW225:AW236)</f>
        <v>#DIV/0!</v>
      </c>
      <c r="AX237" s="17" t="e">
        <f>AVERAGE(AX225:AX236)</f>
        <v>#DIV/0!</v>
      </c>
      <c r="AY237" s="17" t="e">
        <f>AVERAGE($AY$225:$AY$236)</f>
        <v>#DIV/0!</v>
      </c>
      <c r="AZ237" s="17" t="e">
        <f>AVERAGE(AZ225:AZ236)</f>
        <v>#DIV/0!</v>
      </c>
      <c r="BA237" s="35" t="e">
        <f>AVERAGE(BA225:BA236)</f>
        <v>#DIV/0!</v>
      </c>
      <c r="BB237" s="40" t="e">
        <f>AVERAGE(BB225:BB236)</f>
        <v>#DIV/0!</v>
      </c>
    </row>
    <row r="238" spans="1:54" x14ac:dyDescent="0.3">
      <c r="A238" s="167">
        <v>45341</v>
      </c>
      <c r="B238" s="4">
        <v>8.3333333333333329E-2</v>
      </c>
      <c r="C238" s="181"/>
      <c r="D238" s="5">
        <v>49.4</v>
      </c>
      <c r="E238" s="5">
        <v>95.8</v>
      </c>
      <c r="F238" s="7">
        <v>16.600000000000001</v>
      </c>
      <c r="G238" s="181"/>
      <c r="H238" s="5">
        <v>36.200000000000003</v>
      </c>
      <c r="I238" s="5">
        <v>98.4</v>
      </c>
      <c r="J238" s="5">
        <v>84.4</v>
      </c>
      <c r="K238" s="30">
        <v>84.1</v>
      </c>
      <c r="L238" s="174">
        <v>0</v>
      </c>
      <c r="M238" s="31"/>
      <c r="N238" s="5"/>
      <c r="O238" s="7"/>
      <c r="P238" s="31">
        <v>98.6</v>
      </c>
      <c r="Q238" s="5">
        <v>17.899999999999999</v>
      </c>
      <c r="R238" s="5">
        <v>49.1</v>
      </c>
      <c r="S238" s="5">
        <v>49</v>
      </c>
      <c r="T238" s="5">
        <v>63.9</v>
      </c>
      <c r="U238" s="5">
        <v>63.8</v>
      </c>
      <c r="V238" s="5">
        <v>63.6</v>
      </c>
      <c r="W238" s="5">
        <v>66.599999999999994</v>
      </c>
      <c r="X238" s="5">
        <v>86.1</v>
      </c>
      <c r="Y238" s="5">
        <v>86.2</v>
      </c>
      <c r="Z238" s="5">
        <v>86</v>
      </c>
      <c r="AA238" s="5">
        <v>65.3</v>
      </c>
      <c r="AB238" s="5">
        <v>107.8</v>
      </c>
      <c r="AC238" s="5">
        <v>826</v>
      </c>
      <c r="AD238" s="5">
        <v>13.2</v>
      </c>
      <c r="AE238" s="30">
        <v>570</v>
      </c>
      <c r="AF238" s="54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7"/>
      <c r="AV238" s="174"/>
      <c r="AW238" s="5"/>
      <c r="AX238" s="5"/>
      <c r="AY238" s="5"/>
      <c r="AZ238" s="30"/>
      <c r="BA238" s="30"/>
      <c r="BB238" s="33"/>
    </row>
    <row r="239" spans="1:54" x14ac:dyDescent="0.3">
      <c r="A239" s="168"/>
      <c r="B239" s="4">
        <v>17.1666666666667</v>
      </c>
      <c r="C239" s="168"/>
      <c r="D239" s="5">
        <v>47.8</v>
      </c>
      <c r="E239" s="5">
        <v>90.2</v>
      </c>
      <c r="F239" s="7">
        <v>15.9</v>
      </c>
      <c r="G239" s="188"/>
      <c r="H239" s="5">
        <v>36</v>
      </c>
      <c r="I239" s="5">
        <v>92.4</v>
      </c>
      <c r="J239" s="5">
        <v>84.3</v>
      </c>
      <c r="K239" s="30">
        <v>84</v>
      </c>
      <c r="L239" s="168"/>
      <c r="M239" s="31"/>
      <c r="N239" s="5"/>
      <c r="O239" s="7"/>
      <c r="P239" s="31">
        <v>94.2</v>
      </c>
      <c r="Q239" s="30">
        <v>17.2</v>
      </c>
      <c r="R239" s="5">
        <v>47.2</v>
      </c>
      <c r="S239" s="5">
        <v>47.1</v>
      </c>
      <c r="T239" s="5">
        <v>65.5</v>
      </c>
      <c r="U239" s="5">
        <v>65.099999999999994</v>
      </c>
      <c r="V239" s="5">
        <v>64.900000000000006</v>
      </c>
      <c r="W239" s="5">
        <v>68</v>
      </c>
      <c r="X239" s="5">
        <v>85.8</v>
      </c>
      <c r="Y239" s="5">
        <v>85.9</v>
      </c>
      <c r="Z239" s="5">
        <v>85.8</v>
      </c>
      <c r="AA239" s="5">
        <v>66.400000000000006</v>
      </c>
      <c r="AB239" s="5">
        <v>103</v>
      </c>
      <c r="AC239" s="5">
        <v>826</v>
      </c>
      <c r="AD239" s="5">
        <v>13</v>
      </c>
      <c r="AE239" s="30">
        <v>571</v>
      </c>
      <c r="AF239" s="54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7"/>
      <c r="AV239" s="168"/>
      <c r="AW239" s="5"/>
      <c r="AX239" s="5"/>
      <c r="AY239" s="5"/>
      <c r="AZ239" s="30"/>
      <c r="BA239" s="30"/>
      <c r="BB239" s="33"/>
    </row>
    <row r="240" spans="1:54" x14ac:dyDescent="0.3">
      <c r="A240" s="168"/>
      <c r="B240" s="4">
        <v>17.25</v>
      </c>
      <c r="C240" s="168"/>
      <c r="D240" s="5">
        <v>49.4</v>
      </c>
      <c r="E240" s="5">
        <v>96.9</v>
      </c>
      <c r="F240" s="7">
        <v>16.2</v>
      </c>
      <c r="G240" s="188"/>
      <c r="H240" s="5">
        <v>34.700000000000003</v>
      </c>
      <c r="I240" s="5">
        <v>98.5</v>
      </c>
      <c r="J240" s="5">
        <v>84.4</v>
      </c>
      <c r="K240" s="30">
        <v>84.1</v>
      </c>
      <c r="L240" s="168"/>
      <c r="M240" s="31"/>
      <c r="N240" s="5"/>
      <c r="O240" s="7"/>
      <c r="P240" s="31">
        <v>99</v>
      </c>
      <c r="Q240" s="30">
        <v>17.399999999999999</v>
      </c>
      <c r="R240" s="5">
        <v>49.1</v>
      </c>
      <c r="S240" s="5">
        <v>49</v>
      </c>
      <c r="T240" s="5">
        <v>63.3</v>
      </c>
      <c r="U240" s="5">
        <v>63.3</v>
      </c>
      <c r="V240" s="5">
        <v>63</v>
      </c>
      <c r="W240" s="5">
        <v>66</v>
      </c>
      <c r="X240" s="5">
        <v>86.1</v>
      </c>
      <c r="Y240" s="5">
        <v>86.2</v>
      </c>
      <c r="Z240" s="5">
        <v>85.9</v>
      </c>
      <c r="AA240" s="5">
        <v>64.7</v>
      </c>
      <c r="AB240" s="5">
        <v>108</v>
      </c>
      <c r="AC240" s="5">
        <v>825</v>
      </c>
      <c r="AD240" s="5">
        <v>13.2</v>
      </c>
      <c r="AE240" s="30">
        <v>572</v>
      </c>
      <c r="AF240" s="54"/>
      <c r="AG240" s="5"/>
      <c r="AH240" s="5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7"/>
      <c r="AV240" s="168"/>
      <c r="AW240" s="5"/>
      <c r="AX240" s="5"/>
      <c r="AY240" s="5"/>
      <c r="AZ240" s="30"/>
      <c r="BA240" s="30"/>
      <c r="BB240" s="33"/>
    </row>
    <row r="241" spans="1:54" x14ac:dyDescent="0.3">
      <c r="A241" s="168"/>
      <c r="B241" s="4">
        <v>17.3333333333333</v>
      </c>
      <c r="C241" s="168"/>
      <c r="D241" s="5">
        <v>49.4</v>
      </c>
      <c r="E241" s="5">
        <v>96.3</v>
      </c>
      <c r="F241" s="7">
        <v>16.2</v>
      </c>
      <c r="G241" s="188"/>
      <c r="H241" s="5">
        <v>35.5</v>
      </c>
      <c r="I241" s="5">
        <v>98.3</v>
      </c>
      <c r="J241" s="5">
        <v>84.6</v>
      </c>
      <c r="K241" s="30">
        <v>84.3</v>
      </c>
      <c r="L241" s="168"/>
      <c r="M241" s="31"/>
      <c r="N241" s="5"/>
      <c r="O241" s="7"/>
      <c r="P241" s="31">
        <v>99.4</v>
      </c>
      <c r="Q241" s="30">
        <v>17.399999999999999</v>
      </c>
      <c r="R241" s="46">
        <v>49.1</v>
      </c>
      <c r="S241" s="5">
        <v>49</v>
      </c>
      <c r="T241" s="5">
        <v>63.5</v>
      </c>
      <c r="U241" s="5">
        <v>63.4</v>
      </c>
      <c r="V241" s="5">
        <v>63.2</v>
      </c>
      <c r="W241" s="5">
        <v>66.2</v>
      </c>
      <c r="X241" s="5">
        <v>86.2</v>
      </c>
      <c r="Y241" s="5">
        <v>86.3</v>
      </c>
      <c r="Z241" s="5">
        <v>86.1</v>
      </c>
      <c r="AA241" s="5">
        <v>64.8</v>
      </c>
      <c r="AB241" s="5">
        <v>107.8</v>
      </c>
      <c r="AC241" s="5">
        <v>826</v>
      </c>
      <c r="AD241" s="5">
        <v>13</v>
      </c>
      <c r="AE241" s="30">
        <v>571</v>
      </c>
      <c r="AF241" s="56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7"/>
      <c r="AV241" s="168"/>
      <c r="AW241" s="5"/>
      <c r="AX241" s="5"/>
      <c r="AY241" s="5"/>
      <c r="AZ241" s="30"/>
      <c r="BA241" s="30"/>
      <c r="BB241" s="33"/>
    </row>
    <row r="242" spans="1:54" x14ac:dyDescent="0.3">
      <c r="A242" s="168"/>
      <c r="B242" s="4">
        <v>17.4166666666667</v>
      </c>
      <c r="C242" s="168"/>
      <c r="D242" s="5">
        <v>49.4</v>
      </c>
      <c r="E242" s="5">
        <v>94.3</v>
      </c>
      <c r="F242" s="7">
        <v>16.8</v>
      </c>
      <c r="G242" s="188"/>
      <c r="H242" s="47">
        <v>37.9</v>
      </c>
      <c r="I242" s="5">
        <v>97.5</v>
      </c>
      <c r="J242" s="5">
        <v>84.7</v>
      </c>
      <c r="K242" s="30">
        <v>84.5</v>
      </c>
      <c r="L242" s="168"/>
      <c r="M242" s="31"/>
      <c r="N242" s="5"/>
      <c r="O242" s="7"/>
      <c r="P242" s="31">
        <v>97.9</v>
      </c>
      <c r="Q242" s="47">
        <v>18.399999999999999</v>
      </c>
      <c r="R242" s="46">
        <v>49.1</v>
      </c>
      <c r="S242" s="5">
        <v>49</v>
      </c>
      <c r="T242" s="5">
        <v>64.900000000000006</v>
      </c>
      <c r="U242" s="5">
        <v>64.7</v>
      </c>
      <c r="V242" s="5">
        <v>64.5</v>
      </c>
      <c r="W242" s="5">
        <v>67.5</v>
      </c>
      <c r="X242" s="5">
        <v>86.4</v>
      </c>
      <c r="Y242" s="5">
        <v>86.4</v>
      </c>
      <c r="Z242" s="5">
        <v>86.3</v>
      </c>
      <c r="AA242" s="5">
        <v>66.099999999999994</v>
      </c>
      <c r="AB242" s="5">
        <v>107.3</v>
      </c>
      <c r="AC242" s="5">
        <v>824</v>
      </c>
      <c r="AD242" s="5">
        <v>13.2</v>
      </c>
      <c r="AE242" s="30">
        <v>572</v>
      </c>
      <c r="AF242" s="56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7"/>
      <c r="AV242" s="168"/>
      <c r="AW242" s="5"/>
      <c r="AX242" s="5"/>
      <c r="AY242" s="5"/>
      <c r="AZ242" s="30"/>
      <c r="BA242" s="30"/>
      <c r="BB242" s="33"/>
    </row>
    <row r="243" spans="1:54" x14ac:dyDescent="0.3">
      <c r="A243" s="168"/>
      <c r="B243" s="4">
        <v>17.5</v>
      </c>
      <c r="C243" s="168"/>
      <c r="D243" s="5">
        <v>49.4</v>
      </c>
      <c r="E243" s="5">
        <v>94.6</v>
      </c>
      <c r="F243" s="7">
        <v>17.2</v>
      </c>
      <c r="G243" s="188"/>
      <c r="H243" s="5">
        <v>39.1</v>
      </c>
      <c r="I243" s="5">
        <v>98.4</v>
      </c>
      <c r="J243" s="5">
        <v>84.8</v>
      </c>
      <c r="K243" s="30">
        <v>84.5</v>
      </c>
      <c r="L243" s="168"/>
      <c r="M243" s="31"/>
      <c r="N243" s="5"/>
      <c r="O243" s="7"/>
      <c r="P243" s="31">
        <v>99.6</v>
      </c>
      <c r="Q243" s="57">
        <v>18.600000000000001</v>
      </c>
      <c r="R243" s="46">
        <v>49.1</v>
      </c>
      <c r="S243" s="5">
        <v>49</v>
      </c>
      <c r="T243" s="5">
        <v>65.2</v>
      </c>
      <c r="U243" s="5">
        <v>65.099999999999994</v>
      </c>
      <c r="V243" s="5">
        <v>64.900000000000006</v>
      </c>
      <c r="W243" s="5">
        <v>67.900000000000006</v>
      </c>
      <c r="X243" s="5">
        <v>86.4</v>
      </c>
      <c r="Y243" s="5">
        <v>86.5</v>
      </c>
      <c r="Z243" s="5">
        <v>86.3</v>
      </c>
      <c r="AA243" s="5">
        <v>66.5</v>
      </c>
      <c r="AB243" s="5">
        <v>107.3</v>
      </c>
      <c r="AC243" s="5">
        <v>825</v>
      </c>
      <c r="AD243" s="5">
        <v>13</v>
      </c>
      <c r="AE243" s="30">
        <v>574</v>
      </c>
      <c r="AF243" s="56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7"/>
      <c r="AV243" s="168"/>
      <c r="AW243" s="5"/>
      <c r="AX243" s="5"/>
      <c r="AY243" s="5"/>
      <c r="AZ243" s="30"/>
      <c r="BA243" s="30"/>
      <c r="BB243" s="33"/>
    </row>
    <row r="244" spans="1:54" x14ac:dyDescent="0.3">
      <c r="A244" s="168"/>
      <c r="B244" s="4">
        <v>17.5833333333333</v>
      </c>
      <c r="C244" s="168"/>
      <c r="D244" s="5">
        <v>49.4</v>
      </c>
      <c r="E244" s="5">
        <v>94.8</v>
      </c>
      <c r="F244" s="7">
        <v>17.399999999999999</v>
      </c>
      <c r="G244" s="188"/>
      <c r="H244" s="5">
        <v>39</v>
      </c>
      <c r="I244" s="5">
        <v>96.8</v>
      </c>
      <c r="J244" s="5">
        <v>84.9</v>
      </c>
      <c r="K244" s="30">
        <v>84.6</v>
      </c>
      <c r="L244" s="168"/>
      <c r="M244" s="31"/>
      <c r="N244" s="5"/>
      <c r="O244" s="7"/>
      <c r="P244" s="31">
        <v>97.7</v>
      </c>
      <c r="Q244" s="57">
        <v>18.899999999999999</v>
      </c>
      <c r="R244" s="46">
        <v>49.1</v>
      </c>
      <c r="S244" s="5">
        <v>49</v>
      </c>
      <c r="T244" s="5">
        <v>65.7</v>
      </c>
      <c r="U244" s="5">
        <v>65.7</v>
      </c>
      <c r="V244" s="5">
        <v>65.5</v>
      </c>
      <c r="W244" s="5">
        <v>68.599999999999994</v>
      </c>
      <c r="X244" s="5">
        <v>86.5</v>
      </c>
      <c r="Y244" s="5">
        <v>86.6</v>
      </c>
      <c r="Z244" s="5">
        <v>86.4</v>
      </c>
      <c r="AA244" s="5">
        <v>67.2</v>
      </c>
      <c r="AB244" s="5">
        <v>106.2</v>
      </c>
      <c r="AC244" s="5">
        <v>824</v>
      </c>
      <c r="AD244" s="5">
        <v>13</v>
      </c>
      <c r="AE244" s="7">
        <v>576</v>
      </c>
      <c r="AF244" s="58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7"/>
      <c r="AV244" s="168"/>
      <c r="AW244" s="5"/>
      <c r="AX244" s="5"/>
      <c r="AY244" s="5"/>
      <c r="AZ244" s="7"/>
      <c r="BA244" s="30"/>
      <c r="BB244" s="33"/>
    </row>
    <row r="245" spans="1:54" x14ac:dyDescent="0.3">
      <c r="A245" s="168"/>
      <c r="B245" s="4">
        <v>17.6666666666667</v>
      </c>
      <c r="C245" s="168"/>
      <c r="D245" s="5">
        <v>49.4</v>
      </c>
      <c r="E245" s="5">
        <v>95.4</v>
      </c>
      <c r="F245" s="7">
        <v>17.3</v>
      </c>
      <c r="G245" s="188"/>
      <c r="H245" s="5">
        <v>38.700000000000003</v>
      </c>
      <c r="I245" s="5">
        <v>97.7</v>
      </c>
      <c r="J245" s="5">
        <v>85.1</v>
      </c>
      <c r="K245" s="30">
        <v>84.8</v>
      </c>
      <c r="L245" s="168"/>
      <c r="M245" s="31"/>
      <c r="N245" s="5"/>
      <c r="O245" s="7"/>
      <c r="P245" s="31">
        <v>98.8</v>
      </c>
      <c r="Q245" s="57">
        <v>18.7</v>
      </c>
      <c r="R245" s="46">
        <v>49.1</v>
      </c>
      <c r="S245" s="5">
        <v>49</v>
      </c>
      <c r="T245" s="5">
        <v>65.5</v>
      </c>
      <c r="U245" s="5">
        <v>65.400000000000006</v>
      </c>
      <c r="V245" s="5">
        <v>65.2</v>
      </c>
      <c r="W245" s="5">
        <v>68.3</v>
      </c>
      <c r="X245" s="5">
        <v>86.7</v>
      </c>
      <c r="Y245" s="5">
        <v>86.8</v>
      </c>
      <c r="Z245" s="5">
        <v>86.7</v>
      </c>
      <c r="AA245" s="5">
        <v>66.900000000000006</v>
      </c>
      <c r="AB245" s="5">
        <v>107.3</v>
      </c>
      <c r="AC245" s="5">
        <v>826</v>
      </c>
      <c r="AD245" s="5">
        <v>13</v>
      </c>
      <c r="AE245" s="7">
        <v>575</v>
      </c>
      <c r="AF245" s="32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7"/>
      <c r="AV245" s="168"/>
      <c r="AW245" s="5"/>
      <c r="AX245" s="5"/>
      <c r="AY245" s="5"/>
      <c r="AZ245" s="7"/>
      <c r="BA245" s="30"/>
      <c r="BB245" s="33"/>
    </row>
    <row r="246" spans="1:54" x14ac:dyDescent="0.3">
      <c r="A246" s="168"/>
      <c r="B246" s="4">
        <v>17.75</v>
      </c>
      <c r="C246" s="168"/>
      <c r="D246" s="5">
        <v>49.3</v>
      </c>
      <c r="E246" s="5">
        <v>94.7</v>
      </c>
      <c r="F246" s="7">
        <v>16.8</v>
      </c>
      <c r="G246" s="188"/>
      <c r="H246" s="5">
        <v>37.299999999999997</v>
      </c>
      <c r="I246" s="5">
        <v>97.1</v>
      </c>
      <c r="J246" s="5">
        <v>85.3</v>
      </c>
      <c r="K246" s="30">
        <v>85</v>
      </c>
      <c r="L246" s="168"/>
      <c r="M246" s="31"/>
      <c r="N246" s="5"/>
      <c r="O246" s="7"/>
      <c r="P246" s="31">
        <v>98.2</v>
      </c>
      <c r="Q246" s="57">
        <v>18.100000000000001</v>
      </c>
      <c r="R246" s="46">
        <v>49.1</v>
      </c>
      <c r="S246" s="5">
        <v>49</v>
      </c>
      <c r="T246" s="5">
        <v>65.099999999999994</v>
      </c>
      <c r="U246" s="5">
        <v>65</v>
      </c>
      <c r="V246" s="5">
        <v>64.8</v>
      </c>
      <c r="W246" s="5">
        <v>67.900000000000006</v>
      </c>
      <c r="X246" s="5">
        <v>86.9</v>
      </c>
      <c r="Y246" s="5">
        <v>87</v>
      </c>
      <c r="Z246" s="5">
        <v>86.8</v>
      </c>
      <c r="AA246" s="5">
        <v>66.5</v>
      </c>
      <c r="AB246" s="5">
        <v>106.8</v>
      </c>
      <c r="AC246" s="5">
        <v>825</v>
      </c>
      <c r="AD246" s="5">
        <v>13</v>
      </c>
      <c r="AE246" s="7">
        <v>576</v>
      </c>
      <c r="AF246" s="32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7"/>
      <c r="AV246" s="168"/>
      <c r="AW246" s="5"/>
      <c r="AX246" s="5"/>
      <c r="AY246" s="5"/>
      <c r="AZ246" s="7"/>
      <c r="BA246" s="30"/>
      <c r="BB246" s="33"/>
    </row>
    <row r="247" spans="1:54" x14ac:dyDescent="0.3">
      <c r="A247" s="168"/>
      <c r="B247" s="4">
        <v>17.8333333333333</v>
      </c>
      <c r="C247" s="168"/>
      <c r="D247" s="5">
        <v>49.3</v>
      </c>
      <c r="E247" s="5">
        <v>95.4</v>
      </c>
      <c r="F247" s="7">
        <v>16.5</v>
      </c>
      <c r="G247" s="188"/>
      <c r="H247" s="5">
        <v>37</v>
      </c>
      <c r="I247" s="5">
        <v>96.6</v>
      </c>
      <c r="J247" s="5">
        <v>85.3</v>
      </c>
      <c r="K247" s="30">
        <v>85.1</v>
      </c>
      <c r="L247" s="168"/>
      <c r="M247" s="31"/>
      <c r="N247" s="5"/>
      <c r="O247" s="7"/>
      <c r="P247" s="31">
        <v>98</v>
      </c>
      <c r="Q247" s="57">
        <v>17.8</v>
      </c>
      <c r="R247" s="46">
        <v>49.1</v>
      </c>
      <c r="S247" s="5">
        <v>49</v>
      </c>
      <c r="T247" s="5">
        <v>64.8</v>
      </c>
      <c r="U247" s="5">
        <v>64.7</v>
      </c>
      <c r="V247" s="5">
        <v>64.5</v>
      </c>
      <c r="W247" s="5">
        <v>67.599999999999994</v>
      </c>
      <c r="X247" s="5">
        <v>87</v>
      </c>
      <c r="Y247" s="5">
        <v>87</v>
      </c>
      <c r="Z247" s="5">
        <v>86.9</v>
      </c>
      <c r="AA247" s="5">
        <v>66.099999999999994</v>
      </c>
      <c r="AB247" s="5">
        <v>107.1</v>
      </c>
      <c r="AC247" s="5">
        <v>824</v>
      </c>
      <c r="AD247" s="5">
        <v>13.2</v>
      </c>
      <c r="AE247" s="7">
        <v>578</v>
      </c>
      <c r="AF247" s="32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7"/>
      <c r="AV247" s="168"/>
      <c r="AW247" s="5"/>
      <c r="AX247" s="5"/>
      <c r="AY247" s="5"/>
      <c r="AZ247" s="7"/>
      <c r="BA247" s="30"/>
      <c r="BB247" s="33"/>
    </row>
    <row r="248" spans="1:54" x14ac:dyDescent="0.3">
      <c r="A248" s="168"/>
      <c r="B248" s="4">
        <v>17.9166666666667</v>
      </c>
      <c r="C248" s="168"/>
      <c r="D248" s="5">
        <v>49.4</v>
      </c>
      <c r="E248" s="5">
        <v>93.8</v>
      </c>
      <c r="F248" s="7">
        <v>16.399999999999999</v>
      </c>
      <c r="G248" s="188"/>
      <c r="H248" s="5">
        <v>36.799999999999997</v>
      </c>
      <c r="I248" s="5">
        <v>97.1</v>
      </c>
      <c r="J248" s="5">
        <v>85.4</v>
      </c>
      <c r="K248" s="30">
        <v>85.1</v>
      </c>
      <c r="L248" s="168"/>
      <c r="M248" s="31" t="s">
        <v>110</v>
      </c>
      <c r="N248" s="5"/>
      <c r="O248" s="7"/>
      <c r="P248" s="31">
        <v>97.5</v>
      </c>
      <c r="Q248" s="57">
        <v>17.7</v>
      </c>
      <c r="R248" s="46">
        <v>49.1</v>
      </c>
      <c r="S248" s="5">
        <v>49.1</v>
      </c>
      <c r="T248" s="5">
        <v>64.7</v>
      </c>
      <c r="U248" s="5">
        <v>64.5</v>
      </c>
      <c r="V248" s="5">
        <v>64.400000000000006</v>
      </c>
      <c r="W248" s="5">
        <v>67.400000000000006</v>
      </c>
      <c r="X248" s="5">
        <v>87</v>
      </c>
      <c r="Y248" s="5">
        <v>87.1</v>
      </c>
      <c r="Z248" s="5">
        <v>86.9</v>
      </c>
      <c r="AA248" s="5">
        <v>66</v>
      </c>
      <c r="AB248" s="5">
        <v>107.7</v>
      </c>
      <c r="AC248" s="5">
        <v>826</v>
      </c>
      <c r="AD248" s="5">
        <v>13.2</v>
      </c>
      <c r="AE248" s="7">
        <v>577</v>
      </c>
      <c r="AF248" s="32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7"/>
      <c r="AV248" s="168"/>
      <c r="AW248" s="5"/>
      <c r="AX248" s="5"/>
      <c r="AY248" s="5"/>
      <c r="AZ248" s="7"/>
      <c r="BA248" s="30"/>
      <c r="BB248" s="33"/>
    </row>
    <row r="249" spans="1:54" x14ac:dyDescent="0.3">
      <c r="A249" s="169"/>
      <c r="B249" s="4">
        <v>18</v>
      </c>
      <c r="C249" s="169"/>
      <c r="D249" s="5">
        <v>49.4</v>
      </c>
      <c r="E249" s="5">
        <v>94.7</v>
      </c>
      <c r="F249" s="7">
        <v>16.2</v>
      </c>
      <c r="G249" s="189"/>
      <c r="H249" s="5">
        <v>36.6</v>
      </c>
      <c r="I249" s="5">
        <v>98</v>
      </c>
      <c r="J249" s="5">
        <v>85.5</v>
      </c>
      <c r="K249" s="30">
        <v>85.2</v>
      </c>
      <c r="L249" s="169"/>
      <c r="M249" s="31"/>
      <c r="N249" s="5"/>
      <c r="O249" s="7"/>
      <c r="P249" s="47">
        <v>97.7</v>
      </c>
      <c r="Q249" s="46">
        <v>17.5</v>
      </c>
      <c r="R249" s="46">
        <v>49.1</v>
      </c>
      <c r="S249" s="5">
        <v>49</v>
      </c>
      <c r="T249" s="5">
        <v>64.400000000000006</v>
      </c>
      <c r="U249" s="5">
        <v>64.3</v>
      </c>
      <c r="V249" s="5">
        <v>64.099999999999994</v>
      </c>
      <c r="W249" s="5">
        <v>67.2</v>
      </c>
      <c r="X249" s="5">
        <v>87.1</v>
      </c>
      <c r="Y249" s="5">
        <v>87.2</v>
      </c>
      <c r="Z249" s="5">
        <v>87</v>
      </c>
      <c r="AA249" s="5">
        <v>65.7</v>
      </c>
      <c r="AB249" s="5">
        <v>107.4</v>
      </c>
      <c r="AC249" s="5">
        <v>826</v>
      </c>
      <c r="AD249" s="5">
        <v>13.2</v>
      </c>
      <c r="AE249" s="7">
        <v>578</v>
      </c>
      <c r="AF249" s="6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7"/>
      <c r="AV249" s="169"/>
      <c r="AW249" s="5"/>
      <c r="AX249" s="5"/>
      <c r="AY249" s="5"/>
      <c r="AZ249" s="7"/>
      <c r="BA249" s="30"/>
      <c r="BB249" s="33"/>
    </row>
    <row r="250" spans="1:54" x14ac:dyDescent="0.3">
      <c r="A250" s="178" t="s">
        <v>81</v>
      </c>
      <c r="B250" s="173"/>
      <c r="C250" s="17" t="e">
        <f>AVERAGE($C$238:$C$249)</f>
        <v>#DIV/0!</v>
      </c>
      <c r="D250" s="17">
        <f>AVERAGE($D$238:$D$249)</f>
        <v>49.25</v>
      </c>
      <c r="E250" s="17">
        <f>AVERAGE($E$238:$E$249)</f>
        <v>94.741666666666674</v>
      </c>
      <c r="F250" s="34">
        <f>AVERAGE($F$238:$F$249)</f>
        <v>16.625000000000004</v>
      </c>
      <c r="G250" s="16" t="e">
        <f>AVERAGE(G238:G249)</f>
        <v>#DIV/0!</v>
      </c>
      <c r="H250" s="17">
        <f>AVERAGE($H$238:$H$249)</f>
        <v>37.06666666666667</v>
      </c>
      <c r="I250" s="17">
        <f>AVERAGE($I$238:$I$249)</f>
        <v>97.233333333333334</v>
      </c>
      <c r="J250" s="17">
        <f>AVERAGE(J238:J249)</f>
        <v>84.891666666666666</v>
      </c>
      <c r="K250" s="35">
        <f>AVERAGE($K$238:$K$249)</f>
        <v>84.608333333333334</v>
      </c>
      <c r="L250" s="36">
        <f t="shared" ref="L250:AD250" si="36">AVERAGE(L238:L249)</f>
        <v>0</v>
      </c>
      <c r="M250" s="35" t="e">
        <f t="shared" si="36"/>
        <v>#DIV/0!</v>
      </c>
      <c r="N250" s="35" t="e">
        <f t="shared" si="36"/>
        <v>#DIV/0!</v>
      </c>
      <c r="O250" s="34" t="e">
        <f t="shared" si="36"/>
        <v>#DIV/0!</v>
      </c>
      <c r="P250" s="37">
        <f t="shared" si="36"/>
        <v>98.050000000000011</v>
      </c>
      <c r="Q250" s="17">
        <f t="shared" si="36"/>
        <v>17.966666666666665</v>
      </c>
      <c r="R250" s="17">
        <f t="shared" si="36"/>
        <v>48.94166666666667</v>
      </c>
      <c r="S250" s="17">
        <f t="shared" si="36"/>
        <v>48.85</v>
      </c>
      <c r="T250" s="17">
        <f t="shared" si="36"/>
        <v>64.708333333333329</v>
      </c>
      <c r="U250" s="17">
        <f t="shared" si="36"/>
        <v>64.583333333333329</v>
      </c>
      <c r="V250" s="17">
        <f t="shared" si="36"/>
        <v>64.38333333333334</v>
      </c>
      <c r="W250" s="17">
        <f t="shared" si="36"/>
        <v>67.433333333333337</v>
      </c>
      <c r="X250" s="17">
        <f t="shared" si="36"/>
        <v>86.516666666666666</v>
      </c>
      <c r="Y250" s="17">
        <f t="shared" si="36"/>
        <v>86.600000000000009</v>
      </c>
      <c r="Z250" s="17">
        <f t="shared" si="36"/>
        <v>86.424999999999997</v>
      </c>
      <c r="AA250" s="17">
        <f t="shared" si="36"/>
        <v>66.016666666666666</v>
      </c>
      <c r="AB250" s="17">
        <f t="shared" si="36"/>
        <v>106.97500000000001</v>
      </c>
      <c r="AC250" s="17">
        <f t="shared" si="36"/>
        <v>825.25</v>
      </c>
      <c r="AD250" s="17">
        <f t="shared" si="36"/>
        <v>13.099999999999996</v>
      </c>
      <c r="AE250" s="34">
        <f>AVERAGE($AE$238:$AE$249)</f>
        <v>574.16666666666663</v>
      </c>
      <c r="AF250" s="38" t="e">
        <f>AVERAGE(AF225:AF249)</f>
        <v>#DIV/0!</v>
      </c>
      <c r="AG250" s="17" t="e">
        <f t="shared" ref="AG250:AT250" si="37">AVERAGE(AG238:AG249)</f>
        <v>#DIV/0!</v>
      </c>
      <c r="AH250" s="17" t="e">
        <f t="shared" si="37"/>
        <v>#DIV/0!</v>
      </c>
      <c r="AI250" s="17" t="e">
        <f t="shared" si="37"/>
        <v>#DIV/0!</v>
      </c>
      <c r="AJ250" s="17" t="e">
        <f t="shared" si="37"/>
        <v>#DIV/0!</v>
      </c>
      <c r="AK250" s="17" t="e">
        <f t="shared" si="37"/>
        <v>#DIV/0!</v>
      </c>
      <c r="AL250" s="17" t="e">
        <f t="shared" si="37"/>
        <v>#DIV/0!</v>
      </c>
      <c r="AM250" s="17" t="e">
        <f t="shared" si="37"/>
        <v>#DIV/0!</v>
      </c>
      <c r="AN250" s="17" t="e">
        <f t="shared" si="37"/>
        <v>#DIV/0!</v>
      </c>
      <c r="AO250" s="17" t="e">
        <f t="shared" si="37"/>
        <v>#DIV/0!</v>
      </c>
      <c r="AP250" s="17" t="e">
        <f t="shared" si="37"/>
        <v>#DIV/0!</v>
      </c>
      <c r="AQ250" s="17" t="e">
        <f t="shared" si="37"/>
        <v>#DIV/0!</v>
      </c>
      <c r="AR250" s="17" t="e">
        <f t="shared" si="37"/>
        <v>#DIV/0!</v>
      </c>
      <c r="AS250" s="17" t="e">
        <f t="shared" si="37"/>
        <v>#DIV/0!</v>
      </c>
      <c r="AT250" s="17" t="e">
        <f t="shared" si="37"/>
        <v>#DIV/0!</v>
      </c>
      <c r="AU250" s="34" t="e">
        <f>AVERAGE($AU$238:$AU$249)</f>
        <v>#DIV/0!</v>
      </c>
      <c r="AV250" s="39" t="e">
        <f>AVERAGE(AV238:AV249)</f>
        <v>#DIV/0!</v>
      </c>
      <c r="AW250" s="17" t="e">
        <f>AVERAGE(AW238:AW249)</f>
        <v>#DIV/0!</v>
      </c>
      <c r="AX250" s="17" t="e">
        <f>AVERAGE(AX238:AX249)</f>
        <v>#DIV/0!</v>
      </c>
      <c r="AY250" s="17" t="e">
        <f>AVERAGE($AY$238:$AY$249)</f>
        <v>#DIV/0!</v>
      </c>
      <c r="AZ250" s="17" t="e">
        <f>AVERAGE(AZ238:AZ249)</f>
        <v>#DIV/0!</v>
      </c>
      <c r="BA250" s="35" t="e">
        <f>AVERAGE(BA238:BA249)</f>
        <v>#DIV/0!</v>
      </c>
      <c r="BB250" s="40" t="e">
        <f>AVERAGE(BB238:BB249)</f>
        <v>#DIV/0!</v>
      </c>
    </row>
    <row r="251" spans="1:54" x14ac:dyDescent="0.3">
      <c r="A251" s="167">
        <v>45342</v>
      </c>
      <c r="B251" s="4">
        <v>18.0833333333333</v>
      </c>
      <c r="C251" s="181"/>
      <c r="D251" s="5">
        <v>49.4</v>
      </c>
      <c r="E251" s="47">
        <v>95</v>
      </c>
      <c r="F251" s="7">
        <v>16.100000000000001</v>
      </c>
      <c r="G251" s="181"/>
      <c r="H251" s="5">
        <v>36.4</v>
      </c>
      <c r="I251" s="5">
        <v>97.6</v>
      </c>
      <c r="J251" s="5">
        <v>85.5</v>
      </c>
      <c r="K251" s="30">
        <v>85.2</v>
      </c>
      <c r="L251" s="174">
        <v>0</v>
      </c>
      <c r="M251" s="31"/>
      <c r="N251" s="5"/>
      <c r="O251" s="7"/>
      <c r="P251" s="31">
        <v>98.3</v>
      </c>
      <c r="Q251" s="47">
        <v>17.3</v>
      </c>
      <c r="R251" s="5">
        <v>49.1</v>
      </c>
      <c r="S251" s="5">
        <v>49</v>
      </c>
      <c r="T251" s="5">
        <v>64.5</v>
      </c>
      <c r="U251" s="6">
        <v>64.400000000000006</v>
      </c>
      <c r="V251" s="5">
        <v>64.2</v>
      </c>
      <c r="W251" s="5">
        <v>67.3</v>
      </c>
      <c r="X251" s="5">
        <v>87.1</v>
      </c>
      <c r="Y251" s="5">
        <v>87.2</v>
      </c>
      <c r="Z251" s="5">
        <v>87</v>
      </c>
      <c r="AA251" s="5">
        <v>65.900000000000006</v>
      </c>
      <c r="AB251" s="5">
        <v>107.4</v>
      </c>
      <c r="AC251" s="5">
        <v>825</v>
      </c>
      <c r="AD251" s="5">
        <v>13.2</v>
      </c>
      <c r="AE251" s="7">
        <v>578</v>
      </c>
      <c r="AF251" s="32"/>
      <c r="AG251" s="5"/>
      <c r="AH251" s="5"/>
      <c r="AI251" s="5"/>
      <c r="AJ251" s="5"/>
      <c r="AK251" s="5"/>
      <c r="AL251" s="5"/>
      <c r="AM251" s="5"/>
      <c r="AN251" s="6"/>
      <c r="AO251" s="5"/>
      <c r="AP251" s="5"/>
      <c r="AQ251" s="5"/>
      <c r="AR251" s="5"/>
      <c r="AS251" s="5"/>
      <c r="AT251" s="6"/>
      <c r="AU251" s="7"/>
      <c r="AV251" s="174"/>
      <c r="AW251" s="5"/>
      <c r="AX251" s="5"/>
      <c r="AY251" s="5"/>
      <c r="AZ251" s="7"/>
      <c r="BA251" s="30"/>
      <c r="BB251" s="33"/>
    </row>
    <row r="252" spans="1:54" x14ac:dyDescent="0.3">
      <c r="A252" s="168"/>
      <c r="B252" s="4">
        <v>18.1666666666667</v>
      </c>
      <c r="C252" s="168"/>
      <c r="D252" s="5">
        <v>49.4</v>
      </c>
      <c r="E252" s="5">
        <v>93.7</v>
      </c>
      <c r="F252" s="7">
        <v>16.100000000000001</v>
      </c>
      <c r="G252" s="188"/>
      <c r="H252" s="5">
        <v>28.4</v>
      </c>
      <c r="I252" s="5">
        <v>96</v>
      </c>
      <c r="J252" s="5">
        <v>85.5</v>
      </c>
      <c r="K252" s="30">
        <v>85.2</v>
      </c>
      <c r="L252" s="168"/>
      <c r="M252" s="31"/>
      <c r="N252" s="5"/>
      <c r="O252" s="7"/>
      <c r="P252" s="31">
        <v>98.2</v>
      </c>
      <c r="Q252" s="5">
        <v>17.5</v>
      </c>
      <c r="R252" s="5">
        <v>49</v>
      </c>
      <c r="S252" s="5">
        <v>49</v>
      </c>
      <c r="T252" s="5">
        <v>63.5</v>
      </c>
      <c r="U252" s="5">
        <v>63.3</v>
      </c>
      <c r="V252" s="5">
        <v>63.1</v>
      </c>
      <c r="W252" s="5">
        <v>66.2</v>
      </c>
      <c r="X252" s="5">
        <v>87.1</v>
      </c>
      <c r="Y252" s="5">
        <v>87.2</v>
      </c>
      <c r="Z252" s="5">
        <v>87</v>
      </c>
      <c r="AA252" s="5">
        <v>64.7</v>
      </c>
      <c r="AB252" s="5">
        <v>108.1</v>
      </c>
      <c r="AC252" s="5">
        <v>824</v>
      </c>
      <c r="AD252" s="5">
        <v>13.2</v>
      </c>
      <c r="AE252" s="7">
        <v>576</v>
      </c>
      <c r="AF252" s="32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7"/>
      <c r="AV252" s="168"/>
      <c r="AW252" s="5"/>
      <c r="AX252" s="5"/>
      <c r="AY252" s="5"/>
      <c r="AZ252" s="7"/>
      <c r="BA252" s="30"/>
      <c r="BB252" s="33"/>
    </row>
    <row r="253" spans="1:54" x14ac:dyDescent="0.3">
      <c r="A253" s="168"/>
      <c r="B253" s="4">
        <v>18.25</v>
      </c>
      <c r="C253" s="168"/>
      <c r="D253" s="5">
        <v>49.4</v>
      </c>
      <c r="E253" s="5">
        <v>95.9</v>
      </c>
      <c r="F253" s="7">
        <v>15.4</v>
      </c>
      <c r="G253" s="188"/>
      <c r="H253" s="5">
        <v>32.6</v>
      </c>
      <c r="I253" s="5">
        <v>98.2</v>
      </c>
      <c r="J253" s="5">
        <v>85.7</v>
      </c>
      <c r="K253" s="30">
        <v>85.4</v>
      </c>
      <c r="L253" s="168"/>
      <c r="M253" s="31"/>
      <c r="N253" s="5"/>
      <c r="O253" s="7"/>
      <c r="P253" s="31">
        <v>99.4</v>
      </c>
      <c r="Q253" s="5">
        <v>16.399999999999999</v>
      </c>
      <c r="R253" s="5">
        <v>49.1</v>
      </c>
      <c r="S253" s="5">
        <v>49.1</v>
      </c>
      <c r="T253" s="5">
        <v>63.1</v>
      </c>
      <c r="U253" s="5">
        <v>63</v>
      </c>
      <c r="V253" s="5">
        <v>62.8</v>
      </c>
      <c r="W253" s="5">
        <v>65.8</v>
      </c>
      <c r="X253" s="5">
        <v>87.3</v>
      </c>
      <c r="Y253" s="5">
        <v>87.4</v>
      </c>
      <c r="Z253" s="5">
        <v>87.1</v>
      </c>
      <c r="AA253" s="5">
        <v>64.400000000000006</v>
      </c>
      <c r="AB253" s="5">
        <v>109</v>
      </c>
      <c r="AC253" s="5">
        <v>826</v>
      </c>
      <c r="AD253" s="5">
        <v>13</v>
      </c>
      <c r="AE253" s="7">
        <v>576</v>
      </c>
      <c r="AF253" s="32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7"/>
      <c r="AV253" s="168"/>
      <c r="AW253" s="5"/>
      <c r="AX253" s="5"/>
      <c r="AY253" s="5"/>
      <c r="AZ253" s="7"/>
      <c r="BA253" s="30"/>
      <c r="BB253" s="33"/>
    </row>
    <row r="254" spans="1:54" x14ac:dyDescent="0.3">
      <c r="A254" s="168"/>
      <c r="B254" s="4">
        <v>18.3333333333333</v>
      </c>
      <c r="C254" s="168"/>
      <c r="D254" s="5">
        <v>49.4</v>
      </c>
      <c r="E254" s="5">
        <v>97.8</v>
      </c>
      <c r="F254" s="7">
        <v>15.3</v>
      </c>
      <c r="G254" s="188"/>
      <c r="H254" s="5">
        <v>33</v>
      </c>
      <c r="I254" s="5">
        <v>96.4</v>
      </c>
      <c r="J254" s="5">
        <v>85.8</v>
      </c>
      <c r="K254" s="30">
        <v>85.5</v>
      </c>
      <c r="L254" s="168"/>
      <c r="M254" s="31"/>
      <c r="N254" s="5"/>
      <c r="O254" s="7"/>
      <c r="P254" s="31">
        <v>98.5</v>
      </c>
      <c r="Q254" s="5">
        <v>16.7</v>
      </c>
      <c r="R254" s="5">
        <v>49.1</v>
      </c>
      <c r="S254" s="5">
        <v>49</v>
      </c>
      <c r="T254" s="5">
        <v>63.5</v>
      </c>
      <c r="U254" s="5">
        <v>63.4</v>
      </c>
      <c r="V254" s="5">
        <v>63.1</v>
      </c>
      <c r="W254" s="5">
        <v>66.2</v>
      </c>
      <c r="X254" s="5">
        <v>87.4</v>
      </c>
      <c r="Y254" s="5">
        <v>87.5</v>
      </c>
      <c r="Z254" s="5">
        <v>87.3</v>
      </c>
      <c r="AA254" s="5">
        <v>64.8</v>
      </c>
      <c r="AB254" s="5">
        <v>107.3</v>
      </c>
      <c r="AC254" s="5">
        <v>826</v>
      </c>
      <c r="AD254" s="5">
        <v>13.2</v>
      </c>
      <c r="AE254" s="7">
        <v>578</v>
      </c>
      <c r="AF254" s="32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7"/>
      <c r="AV254" s="168"/>
      <c r="AW254" s="5"/>
      <c r="AX254" s="5"/>
      <c r="AY254" s="5"/>
      <c r="AZ254" s="7"/>
      <c r="BA254" s="30"/>
      <c r="BB254" s="33"/>
    </row>
    <row r="255" spans="1:54" x14ac:dyDescent="0.3">
      <c r="A255" s="168"/>
      <c r="B255" s="4">
        <v>18.4166666666667</v>
      </c>
      <c r="C255" s="168"/>
      <c r="D255" s="5">
        <v>49.4</v>
      </c>
      <c r="E255" s="5">
        <v>99.2</v>
      </c>
      <c r="F255" s="7">
        <v>15.4</v>
      </c>
      <c r="G255" s="188"/>
      <c r="H255" s="5">
        <v>34.1</v>
      </c>
      <c r="I255" s="5">
        <v>97.5</v>
      </c>
      <c r="J255" s="5">
        <v>85.8</v>
      </c>
      <c r="K255" s="30">
        <v>85.6</v>
      </c>
      <c r="L255" s="168"/>
      <c r="M255" s="31"/>
      <c r="N255" s="5"/>
      <c r="O255" s="7"/>
      <c r="P255" s="31">
        <v>97.9</v>
      </c>
      <c r="Q255" s="5">
        <v>16.7</v>
      </c>
      <c r="R255" s="5">
        <v>49.1</v>
      </c>
      <c r="S255" s="5">
        <v>49.1</v>
      </c>
      <c r="T255" s="5">
        <v>63.6</v>
      </c>
      <c r="U255" s="5">
        <v>63.5</v>
      </c>
      <c r="V255" s="5">
        <v>63.3</v>
      </c>
      <c r="W255" s="5">
        <v>66.400000000000006</v>
      </c>
      <c r="X255" s="5">
        <v>87.5</v>
      </c>
      <c r="Y255" s="5">
        <v>87.6</v>
      </c>
      <c r="Z255" s="5">
        <v>87.4</v>
      </c>
      <c r="AA255" s="5">
        <v>64.900000000000006</v>
      </c>
      <c r="AB255" s="5">
        <v>107.7</v>
      </c>
      <c r="AC255" s="5">
        <v>824</v>
      </c>
      <c r="AD255" s="5">
        <v>13</v>
      </c>
      <c r="AE255" s="7">
        <v>579</v>
      </c>
      <c r="AF255" s="32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7"/>
      <c r="AV255" s="168"/>
      <c r="AW255" s="5"/>
      <c r="AX255" s="5"/>
      <c r="AY255" s="5"/>
      <c r="AZ255" s="7"/>
      <c r="BA255" s="30"/>
      <c r="BB255" s="33"/>
    </row>
    <row r="256" spans="1:54" x14ac:dyDescent="0.3">
      <c r="A256" s="168"/>
      <c r="B256" s="4">
        <v>18.5</v>
      </c>
      <c r="C256" s="168"/>
      <c r="D256" s="5">
        <v>49.4</v>
      </c>
      <c r="E256" s="5">
        <v>98.1</v>
      </c>
      <c r="F256" s="7">
        <v>15.6</v>
      </c>
      <c r="G256" s="188"/>
      <c r="H256" s="5">
        <v>36.700000000000003</v>
      </c>
      <c r="I256" s="5">
        <v>98.6</v>
      </c>
      <c r="J256" s="5">
        <v>86</v>
      </c>
      <c r="K256" s="30">
        <v>85.7</v>
      </c>
      <c r="L256" s="168"/>
      <c r="M256" s="31"/>
      <c r="N256" s="5"/>
      <c r="O256" s="7"/>
      <c r="P256" s="59">
        <v>98.6</v>
      </c>
      <c r="Q256" s="5">
        <v>17</v>
      </c>
      <c r="R256" s="5">
        <v>49.2</v>
      </c>
      <c r="S256" s="5">
        <v>49.1</v>
      </c>
      <c r="T256" s="5">
        <v>64.099999999999994</v>
      </c>
      <c r="U256" s="5">
        <v>64</v>
      </c>
      <c r="V256" s="5">
        <v>63.8</v>
      </c>
      <c r="W256" s="5">
        <v>66.900000000000006</v>
      </c>
      <c r="X256" s="5">
        <v>87.6</v>
      </c>
      <c r="Y256" s="5">
        <v>87.7</v>
      </c>
      <c r="Z256" s="5">
        <v>87.6</v>
      </c>
      <c r="AA256" s="5">
        <v>65.5</v>
      </c>
      <c r="AB256" s="45">
        <v>107.8</v>
      </c>
      <c r="AC256" s="5">
        <v>826</v>
      </c>
      <c r="AD256" s="5">
        <v>13.1</v>
      </c>
      <c r="AE256" s="7">
        <v>579</v>
      </c>
      <c r="AF256" s="32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7"/>
      <c r="AV256" s="168"/>
      <c r="AW256" s="5"/>
      <c r="AX256" s="5"/>
      <c r="AY256" s="5"/>
      <c r="AZ256" s="7"/>
      <c r="BA256" s="30"/>
      <c r="BB256" s="33"/>
    </row>
    <row r="257" spans="1:54" x14ac:dyDescent="0.3">
      <c r="A257" s="168"/>
      <c r="B257" s="4">
        <v>18.5833333333333</v>
      </c>
      <c r="C257" s="168"/>
      <c r="D257" s="5">
        <v>49.4</v>
      </c>
      <c r="E257" s="5">
        <v>96.3</v>
      </c>
      <c r="F257" s="7">
        <v>15.9</v>
      </c>
      <c r="G257" s="188"/>
      <c r="H257" s="5">
        <v>38.200000000000003</v>
      </c>
      <c r="I257" s="5">
        <v>97.4</v>
      </c>
      <c r="J257" s="5">
        <v>86.1</v>
      </c>
      <c r="K257" s="30">
        <v>85.9</v>
      </c>
      <c r="L257" s="168"/>
      <c r="M257" s="31"/>
      <c r="N257" s="5"/>
      <c r="O257" s="7"/>
      <c r="P257" s="31">
        <v>97.9</v>
      </c>
      <c r="Q257" s="5">
        <v>17.3</v>
      </c>
      <c r="R257" s="5">
        <v>49.1</v>
      </c>
      <c r="S257" s="5">
        <v>49.1</v>
      </c>
      <c r="T257" s="5">
        <v>64.900000000000006</v>
      </c>
      <c r="U257" s="47">
        <v>64.900000000000006</v>
      </c>
      <c r="V257" s="5">
        <v>64.7</v>
      </c>
      <c r="W257" s="5">
        <v>67.900000000000006</v>
      </c>
      <c r="X257" s="5">
        <v>87.8</v>
      </c>
      <c r="Y257" s="5">
        <v>87.8</v>
      </c>
      <c r="Z257" s="5">
        <v>87.7</v>
      </c>
      <c r="AA257" s="5">
        <v>66.400000000000006</v>
      </c>
      <c r="AB257" s="5">
        <v>106.9</v>
      </c>
      <c r="AC257" s="5">
        <v>825</v>
      </c>
      <c r="AD257" s="5">
        <v>13.1</v>
      </c>
      <c r="AE257" s="7">
        <v>582</v>
      </c>
      <c r="AF257" s="32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7"/>
      <c r="AV257" s="168"/>
      <c r="AW257" s="5"/>
      <c r="AX257" s="5"/>
      <c r="AY257" s="5"/>
      <c r="AZ257" s="7"/>
      <c r="BA257" s="30"/>
      <c r="BB257" s="33"/>
    </row>
    <row r="258" spans="1:54" x14ac:dyDescent="0.3">
      <c r="A258" s="168"/>
      <c r="B258" s="4">
        <v>18.6666666666667</v>
      </c>
      <c r="C258" s="168"/>
      <c r="D258" s="5">
        <v>49.4</v>
      </c>
      <c r="E258" s="5">
        <v>92.1</v>
      </c>
      <c r="F258" s="7">
        <v>16.100000000000001</v>
      </c>
      <c r="G258" s="188"/>
      <c r="H258" s="5">
        <v>37.299999999999997</v>
      </c>
      <c r="I258" s="5">
        <v>96.5</v>
      </c>
      <c r="J258" s="5">
        <v>86.3</v>
      </c>
      <c r="K258" s="30">
        <v>86</v>
      </c>
      <c r="L258" s="168"/>
      <c r="M258" s="31"/>
      <c r="N258" s="5"/>
      <c r="O258" s="7"/>
      <c r="P258" s="31">
        <v>97.3</v>
      </c>
      <c r="Q258" s="5">
        <v>17.399999999999999</v>
      </c>
      <c r="R258" s="5">
        <v>49.2</v>
      </c>
      <c r="S258" s="5">
        <v>49.1</v>
      </c>
      <c r="T258" s="5">
        <v>64.8</v>
      </c>
      <c r="U258" s="5">
        <v>64.900000000000006</v>
      </c>
      <c r="V258" s="5">
        <v>64.7</v>
      </c>
      <c r="W258" s="5">
        <v>67.900000000000006</v>
      </c>
      <c r="X258" s="5">
        <v>87.9</v>
      </c>
      <c r="Y258" s="5">
        <v>88</v>
      </c>
      <c r="Z258" s="5">
        <v>87.8</v>
      </c>
      <c r="AA258" s="5">
        <v>66.3</v>
      </c>
      <c r="AB258" s="5">
        <v>107.1</v>
      </c>
      <c r="AC258" s="5">
        <v>824</v>
      </c>
      <c r="AD258" s="5">
        <v>13.3</v>
      </c>
      <c r="AE258" s="7">
        <v>582</v>
      </c>
      <c r="AF258" s="32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7"/>
      <c r="AV258" s="168"/>
      <c r="AW258" s="5"/>
      <c r="AX258" s="5"/>
      <c r="AY258" s="5"/>
      <c r="AZ258" s="7"/>
      <c r="BA258" s="30"/>
      <c r="BB258" s="33"/>
    </row>
    <row r="259" spans="1:54" x14ac:dyDescent="0.3">
      <c r="A259" s="168"/>
      <c r="B259" s="4">
        <v>18.75</v>
      </c>
      <c r="C259" s="168"/>
      <c r="D259" s="5">
        <v>49.4</v>
      </c>
      <c r="E259" s="5">
        <v>96.5</v>
      </c>
      <c r="F259" s="7">
        <v>16</v>
      </c>
      <c r="G259" s="188"/>
      <c r="H259" s="5">
        <v>36.299999999999997</v>
      </c>
      <c r="I259" s="5">
        <v>96.6</v>
      </c>
      <c r="J259" s="5">
        <v>86.4</v>
      </c>
      <c r="K259" s="30">
        <v>86.1</v>
      </c>
      <c r="L259" s="168"/>
      <c r="M259" s="31"/>
      <c r="N259" s="5"/>
      <c r="O259" s="7"/>
      <c r="P259" s="31">
        <v>97.6</v>
      </c>
      <c r="Q259" s="5">
        <v>17.2</v>
      </c>
      <c r="R259" s="5">
        <v>49.2</v>
      </c>
      <c r="S259" s="5">
        <v>49.1</v>
      </c>
      <c r="T259" s="5">
        <v>64.7</v>
      </c>
      <c r="U259" s="5">
        <v>64.8</v>
      </c>
      <c r="V259" s="5">
        <v>64.599999999999994</v>
      </c>
      <c r="W259" s="5">
        <v>67.8</v>
      </c>
      <c r="X259" s="5">
        <v>88</v>
      </c>
      <c r="Y259" s="5">
        <v>88.1</v>
      </c>
      <c r="Z259" s="5">
        <v>87.9</v>
      </c>
      <c r="AA259" s="5">
        <v>66.3</v>
      </c>
      <c r="AB259" s="5">
        <v>106.8</v>
      </c>
      <c r="AC259" s="5">
        <v>826</v>
      </c>
      <c r="AD259" s="5">
        <v>13.3</v>
      </c>
      <c r="AE259" s="7">
        <v>583</v>
      </c>
      <c r="AF259" s="32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7"/>
      <c r="AV259" s="168"/>
      <c r="AW259" s="5"/>
      <c r="AX259" s="5"/>
      <c r="AY259" s="5"/>
      <c r="AZ259" s="7"/>
      <c r="BA259" s="30"/>
      <c r="BB259" s="33"/>
    </row>
    <row r="260" spans="1:54" x14ac:dyDescent="0.3">
      <c r="A260" s="168"/>
      <c r="B260" s="4">
        <v>18.8333333333333</v>
      </c>
      <c r="C260" s="168"/>
      <c r="D260" s="5">
        <v>49.4</v>
      </c>
      <c r="E260" s="5">
        <v>97.3</v>
      </c>
      <c r="F260" s="7">
        <v>15.9</v>
      </c>
      <c r="G260" s="188"/>
      <c r="H260" s="5">
        <v>35.9</v>
      </c>
      <c r="I260" s="5">
        <v>97.1</v>
      </c>
      <c r="J260" s="5">
        <v>86.4</v>
      </c>
      <c r="K260" s="30">
        <v>86.2</v>
      </c>
      <c r="L260" s="168"/>
      <c r="M260" s="31"/>
      <c r="N260" s="5"/>
      <c r="O260" s="7"/>
      <c r="P260" s="31">
        <v>97.8</v>
      </c>
      <c r="Q260" s="5">
        <v>17.100000000000001</v>
      </c>
      <c r="R260" s="5">
        <v>49.1</v>
      </c>
      <c r="S260" s="5">
        <v>49</v>
      </c>
      <c r="T260" s="5">
        <v>64.599999999999994</v>
      </c>
      <c r="U260" s="5">
        <v>64.7</v>
      </c>
      <c r="V260" s="5">
        <v>64.5</v>
      </c>
      <c r="W260" s="5">
        <v>67.7</v>
      </c>
      <c r="X260" s="5">
        <v>88</v>
      </c>
      <c r="Y260" s="5">
        <v>88.1</v>
      </c>
      <c r="Z260" s="5">
        <v>88</v>
      </c>
      <c r="AA260" s="5">
        <v>66.2</v>
      </c>
      <c r="AB260" s="5">
        <v>106.7</v>
      </c>
      <c r="AC260" s="5">
        <v>826</v>
      </c>
      <c r="AD260" s="5">
        <v>13.2</v>
      </c>
      <c r="AE260" s="7">
        <v>584</v>
      </c>
      <c r="AF260" s="32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7"/>
      <c r="AV260" s="168"/>
      <c r="AW260" s="5"/>
      <c r="AX260" s="5"/>
      <c r="AY260" s="5"/>
      <c r="AZ260" s="7"/>
      <c r="BA260" s="30"/>
      <c r="BB260" s="33"/>
    </row>
    <row r="261" spans="1:54" x14ac:dyDescent="0.3">
      <c r="A261" s="168"/>
      <c r="B261" s="4">
        <v>18.9166666666667</v>
      </c>
      <c r="C261" s="168"/>
      <c r="D261" s="5">
        <v>49.4</v>
      </c>
      <c r="E261" s="5">
        <v>94.8</v>
      </c>
      <c r="F261" s="7">
        <v>16</v>
      </c>
      <c r="G261" s="188"/>
      <c r="H261" s="5">
        <v>35.1</v>
      </c>
      <c r="I261" s="5">
        <v>96.3</v>
      </c>
      <c r="J261" s="5">
        <v>86.4</v>
      </c>
      <c r="K261" s="30">
        <v>86.1</v>
      </c>
      <c r="L261" s="168"/>
      <c r="M261" s="31"/>
      <c r="N261" s="5"/>
      <c r="O261" s="7"/>
      <c r="P261" s="31">
        <v>98.1</v>
      </c>
      <c r="Q261" s="5">
        <v>17.3</v>
      </c>
      <c r="R261" s="5">
        <v>49.1</v>
      </c>
      <c r="S261" s="5">
        <v>49.1</v>
      </c>
      <c r="T261" s="5">
        <v>64.7</v>
      </c>
      <c r="U261" s="5">
        <v>64.7</v>
      </c>
      <c r="V261" s="5">
        <v>64.5</v>
      </c>
      <c r="W261" s="5">
        <v>67.7</v>
      </c>
      <c r="X261" s="5">
        <v>88</v>
      </c>
      <c r="Y261" s="5">
        <v>88.1</v>
      </c>
      <c r="Z261" s="5">
        <v>87.9</v>
      </c>
      <c r="AA261" s="5">
        <v>66.2</v>
      </c>
      <c r="AB261" s="5">
        <v>106.8</v>
      </c>
      <c r="AC261" s="5">
        <v>824</v>
      </c>
      <c r="AD261" s="5">
        <v>13.2</v>
      </c>
      <c r="AE261" s="7">
        <v>583</v>
      </c>
      <c r="AF261" s="6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7"/>
      <c r="AV261" s="168"/>
      <c r="AW261" s="5"/>
      <c r="AX261" s="5"/>
      <c r="AY261" s="5"/>
      <c r="AZ261" s="7"/>
      <c r="BA261" s="30"/>
      <c r="BB261" s="33"/>
    </row>
    <row r="262" spans="1:54" x14ac:dyDescent="0.3">
      <c r="A262" s="169"/>
      <c r="B262" s="4">
        <v>19</v>
      </c>
      <c r="C262" s="169"/>
      <c r="D262" s="5">
        <v>49.4</v>
      </c>
      <c r="E262" s="5">
        <v>95.3</v>
      </c>
      <c r="F262" s="7">
        <v>15.4</v>
      </c>
      <c r="G262" s="189"/>
      <c r="H262" s="5">
        <v>33.700000000000003</v>
      </c>
      <c r="I262" s="5">
        <v>96.7</v>
      </c>
      <c r="J262" s="5">
        <v>86.4</v>
      </c>
      <c r="K262" s="30">
        <v>86.1</v>
      </c>
      <c r="L262" s="169"/>
      <c r="M262" s="31"/>
      <c r="N262" s="5"/>
      <c r="O262" s="7"/>
      <c r="P262" s="31">
        <v>98</v>
      </c>
      <c r="Q262" s="5">
        <v>16.600000000000001</v>
      </c>
      <c r="R262" s="5">
        <v>49.1</v>
      </c>
      <c r="S262" s="5">
        <v>49</v>
      </c>
      <c r="T262" s="5">
        <v>63.7</v>
      </c>
      <c r="U262" s="5">
        <v>63.8</v>
      </c>
      <c r="V262" s="5">
        <v>63.6</v>
      </c>
      <c r="W262" s="5">
        <v>66.7</v>
      </c>
      <c r="X262" s="5">
        <v>88</v>
      </c>
      <c r="Y262" s="5">
        <v>88.1</v>
      </c>
      <c r="Z262" s="5">
        <v>87.9</v>
      </c>
      <c r="AA262" s="5">
        <v>66.2</v>
      </c>
      <c r="AB262" s="5">
        <v>107.8</v>
      </c>
      <c r="AC262" s="5">
        <v>825</v>
      </c>
      <c r="AD262" s="5">
        <v>13</v>
      </c>
      <c r="AE262" s="7">
        <v>581</v>
      </c>
      <c r="AF262" s="32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7"/>
      <c r="AV262" s="169"/>
      <c r="AW262" s="5"/>
      <c r="AX262" s="5"/>
      <c r="AY262" s="5"/>
      <c r="AZ262" s="7"/>
      <c r="BA262" s="30"/>
      <c r="BB262" s="33"/>
    </row>
    <row r="263" spans="1:54" x14ac:dyDescent="0.3">
      <c r="A263" s="178" t="s">
        <v>81</v>
      </c>
      <c r="B263" s="173"/>
      <c r="C263" s="17" t="e">
        <f>AVERAGE($C$251:$C$262)</f>
        <v>#DIV/0!</v>
      </c>
      <c r="D263" s="17">
        <f>AVERAGE($D$251:$D$262)</f>
        <v>49.399999999999984</v>
      </c>
      <c r="E263" s="17">
        <f>AVERAGE($E$252:$E$262)</f>
        <v>96.090909090909093</v>
      </c>
      <c r="F263" s="34">
        <f>AVERAGE($F$251:$F$262)</f>
        <v>15.766666666666667</v>
      </c>
      <c r="G263" s="16" t="e">
        <f>AVERAGE(G251:G262)</f>
        <v>#DIV/0!</v>
      </c>
      <c r="H263" s="17">
        <f>AVERAGE($H$251:$H$262)</f>
        <v>34.80833333333333</v>
      </c>
      <c r="I263" s="17">
        <f>AVERAGE($I$251:$I$262)</f>
        <v>97.075000000000003</v>
      </c>
      <c r="J263" s="17">
        <f>AVERAGE(J251:J262)</f>
        <v>86.024999999999991</v>
      </c>
      <c r="K263" s="35">
        <f>AVERAGE($K$251:$K$262)</f>
        <v>85.75</v>
      </c>
      <c r="L263" s="36">
        <f t="shared" ref="L263:T263" si="38">AVERAGE(L251:L262)</f>
        <v>0</v>
      </c>
      <c r="M263" s="35" t="e">
        <f t="shared" si="38"/>
        <v>#DIV/0!</v>
      </c>
      <c r="N263" s="35" t="e">
        <f t="shared" si="38"/>
        <v>#DIV/0!</v>
      </c>
      <c r="O263" s="34" t="e">
        <f t="shared" si="38"/>
        <v>#DIV/0!</v>
      </c>
      <c r="P263" s="37">
        <f t="shared" si="38"/>
        <v>98.133333333333326</v>
      </c>
      <c r="Q263" s="17">
        <f t="shared" si="38"/>
        <v>17.041666666666664</v>
      </c>
      <c r="R263" s="17">
        <f t="shared" si="38"/>
        <v>49.116666666666667</v>
      </c>
      <c r="S263" s="17">
        <f t="shared" si="38"/>
        <v>49.058333333333337</v>
      </c>
      <c r="T263" s="17">
        <f t="shared" si="38"/>
        <v>64.141666666666666</v>
      </c>
      <c r="U263" s="17">
        <f>AVERAGE(U252:U262)</f>
        <v>64.090909090909093</v>
      </c>
      <c r="V263" s="17">
        <f t="shared" ref="V263:AD263" si="39">AVERAGE(V251:V262)</f>
        <v>63.908333333333331</v>
      </c>
      <c r="W263" s="17">
        <f t="shared" si="39"/>
        <v>67.041666666666671</v>
      </c>
      <c r="X263" s="17">
        <f t="shared" si="39"/>
        <v>87.641666666666652</v>
      </c>
      <c r="Y263" s="17">
        <f t="shared" si="39"/>
        <v>87.733333333333334</v>
      </c>
      <c r="Z263" s="17">
        <f t="shared" si="39"/>
        <v>87.550000000000011</v>
      </c>
      <c r="AA263" s="17">
        <f t="shared" si="39"/>
        <v>65.650000000000006</v>
      </c>
      <c r="AB263" s="17">
        <f t="shared" si="39"/>
        <v>107.44999999999999</v>
      </c>
      <c r="AC263" s="17">
        <f t="shared" si="39"/>
        <v>825.08333333333337</v>
      </c>
      <c r="AD263" s="17">
        <f t="shared" si="39"/>
        <v>13.149999999999997</v>
      </c>
      <c r="AE263" s="34">
        <f>AVERAGE($AE$251:$AE$262)</f>
        <v>580.08333333333337</v>
      </c>
      <c r="AF263" s="38" t="e">
        <f t="shared" ref="AF263:AM263" si="40">AVERAGE(AF251:AF262)</f>
        <v>#DIV/0!</v>
      </c>
      <c r="AG263" s="17" t="e">
        <f t="shared" si="40"/>
        <v>#DIV/0!</v>
      </c>
      <c r="AH263" s="17" t="e">
        <f t="shared" si="40"/>
        <v>#DIV/0!</v>
      </c>
      <c r="AI263" s="17" t="e">
        <f t="shared" si="40"/>
        <v>#DIV/0!</v>
      </c>
      <c r="AJ263" s="17" t="e">
        <f t="shared" si="40"/>
        <v>#DIV/0!</v>
      </c>
      <c r="AK263" s="17" t="e">
        <f t="shared" si="40"/>
        <v>#DIV/0!</v>
      </c>
      <c r="AL263" s="17" t="e">
        <f t="shared" si="40"/>
        <v>#DIV/0!</v>
      </c>
      <c r="AM263" s="17" t="e">
        <f t="shared" si="40"/>
        <v>#DIV/0!</v>
      </c>
      <c r="AN263" s="17" t="e">
        <f>AVERAGE(AN252:AN262)</f>
        <v>#DIV/0!</v>
      </c>
      <c r="AO263" s="17" t="e">
        <f>AVERAGE(AO251:AO262)</f>
        <v>#DIV/0!</v>
      </c>
      <c r="AP263" s="17" t="e">
        <f>AVERAGE(AP251:AP262)</f>
        <v>#DIV/0!</v>
      </c>
      <c r="AQ263" s="17" t="e">
        <f>AVERAGE(AQ251:AQ262)</f>
        <v>#DIV/0!</v>
      </c>
      <c r="AR263" s="17" t="e">
        <f>AVERAGE(AR251:AR262)</f>
        <v>#DIV/0!</v>
      </c>
      <c r="AS263" s="17" t="e">
        <f>AVERAGE(AS251:AS262)</f>
        <v>#DIV/0!</v>
      </c>
      <c r="AT263" s="17" t="e">
        <f>AVERAGE(AT252:AT262)</f>
        <v>#DIV/0!</v>
      </c>
      <c r="AU263" s="34" t="e">
        <f>AVERAGE($AU$251:$AU$262)</f>
        <v>#DIV/0!</v>
      </c>
      <c r="AV263" s="39" t="e">
        <f>AVERAGE(AV251:AV262)</f>
        <v>#DIV/0!</v>
      </c>
      <c r="AW263" s="17" t="e">
        <f>AVERAGE(AW251:AW262)</f>
        <v>#DIV/0!</v>
      </c>
      <c r="AX263" s="17" t="e">
        <f>AVERAGE(AX251:AX262)</f>
        <v>#DIV/0!</v>
      </c>
      <c r="AY263" s="17" t="e">
        <f>AVERAGE($AY$251:$AY$262)</f>
        <v>#DIV/0!</v>
      </c>
      <c r="AZ263" s="17" t="e">
        <f>AVERAGE(AZ251:AZ262)</f>
        <v>#DIV/0!</v>
      </c>
      <c r="BA263" s="35" t="e">
        <f>AVERAGE(BA251:BA262)</f>
        <v>#DIV/0!</v>
      </c>
      <c r="BB263" s="40" t="e">
        <f>AVERAGE(BB251:BB262)</f>
        <v>#DIV/0!</v>
      </c>
    </row>
    <row r="264" spans="1:54" x14ac:dyDescent="0.3">
      <c r="A264" s="167">
        <v>45343</v>
      </c>
      <c r="B264" s="4">
        <v>19.0833333333333</v>
      </c>
      <c r="C264" s="181"/>
      <c r="D264" s="5">
        <v>49.4</v>
      </c>
      <c r="E264" s="48">
        <v>95</v>
      </c>
      <c r="F264" s="7">
        <v>15.1</v>
      </c>
      <c r="G264" s="181"/>
      <c r="H264" s="5">
        <v>32.799999999999997</v>
      </c>
      <c r="I264" s="5">
        <v>96.7</v>
      </c>
      <c r="J264" s="5">
        <v>86.4</v>
      </c>
      <c r="K264" s="30">
        <v>86.1</v>
      </c>
      <c r="L264" s="174">
        <v>0</v>
      </c>
      <c r="M264" s="31"/>
      <c r="N264" s="5"/>
      <c r="O264" s="7"/>
      <c r="P264" s="31">
        <v>98.6</v>
      </c>
      <c r="Q264" s="5">
        <v>16.3</v>
      </c>
      <c r="R264" s="5">
        <v>49.1</v>
      </c>
      <c r="S264" s="5">
        <v>49.1</v>
      </c>
      <c r="T264" s="5">
        <v>63.3</v>
      </c>
      <c r="U264" s="5">
        <v>63.3</v>
      </c>
      <c r="V264" s="6">
        <v>63.1</v>
      </c>
      <c r="W264" s="5">
        <v>66.2</v>
      </c>
      <c r="X264" s="5">
        <v>88</v>
      </c>
      <c r="Y264" s="5">
        <v>88.1</v>
      </c>
      <c r="Z264" s="5">
        <v>87.9</v>
      </c>
      <c r="AA264" s="5">
        <v>64.7</v>
      </c>
      <c r="AB264" s="5">
        <v>107.6</v>
      </c>
      <c r="AC264" s="5">
        <v>826</v>
      </c>
      <c r="AD264" s="5">
        <v>13.2</v>
      </c>
      <c r="AE264" s="7">
        <v>581</v>
      </c>
      <c r="AF264" s="32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7"/>
      <c r="AV264" s="174"/>
      <c r="AW264" s="5"/>
      <c r="AX264" s="5"/>
      <c r="AY264" s="5"/>
      <c r="AZ264" s="7"/>
      <c r="BA264" s="30"/>
      <c r="BB264" s="33"/>
    </row>
    <row r="265" spans="1:54" x14ac:dyDescent="0.3">
      <c r="A265" s="168"/>
      <c r="B265" s="4">
        <v>19.1666666666667</v>
      </c>
      <c r="C265" s="168"/>
      <c r="D265" s="5">
        <v>49.4</v>
      </c>
      <c r="E265" s="5">
        <v>97.7</v>
      </c>
      <c r="F265" s="7">
        <v>15</v>
      </c>
      <c r="G265" s="188"/>
      <c r="H265" s="5">
        <v>32.5</v>
      </c>
      <c r="I265" s="5">
        <v>97.3</v>
      </c>
      <c r="J265" s="5">
        <v>86.6</v>
      </c>
      <c r="K265" s="30">
        <v>86.3</v>
      </c>
      <c r="L265" s="168"/>
      <c r="M265" s="31"/>
      <c r="N265" s="5"/>
      <c r="O265" s="7"/>
      <c r="P265" s="59">
        <v>99.2</v>
      </c>
      <c r="Q265" s="5">
        <v>16</v>
      </c>
      <c r="R265" s="5">
        <v>49.1</v>
      </c>
      <c r="S265" s="5">
        <v>49.1</v>
      </c>
      <c r="T265" s="5">
        <v>63.4</v>
      </c>
      <c r="U265" s="5">
        <v>63.3</v>
      </c>
      <c r="V265" s="5">
        <v>63.1</v>
      </c>
      <c r="W265" s="5">
        <v>66.2</v>
      </c>
      <c r="X265" s="5">
        <v>88.2</v>
      </c>
      <c r="Y265" s="5">
        <v>88.3</v>
      </c>
      <c r="Z265" s="5">
        <v>88</v>
      </c>
      <c r="AA265" s="5">
        <v>64.7</v>
      </c>
      <c r="AB265" s="5">
        <v>108.1</v>
      </c>
      <c r="AC265" s="5">
        <v>824</v>
      </c>
      <c r="AD265" s="5">
        <v>13.2</v>
      </c>
      <c r="AE265" s="7">
        <v>584</v>
      </c>
      <c r="AF265" s="32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7"/>
      <c r="AV265" s="168"/>
      <c r="AW265" s="5"/>
      <c r="AX265" s="5"/>
      <c r="AY265" s="5"/>
      <c r="AZ265" s="7"/>
      <c r="BA265" s="30"/>
      <c r="BB265" s="33"/>
    </row>
    <row r="266" spans="1:54" x14ac:dyDescent="0.3">
      <c r="A266" s="168"/>
      <c r="B266" s="4">
        <v>19.25</v>
      </c>
      <c r="C266" s="168"/>
      <c r="D266" s="5">
        <v>49.4</v>
      </c>
      <c r="E266" s="48">
        <v>96.8</v>
      </c>
      <c r="F266" s="7">
        <v>14.9</v>
      </c>
      <c r="G266" s="188"/>
      <c r="H266" s="5">
        <v>32.299999999999997</v>
      </c>
      <c r="I266" s="5">
        <v>96.6</v>
      </c>
      <c r="J266" s="5">
        <v>86.8</v>
      </c>
      <c r="K266" s="30">
        <v>86.5</v>
      </c>
      <c r="L266" s="168"/>
      <c r="M266" s="31"/>
      <c r="N266" s="5"/>
      <c r="O266" s="7"/>
      <c r="P266" s="31">
        <v>98.4</v>
      </c>
      <c r="Q266" s="5">
        <v>16</v>
      </c>
      <c r="R266" s="5">
        <v>49.1</v>
      </c>
      <c r="S266" s="5">
        <v>49.1</v>
      </c>
      <c r="T266" s="5">
        <v>63.4</v>
      </c>
      <c r="U266" s="5">
        <v>63.4</v>
      </c>
      <c r="V266" s="5">
        <v>63.2</v>
      </c>
      <c r="W266" s="5">
        <v>66.400000000000006</v>
      </c>
      <c r="X266" s="5">
        <v>88.4</v>
      </c>
      <c r="Y266" s="5">
        <v>88.5</v>
      </c>
      <c r="Z266" s="5">
        <v>88.3</v>
      </c>
      <c r="AA266" s="5">
        <v>64.900000000000006</v>
      </c>
      <c r="AB266" s="5">
        <v>108</v>
      </c>
      <c r="AC266" s="5">
        <v>825</v>
      </c>
      <c r="AD266" s="5">
        <v>13.2</v>
      </c>
      <c r="AE266" s="7">
        <v>584</v>
      </c>
      <c r="AF266" s="32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7"/>
      <c r="AV266" s="168"/>
      <c r="AW266" s="5"/>
      <c r="AX266" s="5"/>
      <c r="AY266" s="5"/>
      <c r="AZ266" s="7"/>
      <c r="BA266" s="30"/>
      <c r="BB266" s="33"/>
    </row>
    <row r="267" spans="1:54" x14ac:dyDescent="0.3">
      <c r="A267" s="168"/>
      <c r="B267" s="4">
        <v>19.3333333333333</v>
      </c>
      <c r="C267" s="168"/>
      <c r="D267" s="5">
        <v>49.4</v>
      </c>
      <c r="E267" s="5">
        <v>94.1</v>
      </c>
      <c r="F267" s="7">
        <v>15</v>
      </c>
      <c r="G267" s="188"/>
      <c r="H267" s="5">
        <v>34.4</v>
      </c>
      <c r="I267" s="5">
        <v>96.8</v>
      </c>
      <c r="J267" s="5">
        <v>87.1</v>
      </c>
      <c r="K267" s="30">
        <v>86.8</v>
      </c>
      <c r="L267" s="168"/>
      <c r="M267" s="31"/>
      <c r="N267" s="5"/>
      <c r="O267" s="7"/>
      <c r="P267" s="31">
        <v>98.3</v>
      </c>
      <c r="Q267" s="5">
        <v>16.399999999999999</v>
      </c>
      <c r="R267" s="5">
        <v>49.1</v>
      </c>
      <c r="S267" s="5">
        <v>49.1</v>
      </c>
      <c r="T267" s="5">
        <v>64.2</v>
      </c>
      <c r="U267" s="5">
        <v>64.3</v>
      </c>
      <c r="V267" s="5">
        <v>64</v>
      </c>
      <c r="W267" s="5">
        <v>67.2</v>
      </c>
      <c r="X267" s="5">
        <v>88.7</v>
      </c>
      <c r="Y267" s="5">
        <v>88.7</v>
      </c>
      <c r="Z267" s="5">
        <v>88.5</v>
      </c>
      <c r="AA267" s="5">
        <v>65.7</v>
      </c>
      <c r="AB267" s="5">
        <v>106.8</v>
      </c>
      <c r="AC267" s="5">
        <v>823</v>
      </c>
      <c r="AD267" s="5">
        <v>13</v>
      </c>
      <c r="AE267" s="7">
        <v>583</v>
      </c>
      <c r="AF267" s="32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7"/>
      <c r="AV267" s="168"/>
      <c r="AW267" s="5"/>
      <c r="AX267" s="5"/>
      <c r="AY267" s="5"/>
      <c r="AZ267" s="7"/>
      <c r="BA267" s="30"/>
      <c r="BB267" s="33"/>
    </row>
    <row r="268" spans="1:54" x14ac:dyDescent="0.3">
      <c r="A268" s="168"/>
      <c r="B268" s="4">
        <v>19.4166666666667</v>
      </c>
      <c r="C268" s="168"/>
      <c r="D268" s="5">
        <v>49.2</v>
      </c>
      <c r="E268" s="5">
        <v>105.9</v>
      </c>
      <c r="F268" s="7">
        <v>15.3</v>
      </c>
      <c r="G268" s="188"/>
      <c r="H268" s="5">
        <v>37.299999999999997</v>
      </c>
      <c r="I268" s="5">
        <v>106.6</v>
      </c>
      <c r="J268" s="5">
        <v>87.2</v>
      </c>
      <c r="K268" s="30">
        <v>86.9</v>
      </c>
      <c r="L268" s="168"/>
      <c r="M268" s="31"/>
      <c r="N268" s="5"/>
      <c r="O268" s="7"/>
      <c r="P268" s="31">
        <v>107.7</v>
      </c>
      <c r="Q268" s="5">
        <v>16.8</v>
      </c>
      <c r="R268" s="5">
        <v>49</v>
      </c>
      <c r="S268" s="5">
        <v>49.1</v>
      </c>
      <c r="T268" s="5">
        <v>65.099999999999994</v>
      </c>
      <c r="U268" s="5">
        <v>65.2</v>
      </c>
      <c r="V268" s="5">
        <v>64.900000000000006</v>
      </c>
      <c r="W268" s="5">
        <v>68.2</v>
      </c>
      <c r="X268" s="5">
        <v>88.8</v>
      </c>
      <c r="Y268" s="5">
        <v>88.9</v>
      </c>
      <c r="Z268" s="5">
        <v>88.8</v>
      </c>
      <c r="AA268" s="5">
        <v>66.599999999999994</v>
      </c>
      <c r="AB268" s="5">
        <v>106.3</v>
      </c>
      <c r="AC268" s="5">
        <v>824</v>
      </c>
      <c r="AD268" s="5">
        <v>-0.3</v>
      </c>
      <c r="AE268" s="7">
        <v>592</v>
      </c>
      <c r="AF268" s="32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7"/>
      <c r="AV268" s="168"/>
      <c r="AW268" s="5"/>
      <c r="AX268" s="5"/>
      <c r="AY268" s="5"/>
      <c r="AZ268" s="7"/>
      <c r="BA268" s="30"/>
      <c r="BB268" s="33"/>
    </row>
    <row r="269" spans="1:54" x14ac:dyDescent="0.3">
      <c r="A269" s="168"/>
      <c r="B269" s="4">
        <v>19.5</v>
      </c>
      <c r="C269" s="168"/>
      <c r="D269" s="5">
        <v>49.3</v>
      </c>
      <c r="E269" s="5">
        <v>104.8</v>
      </c>
      <c r="F269" s="7">
        <v>15.4</v>
      </c>
      <c r="G269" s="188"/>
      <c r="H269" s="5">
        <v>38.200000000000003</v>
      </c>
      <c r="I269" s="5">
        <v>107.9</v>
      </c>
      <c r="J269" s="5">
        <v>86.7</v>
      </c>
      <c r="K269" s="30">
        <v>86.4</v>
      </c>
      <c r="L269" s="168"/>
      <c r="M269" s="31"/>
      <c r="N269" s="5"/>
      <c r="O269" s="7"/>
      <c r="P269" s="31">
        <v>107.7</v>
      </c>
      <c r="Q269" s="5">
        <v>17</v>
      </c>
      <c r="R269" s="5">
        <v>49</v>
      </c>
      <c r="S269" s="5">
        <v>49</v>
      </c>
      <c r="T269" s="5">
        <v>64.7</v>
      </c>
      <c r="U269" s="5">
        <v>64.7</v>
      </c>
      <c r="V269" s="5">
        <v>64.5</v>
      </c>
      <c r="W269" s="5">
        <v>67.7</v>
      </c>
      <c r="X269" s="5">
        <v>88.3</v>
      </c>
      <c r="Y269" s="5">
        <v>88.4</v>
      </c>
      <c r="Z269" s="5">
        <v>88.3</v>
      </c>
      <c r="AA269" s="5">
        <v>66.099999999999994</v>
      </c>
      <c r="AB269" s="5">
        <v>107.1</v>
      </c>
      <c r="AC269" s="5">
        <v>824</v>
      </c>
      <c r="AD269" s="5">
        <v>-0.3</v>
      </c>
      <c r="AE269" s="7">
        <v>585</v>
      </c>
      <c r="AF269" s="32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7"/>
      <c r="AV269" s="168"/>
      <c r="AW269" s="5"/>
      <c r="AX269" s="5"/>
      <c r="AY269" s="5"/>
      <c r="AZ269" s="7"/>
      <c r="BA269" s="30"/>
      <c r="BB269" s="33"/>
    </row>
    <row r="270" spans="1:54" x14ac:dyDescent="0.3">
      <c r="A270" s="168"/>
      <c r="B270" s="4">
        <v>19.5833333333333</v>
      </c>
      <c r="C270" s="168"/>
      <c r="D270" s="5">
        <v>49.4</v>
      </c>
      <c r="E270" s="5">
        <v>97.4</v>
      </c>
      <c r="F270" s="7">
        <v>16.3</v>
      </c>
      <c r="G270" s="188"/>
      <c r="H270" s="5">
        <v>38.4</v>
      </c>
      <c r="I270" s="5">
        <v>96.4</v>
      </c>
      <c r="J270" s="5">
        <v>86.2</v>
      </c>
      <c r="K270" s="30">
        <v>86</v>
      </c>
      <c r="L270" s="168"/>
      <c r="M270" s="31"/>
      <c r="N270" s="5"/>
      <c r="O270" s="7"/>
      <c r="P270" s="31">
        <v>98.1</v>
      </c>
      <c r="Q270" s="5">
        <v>17.8</v>
      </c>
      <c r="R270" s="5">
        <v>49.2</v>
      </c>
      <c r="S270" s="5">
        <v>49.2</v>
      </c>
      <c r="T270" s="5">
        <v>65.400000000000006</v>
      </c>
      <c r="U270" s="5">
        <v>65.400000000000006</v>
      </c>
      <c r="V270" s="5">
        <v>65.2</v>
      </c>
      <c r="W270" s="5">
        <v>68.400000000000006</v>
      </c>
      <c r="X270" s="5">
        <v>87.8</v>
      </c>
      <c r="Y270" s="5">
        <v>87.9</v>
      </c>
      <c r="Z270" s="5">
        <v>87.7</v>
      </c>
      <c r="AA270" s="5">
        <v>66.900000000000006</v>
      </c>
      <c r="AB270" s="5">
        <v>107</v>
      </c>
      <c r="AC270" s="5">
        <v>824</v>
      </c>
      <c r="AD270" s="5">
        <v>12.9</v>
      </c>
      <c r="AE270" s="7">
        <v>586</v>
      </c>
      <c r="AF270" s="32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7"/>
      <c r="AV270" s="168"/>
      <c r="AW270" s="5"/>
      <c r="AX270" s="5"/>
      <c r="AY270" s="5"/>
      <c r="AZ270" s="7"/>
      <c r="BA270" s="30"/>
      <c r="BB270" s="33"/>
    </row>
    <row r="271" spans="1:54" x14ac:dyDescent="0.3">
      <c r="A271" s="168"/>
      <c r="B271" s="4">
        <v>19.6666666666667</v>
      </c>
      <c r="C271" s="168"/>
      <c r="D271" s="5">
        <v>49.3</v>
      </c>
      <c r="E271" s="5">
        <v>91.7</v>
      </c>
      <c r="F271" s="7">
        <v>16.2</v>
      </c>
      <c r="G271" s="188"/>
      <c r="H271" s="5">
        <v>37.299999999999997</v>
      </c>
      <c r="I271" s="5">
        <v>93.5</v>
      </c>
      <c r="J271" s="5">
        <v>86.3</v>
      </c>
      <c r="K271" s="30">
        <v>86.1</v>
      </c>
      <c r="L271" s="168"/>
      <c r="M271" s="31"/>
      <c r="N271" s="5"/>
      <c r="O271" s="7"/>
      <c r="P271" s="31">
        <v>95.4</v>
      </c>
      <c r="Q271" s="5">
        <v>17.600000000000001</v>
      </c>
      <c r="R271" s="5">
        <v>49.1</v>
      </c>
      <c r="S271" s="5">
        <v>49.1</v>
      </c>
      <c r="T271" s="5">
        <v>66.3</v>
      </c>
      <c r="U271" s="5">
        <v>66.2</v>
      </c>
      <c r="V271" s="5">
        <v>66</v>
      </c>
      <c r="W271" s="5">
        <v>69.3</v>
      </c>
      <c r="X271" s="5">
        <v>87.9</v>
      </c>
      <c r="Y271" s="5">
        <v>87.9</v>
      </c>
      <c r="Z271" s="5">
        <v>87.8</v>
      </c>
      <c r="AA271" s="5">
        <v>67.7</v>
      </c>
      <c r="AB271" s="5">
        <v>104.4</v>
      </c>
      <c r="AC271" s="5">
        <v>826</v>
      </c>
      <c r="AD271" s="5">
        <v>12.9</v>
      </c>
      <c r="AE271" s="7">
        <v>589</v>
      </c>
      <c r="AF271" s="32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7"/>
      <c r="AV271" s="168"/>
      <c r="AW271" s="5"/>
      <c r="AX271" s="5"/>
      <c r="AY271" s="5"/>
      <c r="AZ271" s="7"/>
      <c r="BA271" s="30"/>
      <c r="BB271" s="33"/>
    </row>
    <row r="272" spans="1:54" x14ac:dyDescent="0.3">
      <c r="A272" s="168"/>
      <c r="B272" s="4">
        <v>19.75</v>
      </c>
      <c r="C272" s="168"/>
      <c r="D272" s="5">
        <v>49.4</v>
      </c>
      <c r="E272" s="5">
        <v>97.9</v>
      </c>
      <c r="F272" s="7">
        <v>14.9</v>
      </c>
      <c r="G272" s="188"/>
      <c r="H272" s="5">
        <v>36.1</v>
      </c>
      <c r="I272" s="5">
        <v>96</v>
      </c>
      <c r="J272" s="5">
        <v>86.3</v>
      </c>
      <c r="K272" s="30">
        <v>86</v>
      </c>
      <c r="L272" s="168"/>
      <c r="M272" s="31"/>
      <c r="N272" s="5"/>
      <c r="O272" s="7"/>
      <c r="P272" s="31">
        <v>96.6</v>
      </c>
      <c r="Q272" s="5">
        <v>16.2</v>
      </c>
      <c r="R272" s="5">
        <v>49.1</v>
      </c>
      <c r="S272" s="5">
        <v>49.1</v>
      </c>
      <c r="T272" s="5">
        <v>64.3</v>
      </c>
      <c r="U272" s="5">
        <v>64.3</v>
      </c>
      <c r="V272" s="5">
        <v>64</v>
      </c>
      <c r="W272" s="5">
        <v>67.3</v>
      </c>
      <c r="X272" s="5">
        <v>87.9</v>
      </c>
      <c r="Y272" s="5">
        <v>87.9</v>
      </c>
      <c r="Z272" s="5">
        <v>87.8</v>
      </c>
      <c r="AA272" s="5">
        <v>65.8</v>
      </c>
      <c r="AB272" s="5">
        <v>105.9</v>
      </c>
      <c r="AC272" s="5">
        <v>824</v>
      </c>
      <c r="AD272" s="5">
        <v>13.2</v>
      </c>
      <c r="AE272" s="7">
        <v>590</v>
      </c>
      <c r="AF272" s="32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7"/>
      <c r="AV272" s="168"/>
      <c r="AW272" s="5"/>
      <c r="AX272" s="5"/>
      <c r="AY272" s="5"/>
      <c r="AZ272" s="7"/>
      <c r="BA272" s="30"/>
      <c r="BB272" s="33"/>
    </row>
    <row r="273" spans="1:54" x14ac:dyDescent="0.3">
      <c r="A273" s="168"/>
      <c r="B273" s="4">
        <v>19.8333333333333</v>
      </c>
      <c r="C273" s="168"/>
      <c r="D273" s="5">
        <v>49.4</v>
      </c>
      <c r="E273" s="5">
        <v>94.7</v>
      </c>
      <c r="F273" s="7">
        <v>15.4</v>
      </c>
      <c r="G273" s="188"/>
      <c r="H273" s="5">
        <v>36.4</v>
      </c>
      <c r="I273" s="5">
        <v>97.5</v>
      </c>
      <c r="J273" s="5">
        <v>85.9</v>
      </c>
      <c r="K273" s="30">
        <v>85.7</v>
      </c>
      <c r="L273" s="168"/>
      <c r="M273" s="31"/>
      <c r="N273" s="5"/>
      <c r="O273" s="7"/>
      <c r="P273" s="31">
        <v>97.6</v>
      </c>
      <c r="Q273" s="5">
        <v>16.600000000000001</v>
      </c>
      <c r="R273" s="5">
        <v>49.1</v>
      </c>
      <c r="S273" s="5">
        <v>49.1</v>
      </c>
      <c r="T273" s="5">
        <v>64</v>
      </c>
      <c r="U273" s="5">
        <v>63.9</v>
      </c>
      <c r="V273" s="5">
        <v>63.7</v>
      </c>
      <c r="W273" s="5">
        <v>66.8</v>
      </c>
      <c r="X273" s="5">
        <v>87.6</v>
      </c>
      <c r="Y273" s="5">
        <v>87.6</v>
      </c>
      <c r="Z273" s="5">
        <v>87.5</v>
      </c>
      <c r="AA273" s="5">
        <v>65.400000000000006</v>
      </c>
      <c r="AB273" s="5">
        <v>107.7</v>
      </c>
      <c r="AC273" s="5">
        <v>824</v>
      </c>
      <c r="AD273" s="5">
        <v>13.2</v>
      </c>
      <c r="AE273" s="6">
        <v>581</v>
      </c>
      <c r="AF273" s="32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7"/>
      <c r="AV273" s="168"/>
      <c r="AW273" s="5"/>
      <c r="AX273" s="5"/>
      <c r="AY273" s="5"/>
      <c r="AZ273" s="6"/>
      <c r="BA273" s="30"/>
      <c r="BB273" s="33"/>
    </row>
    <row r="274" spans="1:54" x14ac:dyDescent="0.3">
      <c r="A274" s="168"/>
      <c r="B274" s="4">
        <v>19.9166666666667</v>
      </c>
      <c r="C274" s="168"/>
      <c r="D274" s="5">
        <v>49.4</v>
      </c>
      <c r="E274" s="5">
        <v>96.7</v>
      </c>
      <c r="F274" s="7">
        <v>15.5</v>
      </c>
      <c r="G274" s="188"/>
      <c r="H274" s="5">
        <v>36.1</v>
      </c>
      <c r="I274" s="5">
        <v>97.6</v>
      </c>
      <c r="J274" s="5">
        <v>85.7</v>
      </c>
      <c r="K274" s="30">
        <v>85.4</v>
      </c>
      <c r="L274" s="168"/>
      <c r="M274" s="31"/>
      <c r="N274" s="5"/>
      <c r="O274" s="7"/>
      <c r="P274" s="31">
        <v>99.1</v>
      </c>
      <c r="Q274" s="5">
        <v>16.7</v>
      </c>
      <c r="R274" s="5">
        <v>49.1</v>
      </c>
      <c r="S274" s="5">
        <v>49.1</v>
      </c>
      <c r="T274" s="5">
        <v>63.8</v>
      </c>
      <c r="U274" s="5">
        <v>63.8</v>
      </c>
      <c r="V274" s="5">
        <v>63.6</v>
      </c>
      <c r="W274" s="5">
        <v>66.7</v>
      </c>
      <c r="X274" s="5">
        <v>87.3</v>
      </c>
      <c r="Y274" s="5">
        <v>87.4</v>
      </c>
      <c r="Z274" s="5">
        <v>87.3</v>
      </c>
      <c r="AA274" s="5">
        <v>65.3</v>
      </c>
      <c r="AB274" s="5">
        <v>107.7</v>
      </c>
      <c r="AC274" s="5">
        <v>825</v>
      </c>
      <c r="AD274" s="5">
        <v>13</v>
      </c>
      <c r="AE274" s="7">
        <v>579</v>
      </c>
      <c r="AF274" s="32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7"/>
      <c r="AV274" s="168"/>
      <c r="AW274" s="5"/>
      <c r="AX274" s="5"/>
      <c r="AY274" s="5"/>
      <c r="AZ274" s="7"/>
      <c r="BA274" s="30"/>
      <c r="BB274" s="33"/>
    </row>
    <row r="275" spans="1:54" x14ac:dyDescent="0.3">
      <c r="A275" s="169"/>
      <c r="B275" s="4">
        <v>20</v>
      </c>
      <c r="C275" s="169"/>
      <c r="D275" s="5">
        <v>49.4</v>
      </c>
      <c r="E275" s="5">
        <v>95.9</v>
      </c>
      <c r="F275" s="7">
        <v>15.8</v>
      </c>
      <c r="G275" s="189"/>
      <c r="H275" s="5">
        <v>36</v>
      </c>
      <c r="I275" s="5">
        <v>97.1</v>
      </c>
      <c r="J275" s="5">
        <v>85.6</v>
      </c>
      <c r="K275" s="30">
        <v>85.3</v>
      </c>
      <c r="L275" s="169"/>
      <c r="M275" s="31"/>
      <c r="N275" s="5"/>
      <c r="O275" s="7"/>
      <c r="P275" s="47">
        <v>98.5</v>
      </c>
      <c r="Q275" s="5">
        <v>17.3</v>
      </c>
      <c r="R275" s="5">
        <v>49.1</v>
      </c>
      <c r="S275" s="5">
        <v>49.1</v>
      </c>
      <c r="T275" s="5">
        <v>64.2</v>
      </c>
      <c r="U275" s="5">
        <v>64.2</v>
      </c>
      <c r="V275" s="5">
        <v>63.9</v>
      </c>
      <c r="W275" s="5">
        <v>67.099999999999994</v>
      </c>
      <c r="X275" s="5">
        <v>87.3</v>
      </c>
      <c r="Y275" s="5">
        <v>87.3</v>
      </c>
      <c r="Z275" s="5">
        <v>87.2</v>
      </c>
      <c r="AA275" s="5">
        <v>65.599999999999994</v>
      </c>
      <c r="AB275" s="5">
        <v>107.7</v>
      </c>
      <c r="AC275" s="5">
        <v>825</v>
      </c>
      <c r="AD275" s="5">
        <v>13</v>
      </c>
      <c r="AE275" s="7">
        <v>578</v>
      </c>
      <c r="AF275" s="32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7"/>
      <c r="AV275" s="169"/>
      <c r="AW275" s="5"/>
      <c r="AX275" s="5"/>
      <c r="AY275" s="5"/>
      <c r="AZ275" s="7"/>
      <c r="BA275" s="30"/>
      <c r="BB275" s="33"/>
    </row>
    <row r="276" spans="1:54" x14ac:dyDescent="0.3">
      <c r="A276" s="178" t="s">
        <v>81</v>
      </c>
      <c r="B276" s="173"/>
      <c r="C276" s="17" t="e">
        <f>AVERAGE($C$264:$C$275)</f>
        <v>#DIV/0!</v>
      </c>
      <c r="D276" s="17">
        <f>AVERAGE($D$264:$D$275)</f>
        <v>49.366666666666667</v>
      </c>
      <c r="E276" s="17">
        <f>AVERAGE($E$265:$E$275)</f>
        <v>97.600000000000009</v>
      </c>
      <c r="F276" s="34">
        <f>AVERAGE($F$264:$F$275)</f>
        <v>15.4</v>
      </c>
      <c r="G276" s="16" t="e">
        <f>AVERAGE(G264:G275)</f>
        <v>#DIV/0!</v>
      </c>
      <c r="H276" s="17">
        <f>AVERAGE($H$264:$H$275)</f>
        <v>35.65</v>
      </c>
      <c r="I276" s="17">
        <f>AVERAGE($I$264:$I$275)</f>
        <v>98.333333333333314</v>
      </c>
      <c r="J276" s="17">
        <f>AVERAGE(J264:J275)</f>
        <v>86.399999999999991</v>
      </c>
      <c r="K276" s="35">
        <f>AVERAGE($K$264:$K$275)</f>
        <v>86.125</v>
      </c>
      <c r="L276" s="36">
        <f>AVERAGE(L264:L275)</f>
        <v>0</v>
      </c>
      <c r="M276" s="35" t="e">
        <f>AVERAGE(M264:M275)</f>
        <v>#DIV/0!</v>
      </c>
      <c r="N276" s="35" t="e">
        <f>AVERAGE(N264:N275)</f>
        <v>#DIV/0!</v>
      </c>
      <c r="O276" s="34" t="e">
        <f>AVERAGE(O264:O275)</f>
        <v>#DIV/0!</v>
      </c>
      <c r="P276" s="37">
        <f>AVERAGE(P264:P275)</f>
        <v>99.600000000000009</v>
      </c>
      <c r="Q276" s="17">
        <f>AVERAGE(Q265:Q275)</f>
        <v>16.763636363636362</v>
      </c>
      <c r="R276" s="17">
        <f>AVERAGE(R264:R275)</f>
        <v>49.091666666666669</v>
      </c>
      <c r="S276" s="17">
        <f>AVERAGE(S264:S275)</f>
        <v>49.1</v>
      </c>
      <c r="T276" s="17">
        <f>AVERAGE(T264:T275)</f>
        <v>64.341666666666654</v>
      </c>
      <c r="U276" s="17">
        <f>AVERAGE(U264:U275)</f>
        <v>64.333333333333329</v>
      </c>
      <c r="V276" s="17">
        <f>AVERAGE(V265:V275)</f>
        <v>64.190909090909102</v>
      </c>
      <c r="W276" s="17">
        <f>AVERAGE(W265:W275)</f>
        <v>67.390909090909091</v>
      </c>
      <c r="X276" s="17">
        <f t="shared" ref="X276:AD276" si="41">AVERAGE(X264:X275)</f>
        <v>88.016666666666652</v>
      </c>
      <c r="Y276" s="17">
        <f t="shared" si="41"/>
        <v>88.074999999999989</v>
      </c>
      <c r="Z276" s="17">
        <f t="shared" si="41"/>
        <v>87.924999999999997</v>
      </c>
      <c r="AA276" s="17">
        <f t="shared" si="41"/>
        <v>65.783333333333331</v>
      </c>
      <c r="AB276" s="17">
        <f t="shared" si="41"/>
        <v>107.02499999999999</v>
      </c>
      <c r="AC276" s="17">
        <f t="shared" si="41"/>
        <v>824.5</v>
      </c>
      <c r="AD276" s="17">
        <f t="shared" si="41"/>
        <v>10.850000000000001</v>
      </c>
      <c r="AE276" s="34">
        <f>AVERAGE($AE$264:$AE$275)</f>
        <v>584.33333333333337</v>
      </c>
      <c r="AF276" s="38" t="e">
        <f t="shared" ref="AF276:AT276" si="42">AVERAGE(AF264:AF275)</f>
        <v>#DIV/0!</v>
      </c>
      <c r="AG276" s="17" t="e">
        <f t="shared" si="42"/>
        <v>#DIV/0!</v>
      </c>
      <c r="AH276" s="17" t="e">
        <f t="shared" si="42"/>
        <v>#DIV/0!</v>
      </c>
      <c r="AI276" s="17" t="e">
        <f t="shared" si="42"/>
        <v>#DIV/0!</v>
      </c>
      <c r="AJ276" s="17" t="e">
        <f t="shared" si="42"/>
        <v>#DIV/0!</v>
      </c>
      <c r="AK276" s="17" t="e">
        <f t="shared" si="42"/>
        <v>#DIV/0!</v>
      </c>
      <c r="AL276" s="17" t="e">
        <f t="shared" si="42"/>
        <v>#DIV/0!</v>
      </c>
      <c r="AM276" s="17" t="e">
        <f t="shared" si="42"/>
        <v>#DIV/0!</v>
      </c>
      <c r="AN276" s="17" t="e">
        <f t="shared" si="42"/>
        <v>#DIV/0!</v>
      </c>
      <c r="AO276" s="17" t="e">
        <f t="shared" si="42"/>
        <v>#DIV/0!</v>
      </c>
      <c r="AP276" s="17" t="e">
        <f t="shared" si="42"/>
        <v>#DIV/0!</v>
      </c>
      <c r="AQ276" s="17" t="e">
        <f t="shared" si="42"/>
        <v>#DIV/0!</v>
      </c>
      <c r="AR276" s="17" t="e">
        <f t="shared" si="42"/>
        <v>#DIV/0!</v>
      </c>
      <c r="AS276" s="17" t="e">
        <f t="shared" si="42"/>
        <v>#DIV/0!</v>
      </c>
      <c r="AT276" s="17" t="e">
        <f t="shared" si="42"/>
        <v>#DIV/0!</v>
      </c>
      <c r="AU276" s="34" t="e">
        <f>AVERAGE($AU$264:$AU$275)</f>
        <v>#DIV/0!</v>
      </c>
      <c r="AV276" s="39" t="e">
        <f>AVERAGE(AV264:AV275)</f>
        <v>#DIV/0!</v>
      </c>
      <c r="AW276" s="17" t="e">
        <f>AVERAGE(AW264:AW275)</f>
        <v>#DIV/0!</v>
      </c>
      <c r="AX276" s="17" t="e">
        <f>AVERAGE(AX264:AX275)</f>
        <v>#DIV/0!</v>
      </c>
      <c r="AY276" s="17" t="e">
        <f>AVERAGE($AY$264:$AY$275)</f>
        <v>#DIV/0!</v>
      </c>
      <c r="AZ276" s="17" t="e">
        <f>AVERAGE(AZ264:AZ275)</f>
        <v>#DIV/0!</v>
      </c>
      <c r="BA276" s="35" t="e">
        <f>AVERAGE(BA264:BA275)</f>
        <v>#DIV/0!</v>
      </c>
      <c r="BB276" s="40" t="e">
        <f>AVERAGE(BB264:BB275)</f>
        <v>#DIV/0!</v>
      </c>
    </row>
    <row r="277" spans="1:54" x14ac:dyDescent="0.3">
      <c r="A277" s="167">
        <v>45344</v>
      </c>
      <c r="B277" s="4">
        <v>20.0833333333333</v>
      </c>
      <c r="C277" s="181"/>
      <c r="D277" s="5">
        <v>49.4</v>
      </c>
      <c r="E277" s="5">
        <v>94</v>
      </c>
      <c r="F277" s="7">
        <v>15.9</v>
      </c>
      <c r="G277" s="181"/>
      <c r="H277" s="5">
        <v>36</v>
      </c>
      <c r="I277" s="5">
        <v>98.1</v>
      </c>
      <c r="J277" s="5">
        <v>85.7</v>
      </c>
      <c r="K277" s="30">
        <v>85.4</v>
      </c>
      <c r="L277" s="174">
        <v>0</v>
      </c>
      <c r="M277" s="31"/>
      <c r="N277" s="5"/>
      <c r="O277" s="7"/>
      <c r="P277" s="31">
        <v>98.2</v>
      </c>
      <c r="Q277" s="5">
        <v>17.3</v>
      </c>
      <c r="R277" s="5">
        <v>49.1</v>
      </c>
      <c r="S277" s="5">
        <v>49.1</v>
      </c>
      <c r="T277" s="5">
        <v>64.3</v>
      </c>
      <c r="U277" s="5">
        <v>64.2</v>
      </c>
      <c r="V277" s="5">
        <v>63.9</v>
      </c>
      <c r="W277" s="5">
        <v>67.900000000000006</v>
      </c>
      <c r="X277" s="5">
        <v>87.3</v>
      </c>
      <c r="Y277" s="5">
        <v>87.3</v>
      </c>
      <c r="Z277" s="5">
        <v>87.2</v>
      </c>
      <c r="AA277" s="5">
        <v>65.599999999999994</v>
      </c>
      <c r="AB277" s="5">
        <v>107.8</v>
      </c>
      <c r="AC277" s="5">
        <v>826</v>
      </c>
      <c r="AD277" s="5">
        <v>13.2</v>
      </c>
      <c r="AE277" s="6">
        <v>580</v>
      </c>
      <c r="AF277" s="32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7"/>
      <c r="AV277" s="174"/>
      <c r="AW277" s="5"/>
      <c r="AX277" s="5"/>
      <c r="AY277" s="5"/>
      <c r="AZ277" s="6"/>
      <c r="BA277" s="30"/>
      <c r="BB277" s="33"/>
    </row>
    <row r="278" spans="1:54" x14ac:dyDescent="0.3">
      <c r="A278" s="168"/>
      <c r="B278" s="4">
        <v>20.1666666666667</v>
      </c>
      <c r="C278" s="168"/>
      <c r="D278" s="5">
        <v>49.4</v>
      </c>
      <c r="E278" s="5">
        <v>95.8</v>
      </c>
      <c r="F278" s="7">
        <v>15.8</v>
      </c>
      <c r="G278" s="188"/>
      <c r="H278" s="5">
        <v>35.799999999999997</v>
      </c>
      <c r="I278" s="5">
        <v>97.8</v>
      </c>
      <c r="J278" s="5">
        <v>85.7</v>
      </c>
      <c r="K278" s="30">
        <v>85.4</v>
      </c>
      <c r="L278" s="168"/>
      <c r="M278" s="31"/>
      <c r="N278" s="5"/>
      <c r="O278" s="7"/>
      <c r="P278" s="31">
        <v>98.4</v>
      </c>
      <c r="Q278" s="5">
        <v>17</v>
      </c>
      <c r="R278" s="5">
        <v>49.1</v>
      </c>
      <c r="S278" s="5">
        <v>49.1</v>
      </c>
      <c r="T278" s="5">
        <v>64.099999999999994</v>
      </c>
      <c r="U278" s="5">
        <v>64</v>
      </c>
      <c r="V278" s="5">
        <v>63.8</v>
      </c>
      <c r="W278" s="5">
        <v>66.900000000000006</v>
      </c>
      <c r="X278" s="5">
        <v>87.3</v>
      </c>
      <c r="Y278" s="5">
        <v>87.4</v>
      </c>
      <c r="Z278" s="5">
        <v>87.2</v>
      </c>
      <c r="AA278" s="5">
        <v>65.5</v>
      </c>
      <c r="AB278" s="5">
        <v>108</v>
      </c>
      <c r="AC278" s="5">
        <v>825</v>
      </c>
      <c r="AD278" s="5">
        <v>13.2</v>
      </c>
      <c r="AE278" s="7">
        <v>580</v>
      </c>
      <c r="AF278" s="32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7"/>
      <c r="AV278" s="168"/>
      <c r="AW278" s="5"/>
      <c r="AX278" s="5"/>
      <c r="AY278" s="5"/>
      <c r="AZ278" s="7"/>
      <c r="BA278" s="30"/>
      <c r="BB278" s="33"/>
    </row>
    <row r="279" spans="1:54" x14ac:dyDescent="0.3">
      <c r="A279" s="168"/>
      <c r="B279" s="4">
        <v>20.25</v>
      </c>
      <c r="C279" s="168"/>
      <c r="D279" s="5">
        <v>49.4</v>
      </c>
      <c r="E279" s="5">
        <v>95.5</v>
      </c>
      <c r="F279" s="7">
        <v>15.5</v>
      </c>
      <c r="G279" s="188"/>
      <c r="H279" s="5">
        <v>34.299999999999997</v>
      </c>
      <c r="I279" s="5">
        <v>98</v>
      </c>
      <c r="J279" s="5">
        <v>85.8</v>
      </c>
      <c r="K279" s="30">
        <v>85.5</v>
      </c>
      <c r="L279" s="168"/>
      <c r="M279" s="31"/>
      <c r="N279" s="5"/>
      <c r="O279" s="7"/>
      <c r="P279" s="31">
        <v>98.7</v>
      </c>
      <c r="Q279" s="5">
        <v>16.7</v>
      </c>
      <c r="R279" s="5">
        <v>49.1</v>
      </c>
      <c r="S279" s="5">
        <v>49.1</v>
      </c>
      <c r="T279" s="5">
        <v>63.7</v>
      </c>
      <c r="U279" s="5">
        <v>63.7</v>
      </c>
      <c r="V279" s="5">
        <v>63.4</v>
      </c>
      <c r="W279" s="5">
        <v>66.599999999999994</v>
      </c>
      <c r="X279" s="5">
        <v>87.4</v>
      </c>
      <c r="Y279" s="5">
        <v>87.5</v>
      </c>
      <c r="Z279" s="5">
        <v>87.3</v>
      </c>
      <c r="AA279" s="5">
        <v>65.099999999999994</v>
      </c>
      <c r="AB279" s="5">
        <v>107.2</v>
      </c>
      <c r="AC279" s="5">
        <v>825</v>
      </c>
      <c r="AD279" s="5">
        <v>13</v>
      </c>
      <c r="AE279" s="7">
        <v>579</v>
      </c>
      <c r="AF279" s="32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7"/>
      <c r="AV279" s="168"/>
      <c r="AW279" s="5"/>
      <c r="AX279" s="5"/>
      <c r="AY279" s="5"/>
      <c r="AZ279" s="7"/>
      <c r="BA279" s="30"/>
      <c r="BB279" s="33"/>
    </row>
    <row r="280" spans="1:54" x14ac:dyDescent="0.3">
      <c r="A280" s="168"/>
      <c r="B280" s="4">
        <v>20.3333333333333</v>
      </c>
      <c r="C280" s="168"/>
      <c r="D280" s="5">
        <v>49.4</v>
      </c>
      <c r="E280" s="5">
        <v>99.7</v>
      </c>
      <c r="F280" s="7">
        <v>15.7</v>
      </c>
      <c r="G280" s="188"/>
      <c r="H280" s="5">
        <v>35.9</v>
      </c>
      <c r="I280" s="5">
        <v>101.4</v>
      </c>
      <c r="J280" s="5">
        <v>85.9</v>
      </c>
      <c r="K280" s="30">
        <v>85.6</v>
      </c>
      <c r="L280" s="168"/>
      <c r="M280" s="31"/>
      <c r="N280" s="5"/>
      <c r="O280" s="7"/>
      <c r="P280" s="31">
        <v>99.2</v>
      </c>
      <c r="Q280" s="5">
        <v>17</v>
      </c>
      <c r="R280" s="5">
        <v>49.1</v>
      </c>
      <c r="S280" s="5">
        <v>49.1</v>
      </c>
      <c r="T280" s="5">
        <v>64.2</v>
      </c>
      <c r="U280" s="5">
        <v>64</v>
      </c>
      <c r="V280" s="5">
        <v>63.8</v>
      </c>
      <c r="W280" s="5">
        <v>67.099999999999994</v>
      </c>
      <c r="X280" s="5">
        <v>87.5</v>
      </c>
      <c r="Y280" s="5">
        <v>87.5</v>
      </c>
      <c r="Z280" s="5">
        <v>87.4</v>
      </c>
      <c r="AA280" s="5">
        <v>65.5</v>
      </c>
      <c r="AB280" s="5">
        <v>104.6</v>
      </c>
      <c r="AC280" s="5">
        <v>806</v>
      </c>
      <c r="AD280" s="5">
        <v>10.199999999999999</v>
      </c>
      <c r="AE280" s="7">
        <v>562</v>
      </c>
      <c r="AF280" s="32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7"/>
      <c r="AV280" s="168"/>
      <c r="AW280" s="5"/>
      <c r="AX280" s="5"/>
      <c r="AY280" s="5"/>
      <c r="AZ280" s="7"/>
      <c r="BA280" s="30"/>
      <c r="BB280" s="33"/>
    </row>
    <row r="281" spans="1:54" x14ac:dyDescent="0.3">
      <c r="A281" s="168"/>
      <c r="B281" s="4">
        <v>20.4166666666667</v>
      </c>
      <c r="C281" s="168"/>
      <c r="D281" s="5">
        <v>49.4</v>
      </c>
      <c r="E281" s="5">
        <v>93.9</v>
      </c>
      <c r="F281" s="7">
        <v>16.600000000000001</v>
      </c>
      <c r="G281" s="188"/>
      <c r="H281" s="5">
        <v>38.200000000000003</v>
      </c>
      <c r="I281" s="5">
        <v>97.3</v>
      </c>
      <c r="J281" s="5">
        <v>86</v>
      </c>
      <c r="K281" s="30">
        <v>85.7</v>
      </c>
      <c r="L281" s="168"/>
      <c r="M281" s="31"/>
      <c r="N281" s="5"/>
      <c r="O281" s="7"/>
      <c r="P281" s="31">
        <v>98</v>
      </c>
      <c r="Q281" s="5">
        <v>17.8</v>
      </c>
      <c r="R281" s="5">
        <v>49.1</v>
      </c>
      <c r="S281" s="5">
        <v>49.1</v>
      </c>
      <c r="T281" s="5">
        <v>65.5</v>
      </c>
      <c r="U281" s="5">
        <v>65.400000000000006</v>
      </c>
      <c r="V281" s="5">
        <v>65.2</v>
      </c>
      <c r="W281" s="5">
        <v>68.400000000000006</v>
      </c>
      <c r="X281" s="5">
        <v>87.6</v>
      </c>
      <c r="Y281" s="5">
        <v>87.7</v>
      </c>
      <c r="Z281" s="5">
        <v>87.5</v>
      </c>
      <c r="AA281" s="5">
        <v>66.8</v>
      </c>
      <c r="AB281" s="5">
        <v>106.9</v>
      </c>
      <c r="AC281" s="5">
        <v>825</v>
      </c>
      <c r="AD281" s="5">
        <v>13.2</v>
      </c>
      <c r="AE281" s="7">
        <v>578</v>
      </c>
      <c r="AF281" s="32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7"/>
      <c r="AV281" s="168"/>
      <c r="AW281" s="5"/>
      <c r="AX281" s="5"/>
      <c r="AY281" s="5"/>
      <c r="AZ281" s="7"/>
      <c r="BA281" s="30"/>
      <c r="BB281" s="33"/>
    </row>
    <row r="282" spans="1:54" x14ac:dyDescent="0.3">
      <c r="A282" s="168"/>
      <c r="B282" s="4">
        <v>20.5</v>
      </c>
      <c r="C282" s="168"/>
      <c r="D282" s="5">
        <v>49.4</v>
      </c>
      <c r="E282" s="5">
        <v>91.9</v>
      </c>
      <c r="F282" s="47">
        <v>16.899999999999999</v>
      </c>
      <c r="G282" s="188"/>
      <c r="H282" s="5">
        <v>38.700000000000003</v>
      </c>
      <c r="I282" s="5">
        <v>96.7</v>
      </c>
      <c r="J282" s="5">
        <v>85.8</v>
      </c>
      <c r="K282" s="30">
        <v>85.5</v>
      </c>
      <c r="L282" s="168"/>
      <c r="M282" s="31"/>
      <c r="N282" s="5"/>
      <c r="O282" s="7"/>
      <c r="P282" s="31">
        <v>97.2</v>
      </c>
      <c r="Q282" s="5">
        <v>18.5</v>
      </c>
      <c r="R282" s="5">
        <v>49.2</v>
      </c>
      <c r="S282" s="5">
        <v>49.2</v>
      </c>
      <c r="T282" s="5">
        <v>65.900000000000006</v>
      </c>
      <c r="U282" s="5">
        <v>65.8</v>
      </c>
      <c r="V282" s="5">
        <v>65.599999999999994</v>
      </c>
      <c r="W282" s="5">
        <v>68.8</v>
      </c>
      <c r="X282" s="5">
        <v>87.4</v>
      </c>
      <c r="Y282" s="5">
        <v>87.5</v>
      </c>
      <c r="Z282" s="5">
        <v>87.3</v>
      </c>
      <c r="AA282" s="5">
        <v>67.3</v>
      </c>
      <c r="AB282" s="5">
        <v>106.9</v>
      </c>
      <c r="AC282" s="5">
        <v>825</v>
      </c>
      <c r="AD282" s="5">
        <v>13.3</v>
      </c>
      <c r="AE282" s="7">
        <v>581</v>
      </c>
      <c r="AF282" s="32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7"/>
      <c r="AV282" s="168"/>
      <c r="AW282" s="5"/>
      <c r="AX282" s="5"/>
      <c r="AY282" s="5"/>
      <c r="AZ282" s="7"/>
      <c r="BA282" s="30"/>
      <c r="BB282" s="33"/>
    </row>
    <row r="283" spans="1:54" x14ac:dyDescent="0.3">
      <c r="A283" s="168"/>
      <c r="B283" s="4">
        <v>20.5833333333333</v>
      </c>
      <c r="C283" s="168"/>
      <c r="D283" s="5">
        <v>49.4</v>
      </c>
      <c r="E283" s="5">
        <v>93.3</v>
      </c>
      <c r="F283" s="7">
        <v>17</v>
      </c>
      <c r="G283" s="188"/>
      <c r="H283" s="5">
        <v>38.1</v>
      </c>
      <c r="I283" s="5">
        <v>97.8</v>
      </c>
      <c r="J283" s="5">
        <v>84.2</v>
      </c>
      <c r="K283" s="30">
        <v>84</v>
      </c>
      <c r="L283" s="168"/>
      <c r="M283" s="31"/>
      <c r="N283" s="5"/>
      <c r="O283" s="7"/>
      <c r="P283" s="31">
        <v>98.9</v>
      </c>
      <c r="Q283" s="5">
        <v>18.5</v>
      </c>
      <c r="R283" s="5">
        <v>49.1</v>
      </c>
      <c r="S283" s="5">
        <v>49.1</v>
      </c>
      <c r="T283" s="5">
        <v>64.8</v>
      </c>
      <c r="U283" s="5">
        <v>64.599999999999994</v>
      </c>
      <c r="V283" s="5">
        <v>64.400000000000006</v>
      </c>
      <c r="W283" s="5">
        <v>67.5</v>
      </c>
      <c r="X283" s="5">
        <v>85.9</v>
      </c>
      <c r="Y283" s="5">
        <v>86</v>
      </c>
      <c r="Z283" s="5">
        <v>85.8</v>
      </c>
      <c r="AA283" s="5">
        <v>66.099999999999994</v>
      </c>
      <c r="AB283" s="5">
        <v>107.2</v>
      </c>
      <c r="AC283" s="5">
        <v>825</v>
      </c>
      <c r="AD283" s="5">
        <v>13.2</v>
      </c>
      <c r="AE283" s="7">
        <v>574</v>
      </c>
      <c r="AF283" s="32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7"/>
      <c r="AV283" s="168"/>
      <c r="AW283" s="5"/>
      <c r="AX283" s="5"/>
      <c r="AY283" s="5"/>
      <c r="AZ283" s="7"/>
      <c r="BA283" s="30"/>
      <c r="BB283" s="33"/>
    </row>
    <row r="284" spans="1:54" x14ac:dyDescent="0.3">
      <c r="A284" s="168"/>
      <c r="B284" s="4">
        <v>20.6666666666667</v>
      </c>
      <c r="C284" s="168"/>
      <c r="D284" s="5">
        <v>49.4</v>
      </c>
      <c r="E284" s="5">
        <v>93.8</v>
      </c>
      <c r="F284" s="7">
        <v>16.7</v>
      </c>
      <c r="G284" s="188"/>
      <c r="H284" s="5">
        <v>36.9</v>
      </c>
      <c r="I284" s="5">
        <v>97.1</v>
      </c>
      <c r="J284" s="5">
        <v>84.7</v>
      </c>
      <c r="K284" s="30">
        <v>84.4</v>
      </c>
      <c r="L284" s="168"/>
      <c r="M284" s="31"/>
      <c r="N284" s="5"/>
      <c r="O284" s="7"/>
      <c r="P284" s="31">
        <v>99</v>
      </c>
      <c r="Q284" s="5">
        <v>17.899999999999999</v>
      </c>
      <c r="R284" s="5">
        <v>49.1</v>
      </c>
      <c r="S284" s="5">
        <v>49.1</v>
      </c>
      <c r="T284" s="5">
        <v>64.5</v>
      </c>
      <c r="U284" s="5">
        <v>64.400000000000006</v>
      </c>
      <c r="V284" s="5">
        <v>64.2</v>
      </c>
      <c r="W284" s="5">
        <v>67.2</v>
      </c>
      <c r="X284" s="5">
        <v>86.3</v>
      </c>
      <c r="Y284" s="6">
        <v>86.4</v>
      </c>
      <c r="Z284" s="5">
        <v>86.3</v>
      </c>
      <c r="AA284" s="5">
        <v>65.8</v>
      </c>
      <c r="AB284" s="5">
        <v>107.9</v>
      </c>
      <c r="AC284" s="5">
        <v>826</v>
      </c>
      <c r="AD284" s="5">
        <v>13</v>
      </c>
      <c r="AE284" s="7">
        <v>573</v>
      </c>
      <c r="AF284" s="32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7"/>
      <c r="AV284" s="168"/>
      <c r="AW284" s="5"/>
      <c r="AX284" s="5"/>
      <c r="AY284" s="5"/>
      <c r="AZ284" s="7"/>
      <c r="BA284" s="30"/>
      <c r="BB284" s="33"/>
    </row>
    <row r="285" spans="1:54" x14ac:dyDescent="0.3">
      <c r="A285" s="168"/>
      <c r="B285" s="4">
        <v>20.75</v>
      </c>
      <c r="C285" s="168"/>
      <c r="D285" s="5">
        <v>49.4</v>
      </c>
      <c r="E285" s="5">
        <v>96</v>
      </c>
      <c r="F285" s="7">
        <v>16.399999999999999</v>
      </c>
      <c r="G285" s="188"/>
      <c r="H285" s="5">
        <v>34.5</v>
      </c>
      <c r="I285" s="5">
        <v>97</v>
      </c>
      <c r="J285" s="5">
        <v>85.3</v>
      </c>
      <c r="K285" s="30">
        <v>85</v>
      </c>
      <c r="L285" s="168"/>
      <c r="M285" s="31"/>
      <c r="N285" s="5"/>
      <c r="O285" s="7"/>
      <c r="P285" s="31">
        <v>98.2</v>
      </c>
      <c r="Q285" s="45">
        <v>17.600000000000001</v>
      </c>
      <c r="R285" s="5">
        <v>49.1</v>
      </c>
      <c r="S285" s="5">
        <v>49.1</v>
      </c>
      <c r="T285" s="5">
        <v>64.3</v>
      </c>
      <c r="U285" s="5">
        <v>64.2</v>
      </c>
      <c r="V285" s="5">
        <v>63.9</v>
      </c>
      <c r="W285" s="5">
        <v>67</v>
      </c>
      <c r="X285" s="5">
        <v>86.9</v>
      </c>
      <c r="Y285" s="5">
        <v>87</v>
      </c>
      <c r="Z285" s="5">
        <v>86.9</v>
      </c>
      <c r="AA285" s="5">
        <v>65.599999999999994</v>
      </c>
      <c r="AB285" s="5">
        <v>108</v>
      </c>
      <c r="AC285" s="5">
        <v>827</v>
      </c>
      <c r="AD285" s="5">
        <v>13.2</v>
      </c>
      <c r="AE285" s="7">
        <v>576</v>
      </c>
      <c r="AF285" s="32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7"/>
      <c r="AV285" s="168"/>
      <c r="AW285" s="5"/>
      <c r="AX285" s="5"/>
      <c r="AY285" s="5"/>
      <c r="AZ285" s="7"/>
      <c r="BA285" s="30"/>
      <c r="BB285" s="33"/>
    </row>
    <row r="286" spans="1:54" x14ac:dyDescent="0.3">
      <c r="A286" s="168"/>
      <c r="B286" s="4">
        <v>20.8333333333333</v>
      </c>
      <c r="C286" s="168"/>
      <c r="D286" s="5">
        <v>49.3</v>
      </c>
      <c r="E286" s="5">
        <v>96.3</v>
      </c>
      <c r="F286" s="7">
        <v>16</v>
      </c>
      <c r="G286" s="188"/>
      <c r="H286" s="5">
        <v>32.6</v>
      </c>
      <c r="I286" s="5">
        <v>96.2</v>
      </c>
      <c r="J286" s="5">
        <v>85.2</v>
      </c>
      <c r="K286" s="30">
        <v>84.9</v>
      </c>
      <c r="L286" s="168"/>
      <c r="M286" s="31"/>
      <c r="N286" s="5"/>
      <c r="O286" s="7"/>
      <c r="P286" s="31">
        <v>98.9</v>
      </c>
      <c r="Q286" s="5">
        <v>17.2</v>
      </c>
      <c r="R286" s="5">
        <v>49.1</v>
      </c>
      <c r="S286" s="5">
        <v>49.1</v>
      </c>
      <c r="T286" s="5">
        <v>63.6</v>
      </c>
      <c r="U286" s="5">
        <v>63.4</v>
      </c>
      <c r="V286" s="5">
        <v>63.2</v>
      </c>
      <c r="W286" s="5">
        <v>66.2</v>
      </c>
      <c r="X286" s="5">
        <v>86.9</v>
      </c>
      <c r="Y286" s="5">
        <v>86.9</v>
      </c>
      <c r="Z286" s="5">
        <v>86.8</v>
      </c>
      <c r="AA286" s="5">
        <v>64.8</v>
      </c>
      <c r="AB286" s="5">
        <v>108.4</v>
      </c>
      <c r="AC286" s="5">
        <v>824</v>
      </c>
      <c r="AD286" s="5">
        <v>13.2</v>
      </c>
      <c r="AE286" s="7">
        <v>575</v>
      </c>
      <c r="AF286" s="32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7"/>
      <c r="AV286" s="168"/>
      <c r="AW286" s="5"/>
      <c r="AX286" s="5"/>
      <c r="AY286" s="5"/>
      <c r="AZ286" s="7"/>
      <c r="BA286" s="30"/>
      <c r="BB286" s="33"/>
    </row>
    <row r="287" spans="1:54" x14ac:dyDescent="0.3">
      <c r="A287" s="168"/>
      <c r="B287" s="4">
        <v>20.9166666666667</v>
      </c>
      <c r="C287" s="168"/>
      <c r="D287" s="5">
        <v>49.4</v>
      </c>
      <c r="E287" s="5">
        <v>96.6</v>
      </c>
      <c r="F287" s="7">
        <v>15.6</v>
      </c>
      <c r="G287" s="188"/>
      <c r="H287" s="5">
        <v>32.9</v>
      </c>
      <c r="I287" s="5">
        <v>96</v>
      </c>
      <c r="J287" s="5">
        <v>87.6</v>
      </c>
      <c r="K287" s="30">
        <v>87.3</v>
      </c>
      <c r="L287" s="168"/>
      <c r="M287" s="31"/>
      <c r="N287" s="5"/>
      <c r="O287" s="7"/>
      <c r="P287" s="31">
        <v>97.4</v>
      </c>
      <c r="Q287" s="5">
        <v>16.7</v>
      </c>
      <c r="R287" s="5">
        <v>49.1</v>
      </c>
      <c r="S287" s="5">
        <v>49.1</v>
      </c>
      <c r="T287" s="5">
        <v>65</v>
      </c>
      <c r="U287" s="5">
        <v>64.7</v>
      </c>
      <c r="V287" s="5">
        <v>64.5</v>
      </c>
      <c r="W287" s="5">
        <v>67.900000000000006</v>
      </c>
      <c r="X287" s="5">
        <v>89.1</v>
      </c>
      <c r="Y287" s="5">
        <v>89.2</v>
      </c>
      <c r="Z287" s="5">
        <v>89.1</v>
      </c>
      <c r="AA287" s="5">
        <v>66.2</v>
      </c>
      <c r="AB287" s="5">
        <v>107.1</v>
      </c>
      <c r="AC287" s="5">
        <v>825</v>
      </c>
      <c r="AD287" s="5">
        <v>13</v>
      </c>
      <c r="AE287" s="7">
        <v>591</v>
      </c>
      <c r="AF287" s="32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7"/>
      <c r="AV287" s="168"/>
      <c r="AW287" s="5"/>
      <c r="AX287" s="5"/>
      <c r="AY287" s="5"/>
      <c r="AZ287" s="7"/>
      <c r="BA287" s="30"/>
      <c r="BB287" s="33"/>
    </row>
    <row r="288" spans="1:54" x14ac:dyDescent="0.3">
      <c r="A288" s="169"/>
      <c r="B288" s="4">
        <v>21</v>
      </c>
      <c r="C288" s="169"/>
      <c r="D288" s="5">
        <v>49.4</v>
      </c>
      <c r="E288" s="5">
        <v>95.6</v>
      </c>
      <c r="F288" s="7">
        <v>15.4</v>
      </c>
      <c r="G288" s="189"/>
      <c r="H288" s="47">
        <v>33.200000000000003</v>
      </c>
      <c r="I288" s="5">
        <v>96.2</v>
      </c>
      <c r="J288" s="5">
        <v>87.8</v>
      </c>
      <c r="K288" s="30">
        <v>87.5</v>
      </c>
      <c r="L288" s="169"/>
      <c r="M288" s="31"/>
      <c r="N288" s="5"/>
      <c r="O288" s="7"/>
      <c r="P288" s="31">
        <v>97.2</v>
      </c>
      <c r="Q288" s="5">
        <v>16.600000000000001</v>
      </c>
      <c r="R288" s="5">
        <v>49.1</v>
      </c>
      <c r="S288" s="5">
        <v>49.1</v>
      </c>
      <c r="T288" s="5">
        <v>64.900000000000006</v>
      </c>
      <c r="U288" s="5">
        <v>64.7</v>
      </c>
      <c r="V288" s="5">
        <v>64.5</v>
      </c>
      <c r="W288" s="5">
        <v>67.8</v>
      </c>
      <c r="X288" s="5">
        <v>89.3</v>
      </c>
      <c r="Y288" s="5">
        <v>89.4</v>
      </c>
      <c r="Z288" s="5">
        <v>89.3</v>
      </c>
      <c r="AA288" s="5">
        <v>66.2</v>
      </c>
      <c r="AB288" s="5">
        <v>106.7</v>
      </c>
      <c r="AC288" s="5">
        <v>825</v>
      </c>
      <c r="AD288" s="5">
        <v>13</v>
      </c>
      <c r="AE288" s="7">
        <v>587</v>
      </c>
      <c r="AF288" s="32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7"/>
      <c r="AV288" s="169"/>
      <c r="AW288" s="5"/>
      <c r="AX288" s="5"/>
      <c r="AY288" s="5"/>
      <c r="AZ288" s="7"/>
      <c r="BA288" s="30"/>
      <c r="BB288" s="33"/>
    </row>
    <row r="289" spans="1:54" x14ac:dyDescent="0.3">
      <c r="A289" s="178" t="s">
        <v>81</v>
      </c>
      <c r="B289" s="173"/>
      <c r="C289" s="17" t="e">
        <f>AVERAGE($C$277:$C$288)</f>
        <v>#DIV/0!</v>
      </c>
      <c r="D289" s="17">
        <f>AVERAGE($D$277:$D$288)</f>
        <v>49.391666666666659</v>
      </c>
      <c r="E289" s="17">
        <f>AVERAGE($E$277:$E$288)</f>
        <v>95.199999999999974</v>
      </c>
      <c r="F289" s="34">
        <f>AVERAGE($F$277:$F$288)</f>
        <v>16.125</v>
      </c>
      <c r="G289" s="16" t="e">
        <f>AVERAGE(G277:G288)</f>
        <v>#DIV/0!</v>
      </c>
      <c r="H289" s="17">
        <f>AVERAGE($H$277:$H$288)</f>
        <v>35.591666666666661</v>
      </c>
      <c r="I289" s="17">
        <f>AVERAGE($I$277:$I$288)</f>
        <v>97.466666666666683</v>
      </c>
      <c r="J289" s="17">
        <f>AVERAGE(J277:J288)</f>
        <v>85.808333333333337</v>
      </c>
      <c r="K289" s="35">
        <f>AVERAGE($K$277:$K$288)</f>
        <v>85.516666666666652</v>
      </c>
      <c r="L289" s="36">
        <f t="shared" ref="L289:AD289" si="43">AVERAGE(L277:L288)</f>
        <v>0</v>
      </c>
      <c r="M289" s="35" t="e">
        <f t="shared" si="43"/>
        <v>#DIV/0!</v>
      </c>
      <c r="N289" s="35" t="e">
        <f t="shared" si="43"/>
        <v>#DIV/0!</v>
      </c>
      <c r="O289" s="34" t="e">
        <f t="shared" si="43"/>
        <v>#DIV/0!</v>
      </c>
      <c r="P289" s="37">
        <f t="shared" si="43"/>
        <v>98.27500000000002</v>
      </c>
      <c r="Q289" s="17">
        <f t="shared" si="43"/>
        <v>17.399999999999995</v>
      </c>
      <c r="R289" s="17">
        <f t="shared" si="43"/>
        <v>49.108333333333341</v>
      </c>
      <c r="S289" s="17">
        <f t="shared" si="43"/>
        <v>49.108333333333341</v>
      </c>
      <c r="T289" s="17">
        <f t="shared" si="43"/>
        <v>64.566666666666663</v>
      </c>
      <c r="U289" s="17">
        <f t="shared" si="43"/>
        <v>64.424999999999997</v>
      </c>
      <c r="V289" s="17">
        <f t="shared" si="43"/>
        <v>64.2</v>
      </c>
      <c r="W289" s="17">
        <f t="shared" si="43"/>
        <v>67.441666666666663</v>
      </c>
      <c r="X289" s="17">
        <f t="shared" si="43"/>
        <v>87.408333333333317</v>
      </c>
      <c r="Y289" s="17">
        <f t="shared" si="43"/>
        <v>87.483333333333334</v>
      </c>
      <c r="Z289" s="17">
        <f t="shared" si="43"/>
        <v>87.341666666666654</v>
      </c>
      <c r="AA289" s="17">
        <f t="shared" si="43"/>
        <v>65.875</v>
      </c>
      <c r="AB289" s="17">
        <f t="shared" si="43"/>
        <v>107.22500000000001</v>
      </c>
      <c r="AC289" s="17">
        <f t="shared" si="43"/>
        <v>823.66666666666663</v>
      </c>
      <c r="AD289" s="17">
        <f t="shared" si="43"/>
        <v>12.891666666666666</v>
      </c>
      <c r="AE289" s="34">
        <f>AVERAGE($AE$278:$AE$288)</f>
        <v>577.81818181818187</v>
      </c>
      <c r="AF289" s="38" t="e">
        <f t="shared" ref="AF289:AT289" si="44">AVERAGE(AF277:AF288)</f>
        <v>#DIV/0!</v>
      </c>
      <c r="AG289" s="17" t="e">
        <f t="shared" si="44"/>
        <v>#DIV/0!</v>
      </c>
      <c r="AH289" s="17" t="e">
        <f t="shared" si="44"/>
        <v>#DIV/0!</v>
      </c>
      <c r="AI289" s="17" t="e">
        <f t="shared" si="44"/>
        <v>#DIV/0!</v>
      </c>
      <c r="AJ289" s="17" t="e">
        <f t="shared" si="44"/>
        <v>#DIV/0!</v>
      </c>
      <c r="AK289" s="17" t="e">
        <f t="shared" si="44"/>
        <v>#DIV/0!</v>
      </c>
      <c r="AL289" s="17" t="e">
        <f t="shared" si="44"/>
        <v>#DIV/0!</v>
      </c>
      <c r="AM289" s="17" t="e">
        <f t="shared" si="44"/>
        <v>#DIV/0!</v>
      </c>
      <c r="AN289" s="17" t="e">
        <f t="shared" si="44"/>
        <v>#DIV/0!</v>
      </c>
      <c r="AO289" s="17" t="e">
        <f t="shared" si="44"/>
        <v>#DIV/0!</v>
      </c>
      <c r="AP289" s="17" t="e">
        <f t="shared" si="44"/>
        <v>#DIV/0!</v>
      </c>
      <c r="AQ289" s="17" t="e">
        <f t="shared" si="44"/>
        <v>#DIV/0!</v>
      </c>
      <c r="AR289" s="17" t="e">
        <f t="shared" si="44"/>
        <v>#DIV/0!</v>
      </c>
      <c r="AS289" s="17" t="e">
        <f t="shared" si="44"/>
        <v>#DIV/0!</v>
      </c>
      <c r="AT289" s="17" t="e">
        <f t="shared" si="44"/>
        <v>#DIV/0!</v>
      </c>
      <c r="AU289" s="34" t="e">
        <f>AVERAGE($AU$277:$AU$288)</f>
        <v>#DIV/0!</v>
      </c>
      <c r="AV289" s="39" t="e">
        <f>AVERAGE(AV277:AV288)</f>
        <v>#DIV/0!</v>
      </c>
      <c r="AW289" s="17" t="e">
        <f>AVERAGE(AW277:AW288)</f>
        <v>#DIV/0!</v>
      </c>
      <c r="AX289" s="17" t="e">
        <f>AVERAGE(AX277:AX288)</f>
        <v>#DIV/0!</v>
      </c>
      <c r="AY289" s="17" t="e">
        <f>AVERAGE($AY$277:$AY$288)</f>
        <v>#DIV/0!</v>
      </c>
      <c r="AZ289" s="17" t="e">
        <f>AVERAGE(AZ277:AZ288)</f>
        <v>#DIV/0!</v>
      </c>
      <c r="BA289" s="35" t="e">
        <f>AVERAGE(BA277:BA288)</f>
        <v>#DIV/0!</v>
      </c>
      <c r="BB289" s="40" t="e">
        <f>AVERAGE(BB277:BB288)</f>
        <v>#DIV/0!</v>
      </c>
    </row>
    <row r="290" spans="1:54" x14ac:dyDescent="0.3">
      <c r="A290" s="167">
        <v>45345</v>
      </c>
      <c r="B290" s="4">
        <v>21.0833333333333</v>
      </c>
      <c r="C290" s="181"/>
      <c r="D290" s="47">
        <v>49.4</v>
      </c>
      <c r="E290" s="5">
        <v>94.8</v>
      </c>
      <c r="F290" s="7">
        <v>16</v>
      </c>
      <c r="G290" s="181"/>
      <c r="H290" s="5">
        <v>35.5</v>
      </c>
      <c r="I290" s="5">
        <v>94.9</v>
      </c>
      <c r="J290" s="5">
        <v>87.7</v>
      </c>
      <c r="K290" s="30">
        <v>87.4</v>
      </c>
      <c r="L290" s="174">
        <f>G290-C290</f>
        <v>0</v>
      </c>
      <c r="M290" s="31"/>
      <c r="N290" s="5"/>
      <c r="O290" s="7"/>
      <c r="P290" s="6">
        <v>96.7</v>
      </c>
      <c r="Q290" s="5">
        <v>17.2</v>
      </c>
      <c r="R290" s="5">
        <v>49.1</v>
      </c>
      <c r="S290" s="47">
        <v>49.1</v>
      </c>
      <c r="T290" s="5">
        <v>66</v>
      </c>
      <c r="U290" s="5">
        <v>65.8</v>
      </c>
      <c r="V290" s="5">
        <v>65.599999999999994</v>
      </c>
      <c r="W290" s="5">
        <v>69</v>
      </c>
      <c r="X290" s="5">
        <v>89.3</v>
      </c>
      <c r="Y290" s="5">
        <v>89.3</v>
      </c>
      <c r="Z290" s="5">
        <v>89.2</v>
      </c>
      <c r="AA290" s="5">
        <v>67.3</v>
      </c>
      <c r="AB290" s="5">
        <v>106.3</v>
      </c>
      <c r="AC290" s="5">
        <v>824</v>
      </c>
      <c r="AD290" s="5">
        <v>13</v>
      </c>
      <c r="AE290" s="7">
        <v>592</v>
      </c>
      <c r="AF290" s="32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7"/>
      <c r="AV290" s="174"/>
      <c r="AW290" s="5"/>
      <c r="AX290" s="5"/>
      <c r="AY290" s="5"/>
      <c r="AZ290" s="7"/>
      <c r="BA290" s="30"/>
      <c r="BB290" s="33"/>
    </row>
    <row r="291" spans="1:54" x14ac:dyDescent="0.3">
      <c r="A291" s="168"/>
      <c r="B291" s="4">
        <v>21.1666666666667</v>
      </c>
      <c r="C291" s="168"/>
      <c r="D291" s="5">
        <v>49.4</v>
      </c>
      <c r="E291" s="5">
        <v>93.5</v>
      </c>
      <c r="F291" s="7">
        <v>15.7</v>
      </c>
      <c r="G291" s="188"/>
      <c r="H291" s="5">
        <v>33.700000000000003</v>
      </c>
      <c r="I291" s="5">
        <v>95.7</v>
      </c>
      <c r="J291" s="5">
        <v>87.8</v>
      </c>
      <c r="K291" s="30">
        <v>87.5</v>
      </c>
      <c r="L291" s="168"/>
      <c r="M291" s="31"/>
      <c r="N291" s="5"/>
      <c r="O291" s="7"/>
      <c r="P291" s="31">
        <v>96.8</v>
      </c>
      <c r="Q291" s="5">
        <v>16.8</v>
      </c>
      <c r="R291" s="5">
        <v>49.2</v>
      </c>
      <c r="S291" s="5">
        <v>49.2</v>
      </c>
      <c r="T291" s="5">
        <v>65.400000000000006</v>
      </c>
      <c r="U291" s="5">
        <v>65.099999999999994</v>
      </c>
      <c r="V291" s="5">
        <v>64.900000000000006</v>
      </c>
      <c r="W291" s="5">
        <v>68.2</v>
      </c>
      <c r="X291" s="5">
        <v>89.4</v>
      </c>
      <c r="Y291" s="5">
        <v>89.5</v>
      </c>
      <c r="Z291" s="5">
        <v>89.3</v>
      </c>
      <c r="AA291" s="5">
        <v>66.599999999999994</v>
      </c>
      <c r="AB291" s="5">
        <v>106.7</v>
      </c>
      <c r="AC291" s="5">
        <v>825</v>
      </c>
      <c r="AD291" s="5">
        <v>13.2</v>
      </c>
      <c r="AE291" s="7">
        <v>592</v>
      </c>
      <c r="AF291" s="32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7"/>
      <c r="AV291" s="168"/>
      <c r="AW291" s="5"/>
      <c r="AX291" s="5"/>
      <c r="AY291" s="5"/>
      <c r="AZ291" s="7"/>
      <c r="BA291" s="30"/>
      <c r="BB291" s="33"/>
    </row>
    <row r="292" spans="1:54" x14ac:dyDescent="0.3">
      <c r="A292" s="168"/>
      <c r="B292" s="4">
        <v>21.25</v>
      </c>
      <c r="C292" s="168"/>
      <c r="D292" s="5">
        <v>49.4</v>
      </c>
      <c r="E292" s="5">
        <v>93.6</v>
      </c>
      <c r="F292" s="7">
        <v>15.5</v>
      </c>
      <c r="G292" s="188"/>
      <c r="H292" s="5">
        <v>33.299999999999997</v>
      </c>
      <c r="I292" s="5">
        <v>96.3</v>
      </c>
      <c r="J292" s="5">
        <v>87.4</v>
      </c>
      <c r="K292" s="30">
        <v>87.1</v>
      </c>
      <c r="L292" s="168"/>
      <c r="M292" s="31"/>
      <c r="N292" s="5"/>
      <c r="O292" s="7"/>
      <c r="P292" s="31">
        <v>97.3</v>
      </c>
      <c r="Q292" s="5">
        <v>16.600000000000001</v>
      </c>
      <c r="R292" s="5">
        <v>49.1</v>
      </c>
      <c r="S292" s="5">
        <v>49.1</v>
      </c>
      <c r="T292" s="5">
        <v>64.900000000000006</v>
      </c>
      <c r="U292" s="5">
        <v>64.599999999999994</v>
      </c>
      <c r="V292" s="5">
        <v>64.400000000000006</v>
      </c>
      <c r="W292" s="5">
        <v>67.7</v>
      </c>
      <c r="X292" s="5">
        <v>88.9</v>
      </c>
      <c r="Y292" s="5">
        <v>89</v>
      </c>
      <c r="Z292" s="5">
        <v>88.9</v>
      </c>
      <c r="AA292" s="5">
        <v>66.099999999999994</v>
      </c>
      <c r="AB292" s="5">
        <v>107.2</v>
      </c>
      <c r="AC292" s="5">
        <v>824</v>
      </c>
      <c r="AD292" s="5">
        <v>13.2</v>
      </c>
      <c r="AE292" s="7">
        <v>591</v>
      </c>
      <c r="AF292" s="32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7"/>
      <c r="AV292" s="168"/>
      <c r="AW292" s="5"/>
      <c r="AX292" s="5"/>
      <c r="AY292" s="5"/>
      <c r="AZ292" s="7"/>
      <c r="BA292" s="30"/>
      <c r="BB292" s="33"/>
    </row>
    <row r="293" spans="1:54" x14ac:dyDescent="0.3">
      <c r="A293" s="168"/>
      <c r="B293" s="4">
        <v>21.3333333333333</v>
      </c>
      <c r="C293" s="168"/>
      <c r="D293" s="5">
        <v>49.4</v>
      </c>
      <c r="E293" s="5">
        <v>93.8</v>
      </c>
      <c r="F293" s="7">
        <v>15.4</v>
      </c>
      <c r="G293" s="188"/>
      <c r="H293" s="5">
        <v>34</v>
      </c>
      <c r="I293" s="5">
        <v>95.6</v>
      </c>
      <c r="J293" s="5">
        <v>87.7</v>
      </c>
      <c r="K293" s="30">
        <v>87.4</v>
      </c>
      <c r="L293" s="168"/>
      <c r="M293" s="31"/>
      <c r="N293" s="5"/>
      <c r="O293" s="7"/>
      <c r="P293" s="31">
        <v>96.6</v>
      </c>
      <c r="Q293" s="5">
        <v>16.7</v>
      </c>
      <c r="R293" s="5">
        <v>49.1</v>
      </c>
      <c r="S293" s="5">
        <v>49.2</v>
      </c>
      <c r="T293" s="5">
        <v>65.099999999999994</v>
      </c>
      <c r="U293" s="5">
        <v>64.900000000000006</v>
      </c>
      <c r="V293" s="5">
        <v>64.7</v>
      </c>
      <c r="W293" s="5">
        <v>68</v>
      </c>
      <c r="X293" s="5">
        <v>89.2</v>
      </c>
      <c r="Y293" s="5">
        <v>89.3</v>
      </c>
      <c r="Z293" s="5">
        <v>89.2</v>
      </c>
      <c r="AA293" s="5">
        <v>66.400000000000006</v>
      </c>
      <c r="AB293" s="5">
        <v>106.7</v>
      </c>
      <c r="AC293" s="5">
        <v>825</v>
      </c>
      <c r="AD293" s="5">
        <v>13.2</v>
      </c>
      <c r="AE293" s="7">
        <v>589</v>
      </c>
      <c r="AF293" s="32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7"/>
      <c r="AV293" s="168"/>
      <c r="AW293" s="5"/>
      <c r="AX293" s="5"/>
      <c r="AY293" s="5"/>
      <c r="AZ293" s="7"/>
      <c r="BA293" s="30"/>
      <c r="BB293" s="33"/>
    </row>
    <row r="294" spans="1:54" x14ac:dyDescent="0.3">
      <c r="A294" s="168"/>
      <c r="B294" s="4">
        <v>21.4166666666667</v>
      </c>
      <c r="C294" s="168"/>
      <c r="D294" s="5">
        <v>49.4</v>
      </c>
      <c r="E294" s="5">
        <v>93.7</v>
      </c>
      <c r="F294" s="7">
        <v>16.100000000000001</v>
      </c>
      <c r="G294" s="188"/>
      <c r="H294" s="5">
        <v>36</v>
      </c>
      <c r="I294" s="5">
        <v>96.3</v>
      </c>
      <c r="J294" s="5">
        <v>87.6</v>
      </c>
      <c r="K294" s="30">
        <v>87.4</v>
      </c>
      <c r="L294" s="168"/>
      <c r="M294" s="31"/>
      <c r="N294" s="5"/>
      <c r="O294" s="7"/>
      <c r="P294" s="31">
        <v>98</v>
      </c>
      <c r="Q294" s="5">
        <v>17.7</v>
      </c>
      <c r="R294" s="5">
        <v>49.1</v>
      </c>
      <c r="S294" s="5">
        <v>49.1</v>
      </c>
      <c r="T294" s="5">
        <v>66.099999999999994</v>
      </c>
      <c r="U294" s="5">
        <v>65.900000000000006</v>
      </c>
      <c r="V294" s="5">
        <v>65.599999999999994</v>
      </c>
      <c r="W294" s="5">
        <v>68.900000000000006</v>
      </c>
      <c r="X294" s="5">
        <v>89.2</v>
      </c>
      <c r="Y294" s="5">
        <v>89.3</v>
      </c>
      <c r="Z294" s="5">
        <v>89.1</v>
      </c>
      <c r="AA294" s="5">
        <v>67.400000000000006</v>
      </c>
      <c r="AB294" s="5">
        <v>106.5</v>
      </c>
      <c r="AC294" s="5">
        <v>825</v>
      </c>
      <c r="AD294" s="5">
        <v>12.9</v>
      </c>
      <c r="AE294" s="7">
        <v>593</v>
      </c>
      <c r="AF294" s="32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7"/>
      <c r="AV294" s="168"/>
      <c r="AW294" s="5"/>
      <c r="AX294" s="5"/>
      <c r="AY294" s="5"/>
      <c r="AZ294" s="7"/>
      <c r="BA294" s="30"/>
      <c r="BB294" s="33"/>
    </row>
    <row r="295" spans="1:54" x14ac:dyDescent="0.3">
      <c r="A295" s="168"/>
      <c r="B295" s="4">
        <v>21.5</v>
      </c>
      <c r="C295" s="168"/>
      <c r="D295" s="5">
        <v>49.4</v>
      </c>
      <c r="E295" s="5">
        <v>94.1</v>
      </c>
      <c r="F295" s="7">
        <v>16.399999999999999</v>
      </c>
      <c r="G295" s="188"/>
      <c r="H295" s="5">
        <v>36.9</v>
      </c>
      <c r="I295" s="5">
        <v>94.8</v>
      </c>
      <c r="J295" s="5">
        <v>87.5</v>
      </c>
      <c r="K295" s="30">
        <v>87.3</v>
      </c>
      <c r="L295" s="168"/>
      <c r="M295" s="31"/>
      <c r="N295" s="5"/>
      <c r="O295" s="7"/>
      <c r="P295" s="31">
        <v>96.1</v>
      </c>
      <c r="Q295" s="5">
        <v>18.100000000000001</v>
      </c>
      <c r="R295" s="5">
        <v>49.1</v>
      </c>
      <c r="S295" s="5">
        <v>49.1</v>
      </c>
      <c r="T295" s="8">
        <v>66.7</v>
      </c>
      <c r="U295" s="8">
        <v>66.2</v>
      </c>
      <c r="V295" s="5">
        <v>66.3</v>
      </c>
      <c r="W295" s="5">
        <v>69.8</v>
      </c>
      <c r="X295" s="5">
        <v>89.1</v>
      </c>
      <c r="Y295" s="5">
        <v>89.1</v>
      </c>
      <c r="Z295" s="5">
        <v>89</v>
      </c>
      <c r="AA295" s="5">
        <v>68</v>
      </c>
      <c r="AB295" s="5">
        <v>106.1</v>
      </c>
      <c r="AC295" s="5">
        <v>826</v>
      </c>
      <c r="AD295" s="5">
        <v>13.2</v>
      </c>
      <c r="AE295" s="7">
        <v>588</v>
      </c>
      <c r="AF295" s="32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7"/>
      <c r="AV295" s="168"/>
      <c r="AW295" s="5"/>
      <c r="AX295" s="5"/>
      <c r="AY295" s="5"/>
      <c r="AZ295" s="7"/>
      <c r="BA295" s="30"/>
      <c r="BB295" s="33"/>
    </row>
    <row r="296" spans="1:54" x14ac:dyDescent="0.3">
      <c r="A296" s="168"/>
      <c r="B296" s="4">
        <v>21.5833333333333</v>
      </c>
      <c r="C296" s="168"/>
      <c r="D296" s="5">
        <v>49.4</v>
      </c>
      <c r="E296" s="5">
        <v>93.1</v>
      </c>
      <c r="F296" s="7">
        <v>16.600000000000001</v>
      </c>
      <c r="G296" s="188"/>
      <c r="H296" s="5">
        <v>37.6</v>
      </c>
      <c r="I296" s="5">
        <v>96</v>
      </c>
      <c r="J296" s="5">
        <v>87.4</v>
      </c>
      <c r="K296" s="30">
        <v>87.1</v>
      </c>
      <c r="L296" s="168"/>
      <c r="M296" s="31"/>
      <c r="N296" s="5"/>
      <c r="O296" s="7"/>
      <c r="P296" s="31">
        <v>97.1</v>
      </c>
      <c r="Q296" s="5">
        <v>18.3</v>
      </c>
      <c r="R296" s="5">
        <v>49.2</v>
      </c>
      <c r="S296" s="5">
        <v>49.2</v>
      </c>
      <c r="T296" s="5">
        <v>66.599999999999994</v>
      </c>
      <c r="U296" s="5">
        <v>66.400000000000006</v>
      </c>
      <c r="V296" s="5">
        <v>66.2</v>
      </c>
      <c r="W296" s="5">
        <v>69.5</v>
      </c>
      <c r="X296" s="5">
        <v>88.9</v>
      </c>
      <c r="Y296" s="5">
        <v>89</v>
      </c>
      <c r="Z296" s="5">
        <v>88.9</v>
      </c>
      <c r="AA296" s="5">
        <v>67.900000000000006</v>
      </c>
      <c r="AB296" s="5">
        <v>106.1</v>
      </c>
      <c r="AC296" s="5">
        <v>824</v>
      </c>
      <c r="AD296" s="5">
        <v>13.2</v>
      </c>
      <c r="AE296" s="7">
        <v>587</v>
      </c>
      <c r="AF296" s="32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7"/>
      <c r="AV296" s="168"/>
      <c r="AW296" s="5"/>
      <c r="AX296" s="5"/>
      <c r="AY296" s="5"/>
      <c r="AZ296" s="7"/>
      <c r="BA296" s="30"/>
      <c r="BB296" s="33"/>
    </row>
    <row r="297" spans="1:54" x14ac:dyDescent="0.3">
      <c r="A297" s="168"/>
      <c r="B297" s="4">
        <v>21.6666666666667</v>
      </c>
      <c r="C297" s="168"/>
      <c r="D297" s="5">
        <v>49.4</v>
      </c>
      <c r="E297" s="5">
        <v>92.5</v>
      </c>
      <c r="F297" s="7">
        <v>16.7</v>
      </c>
      <c r="G297" s="188"/>
      <c r="H297" s="5">
        <v>37.200000000000003</v>
      </c>
      <c r="I297" s="5">
        <v>95.3</v>
      </c>
      <c r="J297" s="5">
        <v>87</v>
      </c>
      <c r="K297" s="30">
        <v>86.7</v>
      </c>
      <c r="L297" s="168"/>
      <c r="M297" s="31"/>
      <c r="N297" s="5"/>
      <c r="O297" s="7"/>
      <c r="P297" s="31">
        <v>96.9</v>
      </c>
      <c r="Q297" s="5">
        <v>18.3</v>
      </c>
      <c r="R297" s="5">
        <v>49.2</v>
      </c>
      <c r="S297" s="5">
        <v>49.1</v>
      </c>
      <c r="T297" s="5">
        <v>66.5</v>
      </c>
      <c r="U297" s="5">
        <v>66.3</v>
      </c>
      <c r="V297" s="5">
        <v>66.099999999999994</v>
      </c>
      <c r="W297" s="5">
        <v>69.400000000000006</v>
      </c>
      <c r="X297" s="5">
        <v>88.6</v>
      </c>
      <c r="Y297" s="5">
        <v>88.6</v>
      </c>
      <c r="Z297" s="5">
        <v>88.5</v>
      </c>
      <c r="AA297" s="5">
        <v>67.8</v>
      </c>
      <c r="AB297" s="5">
        <v>106.3</v>
      </c>
      <c r="AC297" s="5">
        <v>826</v>
      </c>
      <c r="AD297" s="5">
        <v>13.2</v>
      </c>
      <c r="AE297" s="7">
        <v>585</v>
      </c>
      <c r="AF297" s="32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7"/>
      <c r="AV297" s="168"/>
      <c r="AW297" s="5"/>
      <c r="AX297" s="5"/>
      <c r="AY297" s="5"/>
      <c r="AZ297" s="7"/>
      <c r="BA297" s="30"/>
      <c r="BB297" s="33"/>
    </row>
    <row r="298" spans="1:54" x14ac:dyDescent="0.3">
      <c r="A298" s="168"/>
      <c r="B298" s="4">
        <v>21.75</v>
      </c>
      <c r="C298" s="168"/>
      <c r="D298" s="5">
        <v>49.4</v>
      </c>
      <c r="E298" s="5">
        <v>95.3</v>
      </c>
      <c r="F298" s="7">
        <v>16.3</v>
      </c>
      <c r="G298" s="188"/>
      <c r="H298" s="5">
        <v>35.799999999999997</v>
      </c>
      <c r="I298" s="5">
        <v>96.7</v>
      </c>
      <c r="J298" s="5">
        <v>87</v>
      </c>
      <c r="K298" s="30">
        <v>86.7</v>
      </c>
      <c r="L298" s="168"/>
      <c r="M298" s="31"/>
      <c r="N298" s="5"/>
      <c r="O298" s="7"/>
      <c r="P298" s="31">
        <v>97.9</v>
      </c>
      <c r="Q298" s="5">
        <v>17.5</v>
      </c>
      <c r="R298" s="5">
        <v>49.1</v>
      </c>
      <c r="S298" s="5">
        <v>49.2</v>
      </c>
      <c r="T298" s="5">
        <v>65.7</v>
      </c>
      <c r="U298" s="5">
        <v>65.5</v>
      </c>
      <c r="V298" s="5">
        <v>65.3</v>
      </c>
      <c r="W298" s="5">
        <v>68.599999999999994</v>
      </c>
      <c r="X298" s="5">
        <v>88.6</v>
      </c>
      <c r="Y298" s="5">
        <v>88.7</v>
      </c>
      <c r="Z298" s="5">
        <v>88.6</v>
      </c>
      <c r="AA298" s="5">
        <v>67</v>
      </c>
      <c r="AB298" s="5">
        <v>106.4</v>
      </c>
      <c r="AC298" s="5">
        <v>826</v>
      </c>
      <c r="AD298" s="5">
        <v>12.9</v>
      </c>
      <c r="AE298" s="7">
        <v>588</v>
      </c>
      <c r="AF298" s="32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7"/>
      <c r="AV298" s="168"/>
      <c r="AW298" s="5"/>
      <c r="AX298" s="5"/>
      <c r="AY298" s="5"/>
      <c r="AZ298" s="7"/>
      <c r="BA298" s="30"/>
      <c r="BB298" s="33"/>
    </row>
    <row r="299" spans="1:54" x14ac:dyDescent="0.3">
      <c r="A299" s="168"/>
      <c r="B299" s="4">
        <v>21.8333333333333</v>
      </c>
      <c r="C299" s="168"/>
      <c r="D299" s="5">
        <v>49.4</v>
      </c>
      <c r="E299" s="5">
        <v>94.8</v>
      </c>
      <c r="F299" s="7">
        <v>15.9</v>
      </c>
      <c r="G299" s="188"/>
      <c r="H299" s="5">
        <v>35.200000000000003</v>
      </c>
      <c r="I299" s="5">
        <v>95.5</v>
      </c>
      <c r="J299" s="5">
        <v>86.9</v>
      </c>
      <c r="K299" s="30">
        <v>86.6</v>
      </c>
      <c r="L299" s="168"/>
      <c r="M299" s="31"/>
      <c r="N299" s="5"/>
      <c r="O299" s="7"/>
      <c r="P299" s="31">
        <v>98.5</v>
      </c>
      <c r="Q299" s="5">
        <v>17.2</v>
      </c>
      <c r="R299" s="5">
        <v>49.1</v>
      </c>
      <c r="S299" s="5">
        <v>49.1</v>
      </c>
      <c r="T299" s="5">
        <v>65.099999999999994</v>
      </c>
      <c r="U299" s="5">
        <v>64.900000000000006</v>
      </c>
      <c r="V299" s="5">
        <v>64.7</v>
      </c>
      <c r="W299" s="5">
        <v>67.900000000000006</v>
      </c>
      <c r="X299" s="5">
        <v>88.5</v>
      </c>
      <c r="Y299" s="5">
        <v>88.5</v>
      </c>
      <c r="Z299" s="5">
        <v>88.3</v>
      </c>
      <c r="AA299" s="5">
        <v>66.400000000000006</v>
      </c>
      <c r="AB299" s="45">
        <v>107.2</v>
      </c>
      <c r="AC299" s="5">
        <v>825</v>
      </c>
      <c r="AD299" s="5">
        <v>13</v>
      </c>
      <c r="AE299" s="7">
        <v>586</v>
      </c>
      <c r="AF299" s="32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7"/>
      <c r="AV299" s="168"/>
      <c r="AW299" s="5"/>
      <c r="AX299" s="5"/>
      <c r="AY299" s="5"/>
      <c r="AZ299" s="7"/>
      <c r="BA299" s="30"/>
      <c r="BB299" s="33"/>
    </row>
    <row r="300" spans="1:54" x14ac:dyDescent="0.3">
      <c r="A300" s="168"/>
      <c r="B300" s="4">
        <v>21.9166666666667</v>
      </c>
      <c r="C300" s="168"/>
      <c r="D300" s="5">
        <v>49.4</v>
      </c>
      <c r="E300" s="5">
        <v>95.9</v>
      </c>
      <c r="F300" s="7">
        <v>15.5</v>
      </c>
      <c r="G300" s="188"/>
      <c r="H300" s="5">
        <v>35.1</v>
      </c>
      <c r="I300" s="5">
        <v>96.1</v>
      </c>
      <c r="J300" s="5">
        <v>86.8</v>
      </c>
      <c r="K300" s="30">
        <v>86.5</v>
      </c>
      <c r="L300" s="168"/>
      <c r="M300" s="31"/>
      <c r="N300" s="5"/>
      <c r="O300" s="7"/>
      <c r="P300" s="31">
        <v>98.4</v>
      </c>
      <c r="Q300" s="5">
        <v>16.899999999999999</v>
      </c>
      <c r="R300" s="5">
        <v>49.1</v>
      </c>
      <c r="S300" s="5">
        <v>49.1</v>
      </c>
      <c r="T300" s="5">
        <v>64.7</v>
      </c>
      <c r="U300" s="5">
        <v>64.5</v>
      </c>
      <c r="V300" s="5">
        <v>64.3</v>
      </c>
      <c r="W300" s="5">
        <v>67.5</v>
      </c>
      <c r="X300" s="5">
        <v>88.4</v>
      </c>
      <c r="Y300" s="5">
        <v>88.5</v>
      </c>
      <c r="Z300" s="5">
        <v>88.4</v>
      </c>
      <c r="AA300" s="5">
        <v>66</v>
      </c>
      <c r="AB300" s="5">
        <v>106.9</v>
      </c>
      <c r="AC300" s="5">
        <v>826</v>
      </c>
      <c r="AD300" s="5">
        <v>13.2</v>
      </c>
      <c r="AE300" s="7">
        <v>587</v>
      </c>
      <c r="AF300" s="32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7"/>
      <c r="AV300" s="168"/>
      <c r="AW300" s="5"/>
      <c r="AX300" s="5"/>
      <c r="AY300" s="5"/>
      <c r="AZ300" s="7"/>
      <c r="BA300" s="30"/>
      <c r="BB300" s="33"/>
    </row>
    <row r="301" spans="1:54" x14ac:dyDescent="0.3">
      <c r="A301" s="169"/>
      <c r="B301" s="4">
        <v>22</v>
      </c>
      <c r="C301" s="169"/>
      <c r="D301" s="5">
        <v>49.4</v>
      </c>
      <c r="E301" s="5">
        <v>96.1</v>
      </c>
      <c r="F301" s="7">
        <v>15.3</v>
      </c>
      <c r="G301" s="189"/>
      <c r="H301" s="5">
        <v>34.799999999999997</v>
      </c>
      <c r="I301" s="5">
        <v>97.5</v>
      </c>
      <c r="J301" s="5">
        <v>86.5</v>
      </c>
      <c r="K301" s="30">
        <v>86.2</v>
      </c>
      <c r="L301" s="169"/>
      <c r="M301" s="31"/>
      <c r="N301" s="5"/>
      <c r="O301" s="7"/>
      <c r="P301" s="31">
        <v>98.3</v>
      </c>
      <c r="Q301" s="5">
        <v>16.399999999999999</v>
      </c>
      <c r="R301" s="5">
        <v>49.1</v>
      </c>
      <c r="S301" s="5">
        <v>49.1</v>
      </c>
      <c r="T301" s="5">
        <v>64.099999999999994</v>
      </c>
      <c r="U301" s="5">
        <v>63.9</v>
      </c>
      <c r="V301" s="5">
        <v>63.7</v>
      </c>
      <c r="W301" s="5">
        <v>66.900000000000006</v>
      </c>
      <c r="X301" s="5">
        <v>88</v>
      </c>
      <c r="Y301" s="5">
        <v>88.1</v>
      </c>
      <c r="Z301" s="5">
        <v>88</v>
      </c>
      <c r="AA301" s="5">
        <v>65.400000000000006</v>
      </c>
      <c r="AB301" s="5">
        <v>107.5</v>
      </c>
      <c r="AC301" s="5">
        <v>824</v>
      </c>
      <c r="AD301" s="5">
        <v>13.2</v>
      </c>
      <c r="AE301" s="7">
        <v>583</v>
      </c>
      <c r="AF301" s="32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7"/>
      <c r="AV301" s="169"/>
      <c r="AW301" s="5"/>
      <c r="AX301" s="5"/>
      <c r="AY301" s="5"/>
      <c r="AZ301" s="7"/>
      <c r="BA301" s="30"/>
      <c r="BB301" s="33"/>
    </row>
    <row r="302" spans="1:54" x14ac:dyDescent="0.3">
      <c r="A302" s="178" t="s">
        <v>81</v>
      </c>
      <c r="B302" s="173"/>
      <c r="C302" s="17" t="e">
        <f>AVERAGE($C$290:$C$301)</f>
        <v>#DIV/0!</v>
      </c>
      <c r="D302" s="17">
        <f>AVERAGE($D$290:$D$301)</f>
        <v>49.399999999999984</v>
      </c>
      <c r="E302" s="17">
        <f>AVERAGE($E$290:$E$301)</f>
        <v>94.266666666666652</v>
      </c>
      <c r="F302" s="34">
        <f>AVERAGE($F$290:$F$301)</f>
        <v>15.950000000000001</v>
      </c>
      <c r="G302" s="16" t="e">
        <f>AVERAGE(G290:G301)</f>
        <v>#DIV/0!</v>
      </c>
      <c r="H302" s="17">
        <f>AVERAGE($H$290:$H$301)</f>
        <v>35.425000000000004</v>
      </c>
      <c r="I302" s="17">
        <f>AVERAGE($I$290:$I$301)</f>
        <v>95.891666666666666</v>
      </c>
      <c r="J302" s="17">
        <f>AVERAGE(J290:J301)</f>
        <v>87.274999999999977</v>
      </c>
      <c r="K302" s="35">
        <f>AVERAGE($K$290:$K$301)</f>
        <v>86.991666666666674</v>
      </c>
      <c r="L302" s="36">
        <f>AVERAGE(L290:L301)</f>
        <v>0</v>
      </c>
      <c r="M302" s="35" t="e">
        <f>AVERAGE(M290:M301)</f>
        <v>#DIV/0!</v>
      </c>
      <c r="N302" s="35" t="e">
        <f>AVERAGE(N290:N301)</f>
        <v>#DIV/0!</v>
      </c>
      <c r="O302" s="34" t="e">
        <f>AVERAGE(O290:O301)</f>
        <v>#DIV/0!</v>
      </c>
      <c r="P302" s="37">
        <f>AVERAGE(P291:P301)</f>
        <v>97.445454545454538</v>
      </c>
      <c r="Q302" s="17">
        <f>AVERAGE(Q290:Q301)</f>
        <v>17.308333333333334</v>
      </c>
      <c r="R302" s="17">
        <f>AVERAGE(R290:R301)</f>
        <v>49.125</v>
      </c>
      <c r="S302" s="17">
        <f>AVERAGE(S291:S301)</f>
        <v>49.136363636363633</v>
      </c>
      <c r="T302" s="17">
        <f t="shared" ref="T302:AD302" si="45">AVERAGE(T290:T301)</f>
        <v>65.575000000000003</v>
      </c>
      <c r="U302" s="17">
        <f t="shared" si="45"/>
        <v>65.333333333333329</v>
      </c>
      <c r="V302" s="17">
        <f t="shared" si="45"/>
        <v>65.150000000000006</v>
      </c>
      <c r="W302" s="17">
        <f t="shared" si="45"/>
        <v>68.45</v>
      </c>
      <c r="X302" s="17">
        <f t="shared" si="45"/>
        <v>88.841666666666654</v>
      </c>
      <c r="Y302" s="17">
        <f t="shared" si="45"/>
        <v>88.908333333333346</v>
      </c>
      <c r="Z302" s="17">
        <f t="shared" si="45"/>
        <v>88.783333333333317</v>
      </c>
      <c r="AA302" s="17">
        <f t="shared" si="45"/>
        <v>66.85833333333332</v>
      </c>
      <c r="AB302" s="17">
        <f t="shared" si="45"/>
        <v>106.65833333333335</v>
      </c>
      <c r="AC302" s="17">
        <f t="shared" si="45"/>
        <v>825</v>
      </c>
      <c r="AD302" s="17">
        <f t="shared" si="45"/>
        <v>13.116666666666665</v>
      </c>
      <c r="AE302" s="34">
        <f>AVERAGE($AE$290:$AE$301)</f>
        <v>588.41666666666663</v>
      </c>
      <c r="AF302" s="38" t="e">
        <f t="shared" ref="AF302:AT302" si="46">AVERAGE(AF290:AF301)</f>
        <v>#DIV/0!</v>
      </c>
      <c r="AG302" s="17" t="e">
        <f t="shared" si="46"/>
        <v>#DIV/0!</v>
      </c>
      <c r="AH302" s="17" t="e">
        <f t="shared" si="46"/>
        <v>#DIV/0!</v>
      </c>
      <c r="AI302" s="17" t="e">
        <f t="shared" si="46"/>
        <v>#DIV/0!</v>
      </c>
      <c r="AJ302" s="17" t="e">
        <f t="shared" si="46"/>
        <v>#DIV/0!</v>
      </c>
      <c r="AK302" s="17" t="e">
        <f t="shared" si="46"/>
        <v>#DIV/0!</v>
      </c>
      <c r="AL302" s="17" t="e">
        <f t="shared" si="46"/>
        <v>#DIV/0!</v>
      </c>
      <c r="AM302" s="17" t="e">
        <f t="shared" si="46"/>
        <v>#DIV/0!</v>
      </c>
      <c r="AN302" s="17" t="e">
        <f t="shared" si="46"/>
        <v>#DIV/0!</v>
      </c>
      <c r="AO302" s="17" t="e">
        <f t="shared" si="46"/>
        <v>#DIV/0!</v>
      </c>
      <c r="AP302" s="17" t="e">
        <f t="shared" si="46"/>
        <v>#DIV/0!</v>
      </c>
      <c r="AQ302" s="17" t="e">
        <f t="shared" si="46"/>
        <v>#DIV/0!</v>
      </c>
      <c r="AR302" s="17" t="e">
        <f t="shared" si="46"/>
        <v>#DIV/0!</v>
      </c>
      <c r="AS302" s="17" t="e">
        <f t="shared" si="46"/>
        <v>#DIV/0!</v>
      </c>
      <c r="AT302" s="17" t="e">
        <f t="shared" si="46"/>
        <v>#DIV/0!</v>
      </c>
      <c r="AU302" s="34" t="e">
        <f>AVERAGE($AU$290:$AU$301)</f>
        <v>#DIV/0!</v>
      </c>
      <c r="AV302" s="39" t="e">
        <f>AVERAGE(AV290:AV301)</f>
        <v>#DIV/0!</v>
      </c>
      <c r="AW302" s="17" t="e">
        <f>AVERAGE(AW290:AW301)</f>
        <v>#DIV/0!</v>
      </c>
      <c r="AX302" s="17" t="e">
        <f>AVERAGE(AX290:AX301)</f>
        <v>#DIV/0!</v>
      </c>
      <c r="AY302" s="17" t="e">
        <f>AVERAGE($AY$290:$AY$301)</f>
        <v>#DIV/0!</v>
      </c>
      <c r="AZ302" s="17" t="e">
        <f>AVERAGE(AZ290:AZ301)</f>
        <v>#DIV/0!</v>
      </c>
      <c r="BA302" s="35" t="e">
        <f>AVERAGE(BA290:BA301)</f>
        <v>#DIV/0!</v>
      </c>
      <c r="BB302" s="40" t="e">
        <f>AVERAGE(BB290:BB301)</f>
        <v>#DIV/0!</v>
      </c>
    </row>
    <row r="303" spans="1:54" x14ac:dyDescent="0.3">
      <c r="A303" s="167">
        <v>45346</v>
      </c>
      <c r="B303" s="4">
        <v>22.0833333333333</v>
      </c>
      <c r="C303" s="181"/>
      <c r="D303" s="5">
        <v>49.4</v>
      </c>
      <c r="E303" s="5">
        <v>97.5</v>
      </c>
      <c r="F303" s="7">
        <v>14.7</v>
      </c>
      <c r="G303" s="181"/>
      <c r="H303" s="5">
        <v>33.799999999999997</v>
      </c>
      <c r="I303" s="5">
        <v>97.9</v>
      </c>
      <c r="J303" s="5">
        <v>86.1</v>
      </c>
      <c r="K303" s="30">
        <v>85.9</v>
      </c>
      <c r="L303" s="174">
        <f>G303-C303</f>
        <v>0</v>
      </c>
      <c r="M303" s="31"/>
      <c r="N303" s="5"/>
      <c r="O303" s="7"/>
      <c r="P303" s="31">
        <v>98.1</v>
      </c>
      <c r="Q303" s="5">
        <v>15.8</v>
      </c>
      <c r="R303" s="5">
        <v>49.1</v>
      </c>
      <c r="S303" s="5">
        <v>49.1</v>
      </c>
      <c r="T303" s="5">
        <v>63.1</v>
      </c>
      <c r="U303" s="5">
        <v>63</v>
      </c>
      <c r="V303" s="5">
        <v>62.8</v>
      </c>
      <c r="W303" s="5">
        <v>65.900000000000006</v>
      </c>
      <c r="X303" s="5">
        <v>87.7</v>
      </c>
      <c r="Y303" s="5">
        <v>87.8</v>
      </c>
      <c r="Z303" s="5">
        <v>87.7</v>
      </c>
      <c r="AA303" s="5">
        <v>64.5</v>
      </c>
      <c r="AB303" s="5">
        <v>108</v>
      </c>
      <c r="AC303" s="5">
        <v>826</v>
      </c>
      <c r="AD303" s="5">
        <v>13.2</v>
      </c>
      <c r="AE303" s="7">
        <v>587</v>
      </c>
      <c r="AF303" s="32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7"/>
      <c r="AV303" s="174"/>
      <c r="AW303" s="5"/>
      <c r="AX303" s="5"/>
      <c r="AY303" s="5"/>
      <c r="AZ303" s="7"/>
      <c r="BA303" s="30"/>
      <c r="BB303" s="33"/>
    </row>
    <row r="304" spans="1:54" x14ac:dyDescent="0.3">
      <c r="A304" s="168"/>
      <c r="B304" s="4">
        <v>22.1666666666667</v>
      </c>
      <c r="C304" s="168"/>
      <c r="D304" s="5">
        <v>49.4</v>
      </c>
      <c r="E304" s="5">
        <v>98.3</v>
      </c>
      <c r="F304" s="7">
        <v>14.6</v>
      </c>
      <c r="G304" s="188"/>
      <c r="H304" s="5">
        <v>32.799999999999997</v>
      </c>
      <c r="I304" s="5">
        <v>97.9</v>
      </c>
      <c r="J304" s="5">
        <v>86.1</v>
      </c>
      <c r="K304" s="30">
        <v>85.8</v>
      </c>
      <c r="L304" s="168"/>
      <c r="M304" s="31"/>
      <c r="N304" s="5"/>
      <c r="O304" s="7"/>
      <c r="P304" s="31" t="s">
        <v>111</v>
      </c>
      <c r="Q304" s="5">
        <v>15.6</v>
      </c>
      <c r="R304" s="5">
        <v>49.1</v>
      </c>
      <c r="S304" s="5">
        <v>49.1</v>
      </c>
      <c r="T304" s="5">
        <v>62.8</v>
      </c>
      <c r="U304" s="5">
        <v>62.6</v>
      </c>
      <c r="V304" s="5">
        <v>62.4</v>
      </c>
      <c r="W304" s="5">
        <v>65.5</v>
      </c>
      <c r="X304" s="5">
        <v>87.7</v>
      </c>
      <c r="Y304" s="5">
        <v>87.7</v>
      </c>
      <c r="Z304" s="5">
        <v>87.6</v>
      </c>
      <c r="AA304" s="5">
        <v>64.099999999999994</v>
      </c>
      <c r="AB304" s="5">
        <v>108</v>
      </c>
      <c r="AC304" s="5">
        <v>826</v>
      </c>
      <c r="AD304" s="5">
        <v>13.2</v>
      </c>
      <c r="AE304" s="7">
        <v>583</v>
      </c>
      <c r="AF304" s="32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7"/>
      <c r="AV304" s="168"/>
      <c r="AW304" s="5"/>
      <c r="AX304" s="5"/>
      <c r="AY304" s="5"/>
      <c r="AZ304" s="7"/>
      <c r="BA304" s="30"/>
      <c r="BB304" s="33"/>
    </row>
    <row r="305" spans="1:54" x14ac:dyDescent="0.3">
      <c r="A305" s="168"/>
      <c r="B305" s="4">
        <v>22.25</v>
      </c>
      <c r="C305" s="168"/>
      <c r="D305" s="5">
        <v>49.4</v>
      </c>
      <c r="E305" s="5">
        <v>99.1</v>
      </c>
      <c r="F305" s="7">
        <v>14.5</v>
      </c>
      <c r="G305" s="188"/>
      <c r="H305" s="5">
        <v>32.5</v>
      </c>
      <c r="I305" s="5">
        <v>98.3</v>
      </c>
      <c r="J305" s="5">
        <v>85.9</v>
      </c>
      <c r="K305" s="30">
        <v>85.7</v>
      </c>
      <c r="L305" s="168"/>
      <c r="M305" s="31"/>
      <c r="N305" s="5"/>
      <c r="O305" s="7"/>
      <c r="P305" s="31">
        <v>99.4</v>
      </c>
      <c r="Q305" s="5">
        <v>15.7</v>
      </c>
      <c r="R305" s="5">
        <v>49.1</v>
      </c>
      <c r="S305" s="5">
        <v>49.1</v>
      </c>
      <c r="T305" s="5">
        <v>62.6</v>
      </c>
      <c r="U305" s="5">
        <v>62.4</v>
      </c>
      <c r="V305" s="5">
        <v>62.2</v>
      </c>
      <c r="W305" s="5">
        <v>65.3</v>
      </c>
      <c r="X305" s="5">
        <v>87.5</v>
      </c>
      <c r="Y305" s="5">
        <v>87.6</v>
      </c>
      <c r="Z305" s="5">
        <v>87.4</v>
      </c>
      <c r="AA305" s="5">
        <v>63.8</v>
      </c>
      <c r="AB305" s="5">
        <v>107.9</v>
      </c>
      <c r="AC305" s="5">
        <v>826</v>
      </c>
      <c r="AD305" s="5">
        <v>13</v>
      </c>
      <c r="AE305" s="7">
        <v>578</v>
      </c>
      <c r="AF305" s="32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7"/>
      <c r="AV305" s="168"/>
      <c r="AW305" s="5"/>
      <c r="AX305" s="5"/>
      <c r="AY305" s="5"/>
      <c r="AZ305" s="7"/>
      <c r="BA305" s="30"/>
      <c r="BB305" s="33"/>
    </row>
    <row r="306" spans="1:54" x14ac:dyDescent="0.3">
      <c r="A306" s="168"/>
      <c r="B306" s="4">
        <v>22.3333333333333</v>
      </c>
      <c r="C306" s="168"/>
      <c r="D306" s="5">
        <v>49.4</v>
      </c>
      <c r="E306" s="5">
        <v>99</v>
      </c>
      <c r="F306" s="7">
        <v>14.7</v>
      </c>
      <c r="G306" s="188"/>
      <c r="H306" s="5">
        <v>34.6</v>
      </c>
      <c r="I306" s="5">
        <v>98.1</v>
      </c>
      <c r="J306" s="5">
        <v>86.2</v>
      </c>
      <c r="K306" s="30">
        <v>86</v>
      </c>
      <c r="L306" s="168"/>
      <c r="M306" s="31"/>
      <c r="N306" s="5"/>
      <c r="O306" s="7"/>
      <c r="P306" s="31">
        <v>97.7</v>
      </c>
      <c r="Q306" s="5">
        <v>16</v>
      </c>
      <c r="R306" s="5">
        <v>49.1</v>
      </c>
      <c r="S306" s="5">
        <v>49.1</v>
      </c>
      <c r="T306" s="5">
        <v>63.3</v>
      </c>
      <c r="U306" s="5">
        <v>63.1</v>
      </c>
      <c r="V306" s="5">
        <v>62.9</v>
      </c>
      <c r="W306" s="5">
        <v>66.099999999999994</v>
      </c>
      <c r="X306" s="5">
        <v>87.9</v>
      </c>
      <c r="Y306" s="5">
        <v>87.9</v>
      </c>
      <c r="Z306" s="5">
        <v>87.7</v>
      </c>
      <c r="AA306" s="5">
        <v>64.599999999999994</v>
      </c>
      <c r="AB306" s="5">
        <v>107.8</v>
      </c>
      <c r="AC306" s="5">
        <v>825</v>
      </c>
      <c r="AD306" s="5">
        <v>13.1</v>
      </c>
      <c r="AE306" s="7">
        <v>584</v>
      </c>
      <c r="AF306" s="32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7"/>
      <c r="AV306" s="168"/>
      <c r="AW306" s="5"/>
      <c r="AX306" s="5"/>
      <c r="AY306" s="5"/>
      <c r="AZ306" s="7"/>
      <c r="BA306" s="30"/>
      <c r="BB306" s="33"/>
    </row>
    <row r="307" spans="1:54" x14ac:dyDescent="0.3">
      <c r="A307" s="168"/>
      <c r="B307" s="4">
        <v>22.4166666666667</v>
      </c>
      <c r="C307" s="168"/>
      <c r="D307" s="5">
        <v>49.4</v>
      </c>
      <c r="E307" s="5">
        <v>95.9</v>
      </c>
      <c r="F307" s="7">
        <v>15.4</v>
      </c>
      <c r="G307" s="188"/>
      <c r="H307" s="5">
        <v>37.200000000000003</v>
      </c>
      <c r="I307" s="5">
        <v>95.6</v>
      </c>
      <c r="J307" s="5">
        <v>87.2</v>
      </c>
      <c r="K307" s="30">
        <v>86.9</v>
      </c>
      <c r="L307" s="168"/>
      <c r="M307" s="31"/>
      <c r="N307" s="5"/>
      <c r="O307" s="7"/>
      <c r="P307" s="31">
        <v>98.9</v>
      </c>
      <c r="Q307" s="5">
        <v>16.899999999999999</v>
      </c>
      <c r="R307" s="5">
        <v>49.2</v>
      </c>
      <c r="S307" s="5">
        <v>49.2</v>
      </c>
      <c r="T307" s="5">
        <v>65.3</v>
      </c>
      <c r="U307" s="5">
        <v>65.099999999999994</v>
      </c>
      <c r="V307" s="5">
        <v>64.900000000000006</v>
      </c>
      <c r="W307" s="5">
        <v>68.2</v>
      </c>
      <c r="X307" s="5">
        <v>88.8</v>
      </c>
      <c r="Y307" s="5">
        <v>88.8</v>
      </c>
      <c r="Z307" s="5">
        <v>88.7</v>
      </c>
      <c r="AA307" s="5">
        <v>66.599999999999994</v>
      </c>
      <c r="AB307" s="5">
        <v>107.1</v>
      </c>
      <c r="AC307" s="5">
        <v>825</v>
      </c>
      <c r="AD307" s="5">
        <v>13.3</v>
      </c>
      <c r="AE307" s="7">
        <v>590</v>
      </c>
      <c r="AF307" s="32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7"/>
      <c r="AV307" s="168"/>
      <c r="AW307" s="5"/>
      <c r="AX307" s="5"/>
      <c r="AY307" s="5"/>
      <c r="AZ307" s="7"/>
      <c r="BA307" s="30"/>
      <c r="BB307" s="33"/>
    </row>
    <row r="308" spans="1:54" x14ac:dyDescent="0.3">
      <c r="A308" s="168"/>
      <c r="B308" s="4">
        <v>22.5</v>
      </c>
      <c r="C308" s="168"/>
      <c r="D308" s="5">
        <v>49.4</v>
      </c>
      <c r="E308" s="5">
        <v>94.5</v>
      </c>
      <c r="F308" s="7">
        <v>16.100000000000001</v>
      </c>
      <c r="G308" s="188"/>
      <c r="H308" s="5">
        <v>37.9</v>
      </c>
      <c r="I308" s="5">
        <v>94.9</v>
      </c>
      <c r="J308" s="5">
        <v>87.5</v>
      </c>
      <c r="K308" s="30">
        <v>87.2</v>
      </c>
      <c r="L308" s="168"/>
      <c r="M308" s="31"/>
      <c r="N308" s="5"/>
      <c r="O308" s="7"/>
      <c r="P308" s="31">
        <v>96.5</v>
      </c>
      <c r="Q308" s="5">
        <v>17.5</v>
      </c>
      <c r="R308" s="5">
        <v>49.2</v>
      </c>
      <c r="S308" s="5">
        <v>49.2</v>
      </c>
      <c r="T308" s="5">
        <v>66.400000000000006</v>
      </c>
      <c r="U308" s="6">
        <v>66.2</v>
      </c>
      <c r="V308" s="5">
        <v>65.900000000000006</v>
      </c>
      <c r="W308" s="5">
        <v>69.3</v>
      </c>
      <c r="X308" s="6">
        <v>89.1</v>
      </c>
      <c r="Y308" s="5">
        <v>89.2</v>
      </c>
      <c r="Z308" s="5">
        <v>89</v>
      </c>
      <c r="AA308" s="5">
        <v>67.599999999999994</v>
      </c>
      <c r="AB308" s="5">
        <v>106.4</v>
      </c>
      <c r="AC308" s="5">
        <v>824</v>
      </c>
      <c r="AD308" s="5">
        <v>13.3</v>
      </c>
      <c r="AE308" s="7">
        <v>591</v>
      </c>
      <c r="AF308" s="32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7"/>
      <c r="AV308" s="168"/>
      <c r="AW308" s="5"/>
      <c r="AX308" s="5"/>
      <c r="AY308" s="5"/>
      <c r="AZ308" s="7"/>
      <c r="BA308" s="30"/>
      <c r="BB308" s="33"/>
    </row>
    <row r="309" spans="1:54" x14ac:dyDescent="0.3">
      <c r="A309" s="168"/>
      <c r="B309" s="4">
        <v>22.5833333333333</v>
      </c>
      <c r="C309" s="168"/>
      <c r="D309" s="5">
        <v>49.4</v>
      </c>
      <c r="E309" s="5">
        <v>93.6</v>
      </c>
      <c r="F309" s="7">
        <v>16.399999999999999</v>
      </c>
      <c r="G309" s="188"/>
      <c r="H309" s="5">
        <v>37.9</v>
      </c>
      <c r="I309" s="5">
        <v>95.4</v>
      </c>
      <c r="J309" s="5">
        <v>87.7</v>
      </c>
      <c r="K309" s="30">
        <v>87.5</v>
      </c>
      <c r="L309" s="168"/>
      <c r="M309" s="31"/>
      <c r="N309" s="5"/>
      <c r="O309" s="7"/>
      <c r="P309" s="31">
        <v>96.4</v>
      </c>
      <c r="Q309" s="5">
        <v>17.899999999999999</v>
      </c>
      <c r="R309" s="5">
        <v>49.2</v>
      </c>
      <c r="S309" s="5">
        <v>49.1</v>
      </c>
      <c r="T309" s="5">
        <v>66.8</v>
      </c>
      <c r="U309" s="5">
        <v>66.599999999999994</v>
      </c>
      <c r="V309" s="5">
        <v>66.400000000000006</v>
      </c>
      <c r="W309" s="5">
        <v>69.8</v>
      </c>
      <c r="X309" s="5">
        <v>89.3</v>
      </c>
      <c r="Y309" s="5">
        <v>89.4</v>
      </c>
      <c r="Z309" s="5">
        <v>89.2</v>
      </c>
      <c r="AA309" s="5">
        <v>68.2</v>
      </c>
      <c r="AB309" s="5">
        <v>105.7</v>
      </c>
      <c r="AC309" s="5">
        <v>826</v>
      </c>
      <c r="AD309" s="5">
        <v>13.3</v>
      </c>
      <c r="AE309" s="7">
        <v>594</v>
      </c>
      <c r="AF309" s="32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7"/>
      <c r="AV309" s="168"/>
      <c r="AW309" s="5"/>
      <c r="AX309" s="5"/>
      <c r="AY309" s="5"/>
      <c r="AZ309" s="7"/>
      <c r="BA309" s="30"/>
      <c r="BB309" s="33"/>
    </row>
    <row r="310" spans="1:54" x14ac:dyDescent="0.3">
      <c r="A310" s="168"/>
      <c r="B310" s="4">
        <v>22.6666666666667</v>
      </c>
      <c r="C310" s="168"/>
      <c r="D310" s="5">
        <v>49.4</v>
      </c>
      <c r="E310" s="5">
        <v>95.3</v>
      </c>
      <c r="F310" s="7">
        <v>16.2</v>
      </c>
      <c r="G310" s="188"/>
      <c r="H310" s="5">
        <v>37.1</v>
      </c>
      <c r="I310" s="5">
        <v>94.9</v>
      </c>
      <c r="J310" s="5">
        <v>87.8</v>
      </c>
      <c r="K310" s="30">
        <v>87.5</v>
      </c>
      <c r="L310" s="168"/>
      <c r="M310" s="31"/>
      <c r="N310" s="5"/>
      <c r="O310" s="7"/>
      <c r="P310" s="31">
        <v>96.2</v>
      </c>
      <c r="Q310" s="5">
        <v>17.600000000000001</v>
      </c>
      <c r="R310" s="5">
        <v>49.2</v>
      </c>
      <c r="S310" s="5">
        <v>49.2</v>
      </c>
      <c r="T310" s="5">
        <v>66.599999999999994</v>
      </c>
      <c r="U310" s="5">
        <v>66.400000000000006</v>
      </c>
      <c r="V310" s="5">
        <v>66.2</v>
      </c>
      <c r="W310" s="5">
        <v>69.5</v>
      </c>
      <c r="X310" s="5">
        <v>89.4</v>
      </c>
      <c r="Y310" s="5">
        <v>89.4</v>
      </c>
      <c r="Z310" s="5">
        <v>89.3</v>
      </c>
      <c r="AA310" s="5">
        <v>67.900000000000006</v>
      </c>
      <c r="AB310" s="5">
        <v>106.3</v>
      </c>
      <c r="AC310" s="5">
        <v>826</v>
      </c>
      <c r="AD310" s="5">
        <v>12.9</v>
      </c>
      <c r="AE310" s="7">
        <v>593</v>
      </c>
      <c r="AF310" s="32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7"/>
      <c r="AV310" s="168"/>
      <c r="AW310" s="5"/>
      <c r="AX310" s="5"/>
      <c r="AY310" s="5"/>
      <c r="AZ310" s="7"/>
      <c r="BA310" s="30"/>
      <c r="BB310" s="33"/>
    </row>
    <row r="311" spans="1:54" x14ac:dyDescent="0.3">
      <c r="A311" s="168"/>
      <c r="B311" s="4">
        <v>22.75</v>
      </c>
      <c r="C311" s="168"/>
      <c r="D311" s="48">
        <v>49.4</v>
      </c>
      <c r="E311" s="5">
        <v>97.7</v>
      </c>
      <c r="F311" s="7">
        <v>15.8</v>
      </c>
      <c r="G311" s="188"/>
      <c r="H311" s="5">
        <v>36.200000000000003</v>
      </c>
      <c r="I311" s="5">
        <v>96.4</v>
      </c>
      <c r="J311" s="5">
        <v>87.3</v>
      </c>
      <c r="K311" s="30">
        <v>87</v>
      </c>
      <c r="L311" s="168"/>
      <c r="M311" s="31"/>
      <c r="N311" s="5"/>
      <c r="O311" s="7"/>
      <c r="P311" s="31">
        <v>98.2</v>
      </c>
      <c r="Q311" s="5">
        <v>17</v>
      </c>
      <c r="R311" s="5">
        <v>49.1</v>
      </c>
      <c r="S311" s="5">
        <v>49.1</v>
      </c>
      <c r="T311" s="5">
        <v>65.3</v>
      </c>
      <c r="U311" s="5">
        <v>65.3</v>
      </c>
      <c r="V311" s="5">
        <v>65</v>
      </c>
      <c r="W311" s="5">
        <v>68.400000000000006</v>
      </c>
      <c r="X311" s="5">
        <v>88.8</v>
      </c>
      <c r="Y311" s="5">
        <v>88.9</v>
      </c>
      <c r="Z311" s="5">
        <v>88.8</v>
      </c>
      <c r="AA311" s="5">
        <v>66.8</v>
      </c>
      <c r="AB311" s="5">
        <v>106.4</v>
      </c>
      <c r="AC311" s="5">
        <v>825</v>
      </c>
      <c r="AD311" s="5">
        <v>13</v>
      </c>
      <c r="AE311" s="7">
        <v>589</v>
      </c>
      <c r="AF311" s="32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7"/>
      <c r="AV311" s="168"/>
      <c r="AW311" s="5"/>
      <c r="AX311" s="5"/>
      <c r="AY311" s="5"/>
      <c r="AZ311" s="7"/>
      <c r="BA311" s="30"/>
      <c r="BB311" s="33"/>
    </row>
    <row r="312" spans="1:54" x14ac:dyDescent="0.3">
      <c r="A312" s="168"/>
      <c r="B312" s="4">
        <v>22.8333333333333</v>
      </c>
      <c r="C312" s="168"/>
      <c r="D312" s="5">
        <v>49.4</v>
      </c>
      <c r="E312" s="5">
        <v>95</v>
      </c>
      <c r="F312" s="7">
        <v>15.5</v>
      </c>
      <c r="G312" s="188"/>
      <c r="H312" s="5">
        <v>35.700000000000003</v>
      </c>
      <c r="I312" s="5">
        <v>96</v>
      </c>
      <c r="J312" s="5">
        <v>86.9</v>
      </c>
      <c r="K312" s="30">
        <v>86.7</v>
      </c>
      <c r="L312" s="168"/>
      <c r="M312" s="31"/>
      <c r="N312" s="5"/>
      <c r="O312" s="7"/>
      <c r="P312" s="31">
        <v>96.8</v>
      </c>
      <c r="Q312" s="5">
        <v>16.7</v>
      </c>
      <c r="R312" s="5">
        <v>49.1</v>
      </c>
      <c r="S312" s="5">
        <v>49.1</v>
      </c>
      <c r="T312" s="5">
        <v>64.8</v>
      </c>
      <c r="U312" s="5">
        <v>64.7</v>
      </c>
      <c r="V312" s="5">
        <v>64.400000000000006</v>
      </c>
      <c r="W312" s="5">
        <v>67.7</v>
      </c>
      <c r="X312" s="5">
        <v>88.5</v>
      </c>
      <c r="Y312" s="5">
        <v>88.6</v>
      </c>
      <c r="Z312" s="5">
        <v>88.4</v>
      </c>
      <c r="AA312" s="5">
        <v>66.2</v>
      </c>
      <c r="AB312" s="5">
        <v>107.4</v>
      </c>
      <c r="AC312" s="5">
        <v>825</v>
      </c>
      <c r="AD312" s="5">
        <v>13.3</v>
      </c>
      <c r="AE312" s="7">
        <v>588</v>
      </c>
      <c r="AF312" s="32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7"/>
      <c r="AV312" s="168"/>
      <c r="AW312" s="5"/>
      <c r="AX312" s="5"/>
      <c r="AY312" s="5"/>
      <c r="AZ312" s="7"/>
      <c r="BA312" s="30"/>
      <c r="BB312" s="33"/>
    </row>
    <row r="313" spans="1:54" x14ac:dyDescent="0.3">
      <c r="A313" s="168"/>
      <c r="B313" s="4">
        <v>22.9166666666667</v>
      </c>
      <c r="C313" s="168"/>
      <c r="D313" s="5">
        <v>49.4</v>
      </c>
      <c r="E313" s="5">
        <v>95.6</v>
      </c>
      <c r="F313" s="7">
        <v>15.3</v>
      </c>
      <c r="G313" s="188"/>
      <c r="H313" s="5">
        <v>34.799999999999997</v>
      </c>
      <c r="I313" s="5">
        <v>95.9</v>
      </c>
      <c r="J313" s="5">
        <v>86.8</v>
      </c>
      <c r="K313" s="30">
        <v>86.5</v>
      </c>
      <c r="L313" s="168"/>
      <c r="M313" s="31"/>
      <c r="N313" s="5"/>
      <c r="O313" s="7"/>
      <c r="P313" s="31">
        <v>97.6</v>
      </c>
      <c r="Q313" s="5">
        <v>16.5</v>
      </c>
      <c r="R313" s="5">
        <v>49.1</v>
      </c>
      <c r="S313" s="5">
        <v>49.1</v>
      </c>
      <c r="T313" s="5">
        <v>64.3</v>
      </c>
      <c r="U313" s="5">
        <v>64.2</v>
      </c>
      <c r="V313" s="5">
        <v>64</v>
      </c>
      <c r="W313" s="5">
        <v>67.2</v>
      </c>
      <c r="X313" s="5">
        <v>88.4</v>
      </c>
      <c r="Y313" s="5">
        <v>88.5</v>
      </c>
      <c r="Z313" s="5">
        <v>88.3</v>
      </c>
      <c r="AA313" s="5">
        <v>65.7</v>
      </c>
      <c r="AB313" s="5">
        <v>107.4</v>
      </c>
      <c r="AC313" s="5">
        <v>825</v>
      </c>
      <c r="AD313" s="5">
        <v>13.3</v>
      </c>
      <c r="AE313" s="7">
        <v>586</v>
      </c>
      <c r="AF313" s="32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7"/>
      <c r="AV313" s="168"/>
      <c r="AW313" s="5"/>
      <c r="AX313" s="5"/>
      <c r="AY313" s="5"/>
      <c r="AZ313" s="7"/>
      <c r="BA313" s="30"/>
      <c r="BB313" s="33"/>
    </row>
    <row r="314" spans="1:54" x14ac:dyDescent="0.3">
      <c r="A314" s="169"/>
      <c r="B314" s="4">
        <v>23</v>
      </c>
      <c r="C314" s="169"/>
      <c r="D314" s="5">
        <v>49.4</v>
      </c>
      <c r="E314" s="5">
        <v>96.5</v>
      </c>
      <c r="F314" s="7">
        <v>15.2</v>
      </c>
      <c r="G314" s="189"/>
      <c r="H314" s="5">
        <v>35.200000000000003</v>
      </c>
      <c r="I314" s="5">
        <v>96.6</v>
      </c>
      <c r="J314" s="5">
        <v>86.7</v>
      </c>
      <c r="K314" s="30">
        <v>86.4</v>
      </c>
      <c r="L314" s="169"/>
      <c r="M314" s="31"/>
      <c r="N314" s="5"/>
      <c r="O314" s="7"/>
      <c r="P314" s="31">
        <v>97.8</v>
      </c>
      <c r="Q314" s="5">
        <v>16.399999999999999</v>
      </c>
      <c r="R314" s="5">
        <v>49.1</v>
      </c>
      <c r="S314" s="5">
        <v>49.1</v>
      </c>
      <c r="T314" s="5">
        <v>64.099999999999994</v>
      </c>
      <c r="U314" s="5">
        <v>64</v>
      </c>
      <c r="V314" s="5">
        <v>63.8</v>
      </c>
      <c r="W314" s="5">
        <v>67</v>
      </c>
      <c r="X314" s="5">
        <v>88.3</v>
      </c>
      <c r="Y314" s="5">
        <v>884</v>
      </c>
      <c r="Z314" s="5">
        <v>88.2</v>
      </c>
      <c r="AA314" s="5">
        <v>65.400000000000006</v>
      </c>
      <c r="AB314" s="5">
        <v>107.3</v>
      </c>
      <c r="AC314" s="5">
        <v>825</v>
      </c>
      <c r="AD314" s="5">
        <v>13.2</v>
      </c>
      <c r="AE314" s="7">
        <v>586</v>
      </c>
      <c r="AF314" s="32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7"/>
      <c r="AV314" s="169"/>
      <c r="AW314" s="5"/>
      <c r="AX314" s="5"/>
      <c r="AY314" s="5"/>
      <c r="AZ314" s="7"/>
      <c r="BA314" s="30"/>
      <c r="BB314" s="33"/>
    </row>
    <row r="315" spans="1:54" x14ac:dyDescent="0.3">
      <c r="A315" s="178" t="s">
        <v>81</v>
      </c>
      <c r="B315" s="173"/>
      <c r="C315" s="17" t="e">
        <f>AVERAGE($C$303:$C$314)</f>
        <v>#DIV/0!</v>
      </c>
      <c r="D315" s="17">
        <f>AVERAGE($D$303:$D$314)</f>
        <v>49.399999999999984</v>
      </c>
      <c r="E315" s="17">
        <f>AVERAGE($E$303:$E$314)</f>
        <v>96.5</v>
      </c>
      <c r="F315" s="34">
        <f>AVERAGE($F$303:$F$314)</f>
        <v>15.366666666666667</v>
      </c>
      <c r="G315" s="16" t="e">
        <f>AVERAGE(G303:G314)</f>
        <v>#DIV/0!</v>
      </c>
      <c r="H315" s="17">
        <f>AVERAGE($H$303:$H$314)</f>
        <v>35.475000000000001</v>
      </c>
      <c r="I315" s="17">
        <f>AVERAGE($I$303:$I$314)</f>
        <v>96.49166666666666</v>
      </c>
      <c r="J315" s="17">
        <f>AVERAGE(J303:J314)</f>
        <v>86.84999999999998</v>
      </c>
      <c r="K315" s="35">
        <f>AVERAGE($K$303:$K$314)</f>
        <v>86.591666666666683</v>
      </c>
      <c r="L315" s="36">
        <f t="shared" ref="L315:AD315" si="47">AVERAGE(L303:L314)</f>
        <v>0</v>
      </c>
      <c r="M315" s="35" t="e">
        <f t="shared" si="47"/>
        <v>#DIV/0!</v>
      </c>
      <c r="N315" s="35" t="e">
        <f t="shared" si="47"/>
        <v>#DIV/0!</v>
      </c>
      <c r="O315" s="34" t="e">
        <f t="shared" si="47"/>
        <v>#DIV/0!</v>
      </c>
      <c r="P315" s="37">
        <f t="shared" si="47"/>
        <v>97.600000000000009</v>
      </c>
      <c r="Q315" s="17">
        <f t="shared" si="47"/>
        <v>16.633333333333333</v>
      </c>
      <c r="R315" s="17">
        <f t="shared" si="47"/>
        <v>49.133333333333333</v>
      </c>
      <c r="S315" s="17">
        <f t="shared" si="47"/>
        <v>49.125000000000007</v>
      </c>
      <c r="T315" s="17">
        <f t="shared" si="47"/>
        <v>64.61666666666666</v>
      </c>
      <c r="U315" s="17">
        <f t="shared" si="47"/>
        <v>64.466666666666669</v>
      </c>
      <c r="V315" s="17">
        <f t="shared" si="47"/>
        <v>64.24166666666666</v>
      </c>
      <c r="W315" s="17">
        <f t="shared" si="47"/>
        <v>67.49166666666666</v>
      </c>
      <c r="X315" s="17">
        <f t="shared" si="47"/>
        <v>88.449999999999989</v>
      </c>
      <c r="Y315" s="17">
        <f t="shared" si="47"/>
        <v>154.81666666666666</v>
      </c>
      <c r="Z315" s="17">
        <f t="shared" si="47"/>
        <v>88.358333333333334</v>
      </c>
      <c r="AA315" s="17">
        <f t="shared" si="47"/>
        <v>65.95</v>
      </c>
      <c r="AB315" s="17">
        <f t="shared" si="47"/>
        <v>107.14166666666667</v>
      </c>
      <c r="AC315" s="17">
        <f t="shared" si="47"/>
        <v>825.33333333333337</v>
      </c>
      <c r="AD315" s="17">
        <f t="shared" si="47"/>
        <v>13.174999999999999</v>
      </c>
      <c r="AE315" s="34">
        <f>AVERAGE($AE$303:$AE$314)</f>
        <v>587.41666666666663</v>
      </c>
      <c r="AF315" s="38" t="e">
        <f t="shared" ref="AF315:AT315" si="48">AVERAGE(AF303:AF314)</f>
        <v>#DIV/0!</v>
      </c>
      <c r="AG315" s="17" t="e">
        <f t="shared" si="48"/>
        <v>#DIV/0!</v>
      </c>
      <c r="AH315" s="17" t="e">
        <f t="shared" si="48"/>
        <v>#DIV/0!</v>
      </c>
      <c r="AI315" s="17" t="e">
        <f t="shared" si="48"/>
        <v>#DIV/0!</v>
      </c>
      <c r="AJ315" s="17" t="e">
        <f t="shared" si="48"/>
        <v>#DIV/0!</v>
      </c>
      <c r="AK315" s="17" t="e">
        <f t="shared" si="48"/>
        <v>#DIV/0!</v>
      </c>
      <c r="AL315" s="17" t="e">
        <f t="shared" si="48"/>
        <v>#DIV/0!</v>
      </c>
      <c r="AM315" s="17" t="e">
        <f t="shared" si="48"/>
        <v>#DIV/0!</v>
      </c>
      <c r="AN315" s="17" t="e">
        <f t="shared" si="48"/>
        <v>#DIV/0!</v>
      </c>
      <c r="AO315" s="17" t="e">
        <f t="shared" si="48"/>
        <v>#DIV/0!</v>
      </c>
      <c r="AP315" s="17" t="e">
        <f t="shared" si="48"/>
        <v>#DIV/0!</v>
      </c>
      <c r="AQ315" s="17" t="e">
        <f t="shared" si="48"/>
        <v>#DIV/0!</v>
      </c>
      <c r="AR315" s="17" t="e">
        <f t="shared" si="48"/>
        <v>#DIV/0!</v>
      </c>
      <c r="AS315" s="17" t="e">
        <f t="shared" si="48"/>
        <v>#DIV/0!</v>
      </c>
      <c r="AT315" s="17" t="e">
        <f t="shared" si="48"/>
        <v>#DIV/0!</v>
      </c>
      <c r="AU315" s="34" t="e">
        <f>AVERAGE($AU$303:$AU$314)</f>
        <v>#DIV/0!</v>
      </c>
      <c r="AV315" s="39" t="e">
        <f>AVERAGE(AV303:AV314)</f>
        <v>#DIV/0!</v>
      </c>
      <c r="AW315" s="17" t="e">
        <f>AVERAGE(AW303:AW314)</f>
        <v>#DIV/0!</v>
      </c>
      <c r="AX315" s="17" t="e">
        <f>AVERAGE(AX303:AX314)</f>
        <v>#DIV/0!</v>
      </c>
      <c r="AY315" s="17" t="e">
        <f>AVERAGE($AY$303:$AY$314)</f>
        <v>#DIV/0!</v>
      </c>
      <c r="AZ315" s="17" t="e">
        <f>AVERAGE(AZ303:AZ314)</f>
        <v>#DIV/0!</v>
      </c>
      <c r="BA315" s="35" t="e">
        <f>AVERAGE(BA303:BA314)</f>
        <v>#DIV/0!</v>
      </c>
      <c r="BB315" s="40" t="e">
        <f>AVERAGE(BB303:BB314)</f>
        <v>#DIV/0!</v>
      </c>
    </row>
    <row r="316" spans="1:54" x14ac:dyDescent="0.3">
      <c r="A316" s="167">
        <v>45347</v>
      </c>
      <c r="B316" s="4">
        <v>23.0833333333333</v>
      </c>
      <c r="C316" s="181"/>
      <c r="D316" s="5">
        <v>49.4</v>
      </c>
      <c r="E316" s="5">
        <v>96.4</v>
      </c>
      <c r="F316" s="7">
        <v>14.8</v>
      </c>
      <c r="G316" s="181"/>
      <c r="H316" s="5">
        <v>34.4</v>
      </c>
      <c r="I316" s="5">
        <v>97.7</v>
      </c>
      <c r="J316" s="5">
        <v>86.6</v>
      </c>
      <c r="K316" s="30">
        <v>86.4</v>
      </c>
      <c r="L316" s="174">
        <f>G316-C316</f>
        <v>0</v>
      </c>
      <c r="M316" s="31"/>
      <c r="N316" s="5"/>
      <c r="O316" s="7"/>
      <c r="P316" s="31">
        <v>98</v>
      </c>
      <c r="Q316" s="5">
        <v>16.100000000000001</v>
      </c>
      <c r="R316" s="5">
        <v>49.1</v>
      </c>
      <c r="S316" s="5">
        <v>49.1</v>
      </c>
      <c r="T316" s="5">
        <v>63.6</v>
      </c>
      <c r="U316" s="5">
        <v>63.5</v>
      </c>
      <c r="V316" s="5">
        <v>63.3</v>
      </c>
      <c r="W316" s="5">
        <v>66.599999999999994</v>
      </c>
      <c r="X316" s="5">
        <v>88.3</v>
      </c>
      <c r="Y316" s="5">
        <v>88.3</v>
      </c>
      <c r="Z316" s="5">
        <v>88.2</v>
      </c>
      <c r="AA316" s="5">
        <v>65</v>
      </c>
      <c r="AB316" s="5">
        <v>107.8</v>
      </c>
      <c r="AC316" s="5">
        <v>826</v>
      </c>
      <c r="AD316" s="5">
        <v>13.1</v>
      </c>
      <c r="AE316" s="7">
        <v>586</v>
      </c>
      <c r="AF316" s="32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7"/>
      <c r="AV316" s="174"/>
      <c r="AW316" s="5"/>
      <c r="AX316" s="5"/>
      <c r="AY316" s="5"/>
      <c r="AZ316" s="7"/>
      <c r="BA316" s="30"/>
      <c r="BB316" s="33"/>
    </row>
    <row r="317" spans="1:54" x14ac:dyDescent="0.3">
      <c r="A317" s="168"/>
      <c r="B317" s="4">
        <v>23.1666666666667</v>
      </c>
      <c r="C317" s="168"/>
      <c r="D317" s="5">
        <v>49.4</v>
      </c>
      <c r="E317" s="5">
        <v>97.3</v>
      </c>
      <c r="F317" s="7">
        <v>14.6</v>
      </c>
      <c r="G317" s="188"/>
      <c r="H317" s="5">
        <v>33.1</v>
      </c>
      <c r="I317" s="5">
        <v>97.8</v>
      </c>
      <c r="J317" s="5">
        <v>86.5</v>
      </c>
      <c r="K317" s="30">
        <v>86.3</v>
      </c>
      <c r="L317" s="168"/>
      <c r="M317" s="31"/>
      <c r="N317" s="5"/>
      <c r="O317" s="7"/>
      <c r="P317" s="31">
        <v>99.1</v>
      </c>
      <c r="Q317" s="5">
        <v>15.7</v>
      </c>
      <c r="R317" s="5">
        <v>49.1</v>
      </c>
      <c r="S317" s="5">
        <v>49.1</v>
      </c>
      <c r="T317" s="5">
        <v>63.3</v>
      </c>
      <c r="U317" s="5">
        <v>63.1</v>
      </c>
      <c r="V317" s="5">
        <v>62.9</v>
      </c>
      <c r="W317" s="5">
        <v>66</v>
      </c>
      <c r="X317" s="6">
        <v>88.2</v>
      </c>
      <c r="Y317" s="5">
        <v>88.2</v>
      </c>
      <c r="Z317" s="5">
        <v>88.1</v>
      </c>
      <c r="AA317" s="5">
        <v>64.5</v>
      </c>
      <c r="AB317" s="5">
        <v>107.9</v>
      </c>
      <c r="AC317" s="5">
        <v>825</v>
      </c>
      <c r="AD317" s="5">
        <v>13</v>
      </c>
      <c r="AE317" s="7">
        <v>586</v>
      </c>
      <c r="AF317" s="32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7"/>
      <c r="AV317" s="168"/>
      <c r="AW317" s="5"/>
      <c r="AX317" s="5"/>
      <c r="AY317" s="5"/>
      <c r="AZ317" s="7"/>
      <c r="BA317" s="30"/>
      <c r="BB317" s="33"/>
    </row>
    <row r="318" spans="1:54" x14ac:dyDescent="0.3">
      <c r="A318" s="168"/>
      <c r="B318" s="4">
        <v>23.25</v>
      </c>
      <c r="C318" s="168"/>
      <c r="D318" s="5">
        <v>49.4</v>
      </c>
      <c r="E318" s="5">
        <v>97.5</v>
      </c>
      <c r="F318" s="7">
        <v>14.4</v>
      </c>
      <c r="G318" s="188"/>
      <c r="H318" s="5">
        <v>32.700000000000003</v>
      </c>
      <c r="I318" s="5">
        <v>98.2</v>
      </c>
      <c r="J318" s="5">
        <v>86.5</v>
      </c>
      <c r="K318" s="30">
        <v>86.2</v>
      </c>
      <c r="L318" s="168"/>
      <c r="M318" s="31"/>
      <c r="N318" s="5"/>
      <c r="O318" s="7"/>
      <c r="P318" s="31">
        <v>98.6</v>
      </c>
      <c r="Q318" s="5">
        <v>15.6</v>
      </c>
      <c r="R318" s="5">
        <v>49.1</v>
      </c>
      <c r="S318" s="5">
        <v>49.1</v>
      </c>
      <c r="T318" s="5">
        <v>62.9</v>
      </c>
      <c r="U318" s="5">
        <v>62.8</v>
      </c>
      <c r="V318" s="5">
        <v>62.5</v>
      </c>
      <c r="W318" s="5">
        <v>65.7</v>
      </c>
      <c r="X318" s="5">
        <v>88.1</v>
      </c>
      <c r="Y318" s="5">
        <v>88.2</v>
      </c>
      <c r="Z318" s="5">
        <v>87.9</v>
      </c>
      <c r="AA318" s="5">
        <v>64.2</v>
      </c>
      <c r="AB318" s="5">
        <v>108.1</v>
      </c>
      <c r="AC318" s="5">
        <v>825</v>
      </c>
      <c r="AD318" s="5">
        <v>13</v>
      </c>
      <c r="AE318" s="7">
        <v>584</v>
      </c>
      <c r="AF318" s="32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7"/>
      <c r="AV318" s="168"/>
      <c r="AW318" s="5"/>
      <c r="AX318" s="5"/>
      <c r="AY318" s="5"/>
      <c r="AZ318" s="7"/>
      <c r="BA318" s="30"/>
      <c r="BB318" s="33"/>
    </row>
    <row r="319" spans="1:54" x14ac:dyDescent="0.3">
      <c r="A319" s="168"/>
      <c r="B319" s="4">
        <v>23.3333333333333</v>
      </c>
      <c r="C319" s="168"/>
      <c r="D319" s="5">
        <v>49.4</v>
      </c>
      <c r="E319" s="5">
        <v>98.7</v>
      </c>
      <c r="F319" s="7">
        <v>14.5</v>
      </c>
      <c r="G319" s="188"/>
      <c r="H319" s="5">
        <v>34.299999999999997</v>
      </c>
      <c r="I319" s="5">
        <v>97.6</v>
      </c>
      <c r="J319" s="5">
        <v>86.4</v>
      </c>
      <c r="K319" s="30">
        <v>86.1</v>
      </c>
      <c r="L319" s="168"/>
      <c r="M319" s="31"/>
      <c r="N319" s="5"/>
      <c r="O319" s="7"/>
      <c r="P319" s="31">
        <v>98.4</v>
      </c>
      <c r="Q319" s="5">
        <v>15.7</v>
      </c>
      <c r="R319" s="5">
        <v>49.1</v>
      </c>
      <c r="S319" s="5">
        <v>49.1</v>
      </c>
      <c r="T319" s="5">
        <v>63.3</v>
      </c>
      <c r="U319" s="5">
        <v>63.1</v>
      </c>
      <c r="V319" s="5">
        <v>62.9</v>
      </c>
      <c r="W319" s="5">
        <v>66.099999999999994</v>
      </c>
      <c r="X319" s="5">
        <v>88</v>
      </c>
      <c r="Y319" s="5">
        <v>88.1</v>
      </c>
      <c r="Z319" s="5">
        <v>87.9</v>
      </c>
      <c r="AA319" s="5">
        <v>64.599999999999994</v>
      </c>
      <c r="AB319" s="5">
        <v>108.2</v>
      </c>
      <c r="AC319" s="5">
        <v>824</v>
      </c>
      <c r="AD319" s="5">
        <v>13</v>
      </c>
      <c r="AE319" s="7">
        <v>587</v>
      </c>
      <c r="AF319" s="32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7"/>
      <c r="AV319" s="168"/>
      <c r="AW319" s="5"/>
      <c r="AX319" s="5"/>
      <c r="AY319" s="5"/>
      <c r="AZ319" s="7"/>
      <c r="BA319" s="30"/>
      <c r="BB319" s="33"/>
    </row>
    <row r="320" spans="1:54" x14ac:dyDescent="0.3">
      <c r="A320" s="168"/>
      <c r="B320" s="4">
        <v>23.4166666666667</v>
      </c>
      <c r="C320" s="168"/>
      <c r="D320" s="5">
        <v>49.4</v>
      </c>
      <c r="E320" s="5">
        <v>96</v>
      </c>
      <c r="F320" s="7">
        <v>15.2</v>
      </c>
      <c r="G320" s="188"/>
      <c r="H320" s="5">
        <v>37.200000000000003</v>
      </c>
      <c r="I320" s="5">
        <v>96.7</v>
      </c>
      <c r="J320" s="5">
        <v>86.4</v>
      </c>
      <c r="K320" s="30">
        <v>86.1</v>
      </c>
      <c r="L320" s="168"/>
      <c r="M320" s="31"/>
      <c r="N320" s="5"/>
      <c r="O320" s="7"/>
      <c r="P320" s="31">
        <v>98.5</v>
      </c>
      <c r="Q320" s="5">
        <v>16.600000000000001</v>
      </c>
      <c r="R320" s="5">
        <v>49.1</v>
      </c>
      <c r="S320" s="6">
        <v>49.1</v>
      </c>
      <c r="T320" s="5">
        <v>64.5</v>
      </c>
      <c r="U320" s="5">
        <v>64.3</v>
      </c>
      <c r="V320" s="5">
        <v>64.099999999999994</v>
      </c>
      <c r="W320" s="5">
        <v>67.3</v>
      </c>
      <c r="X320" s="5">
        <v>88</v>
      </c>
      <c r="Y320" s="5">
        <v>88.1</v>
      </c>
      <c r="Z320" s="5">
        <v>88</v>
      </c>
      <c r="AA320" s="5">
        <v>65.8</v>
      </c>
      <c r="AB320" s="5">
        <v>107.4</v>
      </c>
      <c r="AC320" s="5">
        <v>824</v>
      </c>
      <c r="AD320" s="5">
        <v>13</v>
      </c>
      <c r="AE320" s="7">
        <v>583</v>
      </c>
      <c r="AF320" s="32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7"/>
      <c r="AV320" s="168"/>
      <c r="AW320" s="5"/>
      <c r="AX320" s="5"/>
      <c r="AY320" s="5"/>
      <c r="AZ320" s="7"/>
      <c r="BA320" s="30"/>
      <c r="BB320" s="33"/>
    </row>
    <row r="321" spans="1:54" x14ac:dyDescent="0.3">
      <c r="A321" s="168"/>
      <c r="B321" s="4">
        <v>23.5</v>
      </c>
      <c r="C321" s="168"/>
      <c r="D321" s="5">
        <v>49.4</v>
      </c>
      <c r="E321" s="5">
        <v>95.4</v>
      </c>
      <c r="F321" s="7">
        <v>15.7</v>
      </c>
      <c r="G321" s="188"/>
      <c r="H321" s="5">
        <v>38.200000000000003</v>
      </c>
      <c r="I321" s="5">
        <v>97</v>
      </c>
      <c r="J321" s="5">
        <v>87</v>
      </c>
      <c r="K321" s="30">
        <v>86.7</v>
      </c>
      <c r="L321" s="168"/>
      <c r="M321" s="31"/>
      <c r="N321" s="5"/>
      <c r="O321" s="7"/>
      <c r="P321" s="31">
        <v>98.3</v>
      </c>
      <c r="Q321" s="5">
        <v>17.2</v>
      </c>
      <c r="R321" s="5">
        <v>49.2</v>
      </c>
      <c r="S321" s="5">
        <v>49.2</v>
      </c>
      <c r="T321" s="5">
        <v>65.5</v>
      </c>
      <c r="U321" s="5">
        <v>65.400000000000006</v>
      </c>
      <c r="V321" s="5">
        <v>65.099999999999994</v>
      </c>
      <c r="W321" s="5">
        <v>68.400000000000006</v>
      </c>
      <c r="X321" s="5">
        <v>88.6</v>
      </c>
      <c r="Y321" s="5">
        <v>88.7</v>
      </c>
      <c r="Z321" s="5">
        <v>88.5</v>
      </c>
      <c r="AA321" s="5">
        <v>66.8</v>
      </c>
      <c r="AB321" s="5">
        <v>106.8</v>
      </c>
      <c r="AC321" s="5">
        <v>826</v>
      </c>
      <c r="AD321" s="5">
        <v>12.9</v>
      </c>
      <c r="AE321" s="7">
        <v>588</v>
      </c>
      <c r="AF321" s="32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7"/>
      <c r="AV321" s="168"/>
      <c r="AW321" s="5"/>
      <c r="AX321" s="5"/>
      <c r="AY321" s="5"/>
      <c r="AZ321" s="7"/>
      <c r="BA321" s="30"/>
      <c r="BB321" s="33"/>
    </row>
    <row r="322" spans="1:54" x14ac:dyDescent="0.3">
      <c r="A322" s="168"/>
      <c r="B322" s="4">
        <v>23.5833333333333</v>
      </c>
      <c r="C322" s="168"/>
      <c r="D322" s="5">
        <v>49.4</v>
      </c>
      <c r="E322" s="5">
        <v>94.7</v>
      </c>
      <c r="F322" s="7">
        <v>16</v>
      </c>
      <c r="G322" s="188"/>
      <c r="H322" s="5">
        <v>38.799999999999997</v>
      </c>
      <c r="I322" s="5">
        <v>95.7</v>
      </c>
      <c r="J322" s="5">
        <v>87.4</v>
      </c>
      <c r="K322" s="30">
        <v>87.1</v>
      </c>
      <c r="L322" s="168"/>
      <c r="M322" s="31"/>
      <c r="N322" s="5"/>
      <c r="O322" s="7"/>
      <c r="P322" s="31">
        <v>97.8</v>
      </c>
      <c r="Q322" s="5">
        <v>17.600000000000001</v>
      </c>
      <c r="R322" s="5">
        <v>49.1</v>
      </c>
      <c r="S322" s="5">
        <v>49.1</v>
      </c>
      <c r="T322" s="5">
        <v>66.400000000000006</v>
      </c>
      <c r="U322" s="5">
        <v>66.099999999999994</v>
      </c>
      <c r="V322" s="5">
        <v>65.900000000000006</v>
      </c>
      <c r="W322" s="5">
        <v>69.3</v>
      </c>
      <c r="X322" s="5">
        <v>89</v>
      </c>
      <c r="Y322" s="5">
        <v>89.1</v>
      </c>
      <c r="Z322" s="5">
        <v>88.9</v>
      </c>
      <c r="AA322" s="5">
        <v>67.7</v>
      </c>
      <c r="AB322" s="5">
        <v>106.1</v>
      </c>
      <c r="AC322" s="5">
        <v>825</v>
      </c>
      <c r="AD322" s="5">
        <v>13.3</v>
      </c>
      <c r="AE322" s="7">
        <v>590</v>
      </c>
      <c r="AF322" s="32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7"/>
      <c r="AV322" s="168"/>
      <c r="AW322" s="5"/>
      <c r="AX322" s="5"/>
      <c r="AY322" s="5"/>
      <c r="AZ322" s="7"/>
      <c r="BA322" s="30"/>
      <c r="BB322" s="33"/>
    </row>
    <row r="323" spans="1:54" x14ac:dyDescent="0.3">
      <c r="A323" s="168"/>
      <c r="B323" s="4">
        <v>23.6666666666667</v>
      </c>
      <c r="C323" s="168"/>
      <c r="D323" s="5">
        <v>49.4</v>
      </c>
      <c r="E323" s="5">
        <v>94</v>
      </c>
      <c r="F323" s="7">
        <v>16</v>
      </c>
      <c r="G323" s="188"/>
      <c r="H323" s="5">
        <v>38</v>
      </c>
      <c r="I323" s="5">
        <v>96.3</v>
      </c>
      <c r="J323" s="5">
        <v>87.7</v>
      </c>
      <c r="K323" s="30">
        <v>87.5</v>
      </c>
      <c r="L323" s="168"/>
      <c r="M323" s="31"/>
      <c r="N323" s="5"/>
      <c r="O323" s="7"/>
      <c r="P323" s="31">
        <v>97</v>
      </c>
      <c r="Q323" s="5">
        <v>17.399999999999999</v>
      </c>
      <c r="R323" s="5">
        <v>49.1</v>
      </c>
      <c r="S323" s="5">
        <v>49.2</v>
      </c>
      <c r="T323" s="5">
        <v>66.400000000000006</v>
      </c>
      <c r="U323" s="5">
        <v>66.2</v>
      </c>
      <c r="V323" s="5">
        <v>66</v>
      </c>
      <c r="W323" s="5">
        <v>69.3</v>
      </c>
      <c r="X323" s="5">
        <v>89.3</v>
      </c>
      <c r="Y323" s="5">
        <v>89.4</v>
      </c>
      <c r="Z323" s="5">
        <v>89.3</v>
      </c>
      <c r="AA323" s="5">
        <v>67.7</v>
      </c>
      <c r="AB323" s="5">
        <v>106.1</v>
      </c>
      <c r="AC323" s="5">
        <v>826</v>
      </c>
      <c r="AD323" s="5">
        <v>13</v>
      </c>
      <c r="AE323" s="7">
        <v>591</v>
      </c>
      <c r="AF323" s="32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7"/>
      <c r="AV323" s="168"/>
      <c r="AW323" s="5"/>
      <c r="AX323" s="5"/>
      <c r="AY323" s="5"/>
      <c r="AZ323" s="7"/>
      <c r="BA323" s="30"/>
      <c r="BB323" s="33"/>
    </row>
    <row r="324" spans="1:54" x14ac:dyDescent="0.3">
      <c r="A324" s="168"/>
      <c r="B324" s="4">
        <v>23.75</v>
      </c>
      <c r="C324" s="168"/>
      <c r="D324" s="5">
        <v>49.4</v>
      </c>
      <c r="E324" s="5">
        <v>96.4</v>
      </c>
      <c r="F324" s="7">
        <v>15.7</v>
      </c>
      <c r="G324" s="188"/>
      <c r="H324" s="5">
        <v>36.9</v>
      </c>
      <c r="I324" s="5">
        <v>95.3</v>
      </c>
      <c r="J324" s="5">
        <v>87.9</v>
      </c>
      <c r="K324" s="30">
        <v>87.7</v>
      </c>
      <c r="L324" s="168"/>
      <c r="M324" s="31"/>
      <c r="N324" s="5"/>
      <c r="O324" s="7"/>
      <c r="P324" s="31">
        <v>97.8</v>
      </c>
      <c r="Q324" s="5">
        <v>17</v>
      </c>
      <c r="R324" s="5">
        <v>49.1</v>
      </c>
      <c r="S324" s="5">
        <v>49.1</v>
      </c>
      <c r="T324" s="5">
        <v>66</v>
      </c>
      <c r="U324" s="5">
        <v>65.8</v>
      </c>
      <c r="V324" s="5">
        <v>65.599999999999994</v>
      </c>
      <c r="W324" s="5">
        <v>68.900000000000006</v>
      </c>
      <c r="X324" s="5">
        <v>89.5</v>
      </c>
      <c r="Y324" s="5">
        <v>89.6</v>
      </c>
      <c r="Z324" s="5">
        <v>89.4</v>
      </c>
      <c r="AA324" s="5">
        <v>67.400000000000006</v>
      </c>
      <c r="AB324" s="5">
        <v>106.4</v>
      </c>
      <c r="AC324" s="5">
        <v>826</v>
      </c>
      <c r="AD324" s="5">
        <v>13.3</v>
      </c>
      <c r="AE324" s="7">
        <v>595</v>
      </c>
      <c r="AF324" s="32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7"/>
      <c r="AV324" s="168"/>
      <c r="AW324" s="5"/>
      <c r="AX324" s="5"/>
      <c r="AY324" s="5"/>
      <c r="AZ324" s="7"/>
      <c r="BA324" s="30"/>
      <c r="BB324" s="33"/>
    </row>
    <row r="325" spans="1:54" x14ac:dyDescent="0.3">
      <c r="A325" s="168"/>
      <c r="B325" s="4">
        <v>23.8333333333333</v>
      </c>
      <c r="C325" s="168"/>
      <c r="D325" s="5">
        <v>49.4</v>
      </c>
      <c r="E325" s="5">
        <v>93.8</v>
      </c>
      <c r="F325" s="7">
        <v>15.4</v>
      </c>
      <c r="G325" s="188"/>
      <c r="H325" s="5">
        <v>36.1</v>
      </c>
      <c r="I325" s="5">
        <v>95.6</v>
      </c>
      <c r="J325" s="5">
        <v>88</v>
      </c>
      <c r="K325" s="30">
        <v>87.8</v>
      </c>
      <c r="L325" s="168"/>
      <c r="M325" s="31"/>
      <c r="N325" s="5"/>
      <c r="O325" s="7"/>
      <c r="P325" s="31">
        <v>96.8</v>
      </c>
      <c r="Q325" s="5">
        <v>16.7</v>
      </c>
      <c r="R325" s="5">
        <v>49.1</v>
      </c>
      <c r="S325" s="5">
        <v>49.1</v>
      </c>
      <c r="T325" s="5">
        <v>65.7</v>
      </c>
      <c r="U325" s="5">
        <v>65.5</v>
      </c>
      <c r="V325" s="5">
        <v>65.3</v>
      </c>
      <c r="W325" s="5">
        <v>68.599999999999994</v>
      </c>
      <c r="X325" s="5">
        <v>89.6</v>
      </c>
      <c r="Y325" s="5">
        <v>89.7</v>
      </c>
      <c r="Z325" s="5">
        <v>89.5</v>
      </c>
      <c r="AA325" s="5">
        <v>67</v>
      </c>
      <c r="AB325" s="5">
        <v>106.6</v>
      </c>
      <c r="AC325" s="5">
        <v>825</v>
      </c>
      <c r="AD325" s="5">
        <v>13</v>
      </c>
      <c r="AE325" s="7">
        <v>595</v>
      </c>
      <c r="AF325" s="32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7"/>
      <c r="AV325" s="168"/>
      <c r="AW325" s="5"/>
      <c r="AX325" s="5"/>
      <c r="AY325" s="5"/>
      <c r="AZ325" s="7"/>
      <c r="BA325" s="30"/>
      <c r="BB325" s="33"/>
    </row>
    <row r="326" spans="1:54" x14ac:dyDescent="0.3">
      <c r="A326" s="168"/>
      <c r="B326" s="4">
        <v>23.9166666666667</v>
      </c>
      <c r="C326" s="168"/>
      <c r="D326" s="5">
        <v>49.4</v>
      </c>
      <c r="E326" s="5">
        <v>99.5</v>
      </c>
      <c r="F326" s="7">
        <v>15.1</v>
      </c>
      <c r="G326" s="188"/>
      <c r="H326" s="5">
        <v>35.5</v>
      </c>
      <c r="I326" s="5">
        <v>96.1</v>
      </c>
      <c r="J326" s="5">
        <v>87</v>
      </c>
      <c r="K326" s="30">
        <v>86.7</v>
      </c>
      <c r="L326" s="168"/>
      <c r="M326" s="31"/>
      <c r="N326" s="5"/>
      <c r="O326" s="7"/>
      <c r="P326" s="31">
        <v>98.8</v>
      </c>
      <c r="Q326" s="5">
        <v>16.3</v>
      </c>
      <c r="R326" s="5">
        <v>49.1</v>
      </c>
      <c r="S326" s="5">
        <v>49.1</v>
      </c>
      <c r="T326" s="5">
        <v>64.400000000000006</v>
      </c>
      <c r="U326" s="5">
        <v>64.2</v>
      </c>
      <c r="V326" s="5">
        <v>64</v>
      </c>
      <c r="W326" s="5">
        <v>67.3</v>
      </c>
      <c r="X326" s="5">
        <v>88.6</v>
      </c>
      <c r="Y326" s="5">
        <v>88.6</v>
      </c>
      <c r="Z326" s="5">
        <v>88.5</v>
      </c>
      <c r="AA326" s="5">
        <v>65.7</v>
      </c>
      <c r="AB326" s="5">
        <v>107</v>
      </c>
      <c r="AC326" s="5">
        <v>825</v>
      </c>
      <c r="AD326" s="5">
        <v>13</v>
      </c>
      <c r="AE326" s="7">
        <v>588</v>
      </c>
      <c r="AF326" s="32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7"/>
      <c r="AV326" s="168"/>
      <c r="AW326" s="5"/>
      <c r="AX326" s="5"/>
      <c r="AY326" s="5"/>
      <c r="AZ326" s="7"/>
      <c r="BA326" s="30"/>
      <c r="BB326" s="33"/>
    </row>
    <row r="327" spans="1:54" x14ac:dyDescent="0.3">
      <c r="A327" s="169"/>
      <c r="B327" s="4">
        <v>24</v>
      </c>
      <c r="C327" s="169"/>
      <c r="D327" s="5">
        <v>49.4</v>
      </c>
      <c r="E327" s="5">
        <v>98.7</v>
      </c>
      <c r="F327" s="7">
        <v>15</v>
      </c>
      <c r="G327" s="189"/>
      <c r="H327" s="5">
        <v>34.799999999999997</v>
      </c>
      <c r="I327" s="5">
        <v>97.4</v>
      </c>
      <c r="J327" s="5">
        <v>86.4</v>
      </c>
      <c r="K327" s="30">
        <v>86.1</v>
      </c>
      <c r="L327" s="169"/>
      <c r="M327" s="31"/>
      <c r="N327" s="5"/>
      <c r="O327" s="7"/>
      <c r="P327" s="31">
        <v>97.8</v>
      </c>
      <c r="Q327" s="5">
        <v>16.2</v>
      </c>
      <c r="R327" s="5">
        <v>49.1</v>
      </c>
      <c r="S327" s="5">
        <v>49.1</v>
      </c>
      <c r="T327" s="5">
        <v>63.8</v>
      </c>
      <c r="U327" s="5">
        <v>63.7</v>
      </c>
      <c r="V327" s="5">
        <v>63.5</v>
      </c>
      <c r="W327" s="5">
        <v>66.7</v>
      </c>
      <c r="X327" s="5">
        <v>88</v>
      </c>
      <c r="Y327" s="5">
        <v>88.1</v>
      </c>
      <c r="Z327" s="5">
        <v>88</v>
      </c>
      <c r="AA327" s="5">
        <v>65.099999999999994</v>
      </c>
      <c r="AB327" s="5">
        <v>107.7</v>
      </c>
      <c r="AC327" s="5">
        <v>825</v>
      </c>
      <c r="AD327" s="5">
        <v>13.2</v>
      </c>
      <c r="AE327" s="7">
        <v>585</v>
      </c>
      <c r="AF327" s="32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7"/>
      <c r="AV327" s="169"/>
      <c r="AW327" s="5"/>
      <c r="AX327" s="5"/>
      <c r="AY327" s="5"/>
      <c r="AZ327" s="7"/>
      <c r="BA327" s="30"/>
      <c r="BB327" s="33"/>
    </row>
    <row r="328" spans="1:54" x14ac:dyDescent="0.3">
      <c r="A328" s="178" t="s">
        <v>81</v>
      </c>
      <c r="B328" s="173"/>
      <c r="C328" s="17" t="e">
        <f>AVERAGE($C$316:$C$327)</f>
        <v>#DIV/0!</v>
      </c>
      <c r="D328" s="17">
        <f>AVERAGE($D$316:$D$327)</f>
        <v>49.399999999999984</v>
      </c>
      <c r="E328" s="17">
        <f>AVERAGE($E$316:$E$327)</f>
        <v>96.533333333333317</v>
      </c>
      <c r="F328" s="34">
        <f>AVERAGE($F$316:$F$327)</f>
        <v>15.200000000000001</v>
      </c>
      <c r="G328" s="16" t="e">
        <f>AVERAGE(G316:G327)</f>
        <v>#DIV/0!</v>
      </c>
      <c r="H328" s="17">
        <f>AVERAGE($H$316:$H$327)</f>
        <v>35.833333333333336</v>
      </c>
      <c r="I328" s="17">
        <f>AVERAGE($I$316:$I$327)</f>
        <v>96.783333333333346</v>
      </c>
      <c r="J328" s="17">
        <f>AVERAGE(J316:J327)</f>
        <v>86.983333333333334</v>
      </c>
      <c r="K328" s="35">
        <f>AVERAGE($K$316:$K$327)</f>
        <v>86.725000000000009</v>
      </c>
      <c r="L328" s="36">
        <f t="shared" ref="L328:AD328" si="49">AVERAGE(L316:L327)</f>
        <v>0</v>
      </c>
      <c r="M328" s="35" t="e">
        <f t="shared" si="49"/>
        <v>#DIV/0!</v>
      </c>
      <c r="N328" s="35" t="e">
        <f t="shared" si="49"/>
        <v>#DIV/0!</v>
      </c>
      <c r="O328" s="34" t="e">
        <f t="shared" si="49"/>
        <v>#DIV/0!</v>
      </c>
      <c r="P328" s="37">
        <f t="shared" si="49"/>
        <v>98.074999999999989</v>
      </c>
      <c r="Q328" s="17">
        <f t="shared" si="49"/>
        <v>16.508333333333333</v>
      </c>
      <c r="R328" s="17">
        <f t="shared" si="49"/>
        <v>49.108333333333341</v>
      </c>
      <c r="S328" s="17">
        <f t="shared" si="49"/>
        <v>49.116666666666674</v>
      </c>
      <c r="T328" s="17">
        <f t="shared" si="49"/>
        <v>64.649999999999991</v>
      </c>
      <c r="U328" s="17">
        <f t="shared" si="49"/>
        <v>64.475000000000009</v>
      </c>
      <c r="V328" s="17">
        <f t="shared" si="49"/>
        <v>64.258333333333326</v>
      </c>
      <c r="W328" s="17">
        <f t="shared" si="49"/>
        <v>67.516666666666666</v>
      </c>
      <c r="X328" s="17">
        <f t="shared" si="49"/>
        <v>88.600000000000009</v>
      </c>
      <c r="Y328" s="17">
        <f t="shared" si="49"/>
        <v>88.675000000000011</v>
      </c>
      <c r="Z328" s="17">
        <f t="shared" si="49"/>
        <v>88.516666666666652</v>
      </c>
      <c r="AA328" s="17">
        <f t="shared" si="49"/>
        <v>65.958333333333329</v>
      </c>
      <c r="AB328" s="17">
        <f t="shared" si="49"/>
        <v>107.175</v>
      </c>
      <c r="AC328" s="17">
        <f t="shared" si="49"/>
        <v>825.16666666666663</v>
      </c>
      <c r="AD328" s="17">
        <f t="shared" si="49"/>
        <v>13.066666666666665</v>
      </c>
      <c r="AE328" s="34">
        <f>AVERAGE($AE$316:$AE$327)</f>
        <v>588.16666666666663</v>
      </c>
      <c r="AF328" s="38" t="e">
        <f t="shared" ref="AF328:AT328" si="50">AVERAGE(AF316:AF327)</f>
        <v>#DIV/0!</v>
      </c>
      <c r="AG328" s="17" t="e">
        <f t="shared" si="50"/>
        <v>#DIV/0!</v>
      </c>
      <c r="AH328" s="17" t="e">
        <f t="shared" si="50"/>
        <v>#DIV/0!</v>
      </c>
      <c r="AI328" s="17" t="e">
        <f t="shared" si="50"/>
        <v>#DIV/0!</v>
      </c>
      <c r="AJ328" s="17" t="e">
        <f t="shared" si="50"/>
        <v>#DIV/0!</v>
      </c>
      <c r="AK328" s="17" t="e">
        <f t="shared" si="50"/>
        <v>#DIV/0!</v>
      </c>
      <c r="AL328" s="17" t="e">
        <f t="shared" si="50"/>
        <v>#DIV/0!</v>
      </c>
      <c r="AM328" s="17" t="e">
        <f t="shared" si="50"/>
        <v>#DIV/0!</v>
      </c>
      <c r="AN328" s="17" t="e">
        <f t="shared" si="50"/>
        <v>#DIV/0!</v>
      </c>
      <c r="AO328" s="17" t="e">
        <f t="shared" si="50"/>
        <v>#DIV/0!</v>
      </c>
      <c r="AP328" s="17" t="e">
        <f t="shared" si="50"/>
        <v>#DIV/0!</v>
      </c>
      <c r="AQ328" s="17" t="e">
        <f t="shared" si="50"/>
        <v>#DIV/0!</v>
      </c>
      <c r="AR328" s="17" t="e">
        <f t="shared" si="50"/>
        <v>#DIV/0!</v>
      </c>
      <c r="AS328" s="17" t="e">
        <f t="shared" si="50"/>
        <v>#DIV/0!</v>
      </c>
      <c r="AT328" s="17" t="e">
        <f t="shared" si="50"/>
        <v>#DIV/0!</v>
      </c>
      <c r="AU328" s="34" t="e">
        <f>AVERAGE($AU$316:$AU$327)</f>
        <v>#DIV/0!</v>
      </c>
      <c r="AV328" s="39" t="e">
        <f>AVERAGE(AV316:AV327)</f>
        <v>#DIV/0!</v>
      </c>
      <c r="AW328" s="17" t="e">
        <f>AVERAGE(AW316:AW327)</f>
        <v>#DIV/0!</v>
      </c>
      <c r="AX328" s="17" t="e">
        <f>AVERAGE(AX316:AX327)</f>
        <v>#DIV/0!</v>
      </c>
      <c r="AY328" s="17" t="e">
        <f>AVERAGE($AY$316:$AY$327)</f>
        <v>#DIV/0!</v>
      </c>
      <c r="AZ328" s="17" t="e">
        <f>AVERAGE(AZ316:AZ327)</f>
        <v>#DIV/0!</v>
      </c>
      <c r="BA328" s="35" t="e">
        <f>AVERAGE(BA316:BA327)</f>
        <v>#DIV/0!</v>
      </c>
      <c r="BB328" s="40" t="e">
        <f>AVERAGE(BB316:BB327)</f>
        <v>#DIV/0!</v>
      </c>
    </row>
    <row r="329" spans="1:54" x14ac:dyDescent="0.3">
      <c r="A329" s="167">
        <v>45348</v>
      </c>
      <c r="B329" s="4">
        <v>24.0833333333333</v>
      </c>
      <c r="C329" s="181"/>
      <c r="D329" s="5">
        <v>48.7</v>
      </c>
      <c r="E329" s="5">
        <v>101.9</v>
      </c>
      <c r="F329" s="7">
        <v>14.9</v>
      </c>
      <c r="G329" s="181"/>
      <c r="H329" s="5">
        <v>29.8</v>
      </c>
      <c r="I329" s="5">
        <v>101.4</v>
      </c>
      <c r="J329" s="5">
        <v>69.900000000000006</v>
      </c>
      <c r="K329" s="30">
        <v>69.5</v>
      </c>
      <c r="L329" s="174">
        <f>G329-C329</f>
        <v>0</v>
      </c>
      <c r="M329" s="31"/>
      <c r="N329" s="5"/>
      <c r="O329" s="7"/>
      <c r="P329" s="31">
        <v>100.8</v>
      </c>
      <c r="Q329" s="5">
        <v>16.2</v>
      </c>
      <c r="R329" s="5">
        <v>48.4</v>
      </c>
      <c r="S329" s="5">
        <v>48.4</v>
      </c>
      <c r="T329" s="5">
        <v>59</v>
      </c>
      <c r="U329" s="5">
        <v>58.9</v>
      </c>
      <c r="V329" s="5">
        <v>58.7</v>
      </c>
      <c r="W329" s="5">
        <v>61.4</v>
      </c>
      <c r="X329" s="5">
        <v>81.099999999999994</v>
      </c>
      <c r="Y329" s="5">
        <v>81.2</v>
      </c>
      <c r="Z329" s="5">
        <v>81.099999999999994</v>
      </c>
      <c r="AA329" s="5">
        <v>60.3</v>
      </c>
      <c r="AB329" s="5">
        <v>108.7</v>
      </c>
      <c r="AC329" s="5">
        <v>825</v>
      </c>
      <c r="AD329" s="5">
        <v>13.1</v>
      </c>
      <c r="AE329" s="7">
        <v>541</v>
      </c>
      <c r="AF329" s="32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7"/>
      <c r="AV329" s="174"/>
      <c r="AW329" s="5"/>
      <c r="AX329" s="5"/>
      <c r="AY329" s="5"/>
      <c r="AZ329" s="7"/>
      <c r="BA329" s="30"/>
      <c r="BB329" s="33"/>
    </row>
    <row r="330" spans="1:54" x14ac:dyDescent="0.3">
      <c r="A330" s="168"/>
      <c r="B330" s="4">
        <v>24.1666666666667</v>
      </c>
      <c r="C330" s="168"/>
      <c r="D330" s="5">
        <v>48.8</v>
      </c>
      <c r="E330" s="5">
        <v>100.6</v>
      </c>
      <c r="F330" s="7">
        <v>14.9</v>
      </c>
      <c r="G330" s="188"/>
      <c r="H330" s="5">
        <v>30.3</v>
      </c>
      <c r="I330" s="5">
        <v>100.5</v>
      </c>
      <c r="J330" s="5">
        <v>76.400000000000006</v>
      </c>
      <c r="K330" s="30">
        <v>76.099999999999994</v>
      </c>
      <c r="L330" s="168"/>
      <c r="M330" s="31"/>
      <c r="N330" s="5"/>
      <c r="O330" s="7"/>
      <c r="P330" s="31">
        <v>102.2</v>
      </c>
      <c r="Q330" s="5">
        <v>16.100000000000001</v>
      </c>
      <c r="R330" s="5">
        <v>48.5</v>
      </c>
      <c r="S330" s="5">
        <v>48.4</v>
      </c>
      <c r="T330" s="5">
        <v>59.1</v>
      </c>
      <c r="U330" s="5">
        <v>59</v>
      </c>
      <c r="V330" s="5">
        <v>58.9</v>
      </c>
      <c r="W330" s="5">
        <v>61.7</v>
      </c>
      <c r="X330" s="5">
        <v>80.3</v>
      </c>
      <c r="Y330" s="5">
        <v>80.400000000000006</v>
      </c>
      <c r="Z330" s="5">
        <v>80.400000000000006</v>
      </c>
      <c r="AA330" s="5">
        <v>61</v>
      </c>
      <c r="AB330" s="5">
        <v>110.2</v>
      </c>
      <c r="AC330" s="5">
        <v>828</v>
      </c>
      <c r="AD330" s="5">
        <v>13.2</v>
      </c>
      <c r="AE330" s="7">
        <v>535</v>
      </c>
      <c r="AF330" s="32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7"/>
      <c r="AV330" s="168"/>
      <c r="AW330" s="5"/>
      <c r="AX330" s="5"/>
      <c r="AY330" s="5"/>
      <c r="AZ330" s="7"/>
      <c r="BA330" s="30"/>
      <c r="BB330" s="33"/>
    </row>
    <row r="331" spans="1:54" x14ac:dyDescent="0.3">
      <c r="A331" s="168"/>
      <c r="B331" s="4">
        <v>24.25</v>
      </c>
      <c r="C331" s="168"/>
      <c r="D331" s="5">
        <v>49.4</v>
      </c>
      <c r="E331" s="5">
        <v>97.8</v>
      </c>
      <c r="F331" s="7">
        <v>14.7</v>
      </c>
      <c r="G331" s="188"/>
      <c r="H331" s="5">
        <v>33.299999999999997</v>
      </c>
      <c r="I331" s="5">
        <v>96.5</v>
      </c>
      <c r="J331" s="5">
        <v>86.2</v>
      </c>
      <c r="K331" s="30">
        <v>85.9</v>
      </c>
      <c r="L331" s="168"/>
      <c r="M331" s="31"/>
      <c r="N331" s="5"/>
      <c r="O331" s="7"/>
      <c r="P331" s="31">
        <v>98.7</v>
      </c>
      <c r="Q331" s="5">
        <v>15.8</v>
      </c>
      <c r="R331" s="5">
        <v>49.1</v>
      </c>
      <c r="S331" s="5">
        <v>49.1</v>
      </c>
      <c r="T331" s="5">
        <v>62.1</v>
      </c>
      <c r="U331" s="5">
        <v>62.9</v>
      </c>
      <c r="V331" s="5">
        <v>62.8</v>
      </c>
      <c r="W331" s="5">
        <v>66</v>
      </c>
      <c r="X331" s="5">
        <v>87.7</v>
      </c>
      <c r="Y331" s="5">
        <v>87.8</v>
      </c>
      <c r="Z331" s="5">
        <v>87.6</v>
      </c>
      <c r="AA331" s="5">
        <v>64.400000000000006</v>
      </c>
      <c r="AB331" s="5">
        <v>107.3</v>
      </c>
      <c r="AC331" s="5">
        <v>827</v>
      </c>
      <c r="AD331" s="5">
        <v>13.2</v>
      </c>
      <c r="AE331" s="7">
        <v>585</v>
      </c>
      <c r="AF331" s="32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7"/>
      <c r="AV331" s="168"/>
      <c r="AW331" s="5"/>
      <c r="AX331" s="5"/>
      <c r="AY331" s="5"/>
      <c r="AZ331" s="7"/>
      <c r="BA331" s="30"/>
      <c r="BB331" s="33"/>
    </row>
    <row r="332" spans="1:54" x14ac:dyDescent="0.3">
      <c r="A332" s="168"/>
      <c r="B332" s="4">
        <v>24.3333333333333</v>
      </c>
      <c r="C332" s="168"/>
      <c r="D332" s="5">
        <v>49.4</v>
      </c>
      <c r="E332" s="5">
        <v>98.5</v>
      </c>
      <c r="F332" s="7">
        <v>14.7</v>
      </c>
      <c r="G332" s="188"/>
      <c r="H332" s="5">
        <v>35.299999999999997</v>
      </c>
      <c r="I332" s="5">
        <v>97.1</v>
      </c>
      <c r="J332" s="5">
        <v>87.9</v>
      </c>
      <c r="K332" s="30">
        <v>87.7</v>
      </c>
      <c r="L332" s="168"/>
      <c r="M332" s="31"/>
      <c r="N332" s="5"/>
      <c r="O332" s="7"/>
      <c r="P332" s="31">
        <v>97.3</v>
      </c>
      <c r="Q332" s="5">
        <v>16.100000000000001</v>
      </c>
      <c r="R332" s="5">
        <v>49.1</v>
      </c>
      <c r="S332" s="5">
        <v>49.1</v>
      </c>
      <c r="T332" s="5">
        <v>64.599999999999994</v>
      </c>
      <c r="U332" s="5">
        <v>64.599999999999994</v>
      </c>
      <c r="V332" s="5">
        <v>64.400000000000006</v>
      </c>
      <c r="W332" s="5">
        <v>67.7</v>
      </c>
      <c r="X332" s="5">
        <v>89.5</v>
      </c>
      <c r="Y332" s="5">
        <v>89.6</v>
      </c>
      <c r="Z332" s="5">
        <v>89.4</v>
      </c>
      <c r="AA332" s="5">
        <v>66</v>
      </c>
      <c r="AB332" s="5">
        <v>107.5</v>
      </c>
      <c r="AC332" s="5">
        <v>826</v>
      </c>
      <c r="AD332" s="5">
        <v>13.2</v>
      </c>
      <c r="AE332" s="7">
        <v>594</v>
      </c>
      <c r="AF332" s="32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7"/>
      <c r="AV332" s="168"/>
      <c r="AW332" s="5"/>
      <c r="AX332" s="5"/>
      <c r="AY332" s="5"/>
      <c r="AZ332" s="7"/>
      <c r="BA332" s="30"/>
      <c r="BB332" s="33"/>
    </row>
    <row r="333" spans="1:54" x14ac:dyDescent="0.3">
      <c r="A333" s="168"/>
      <c r="B333" s="4">
        <v>24.4166666666667</v>
      </c>
      <c r="C333" s="168"/>
      <c r="D333" s="5">
        <v>49.4</v>
      </c>
      <c r="E333" s="5">
        <v>96.9</v>
      </c>
      <c r="F333" s="7">
        <v>15.5</v>
      </c>
      <c r="G333" s="188"/>
      <c r="H333" s="5">
        <v>37.4</v>
      </c>
      <c r="I333" s="5">
        <v>96.7</v>
      </c>
      <c r="J333" s="5">
        <v>87.4</v>
      </c>
      <c r="K333" s="30">
        <v>87.2</v>
      </c>
      <c r="L333" s="168"/>
      <c r="M333" s="31"/>
      <c r="N333" s="5"/>
      <c r="O333" s="7"/>
      <c r="P333" s="31">
        <v>97.9</v>
      </c>
      <c r="Q333" s="5">
        <v>17</v>
      </c>
      <c r="R333" s="5">
        <v>49.1</v>
      </c>
      <c r="S333" s="5">
        <v>49.1</v>
      </c>
      <c r="T333" s="5">
        <v>65.400000000000006</v>
      </c>
      <c r="U333" s="5">
        <v>65.400000000000006</v>
      </c>
      <c r="V333" s="5">
        <v>65.2</v>
      </c>
      <c r="W333" s="5">
        <v>68.5</v>
      </c>
      <c r="X333" s="5">
        <v>89</v>
      </c>
      <c r="Y333" s="5">
        <v>89.1</v>
      </c>
      <c r="Z333" s="5">
        <v>89</v>
      </c>
      <c r="AA333" s="5">
        <v>66.900000000000006</v>
      </c>
      <c r="AB333" s="5">
        <v>107.2</v>
      </c>
      <c r="AC333" s="5">
        <v>825</v>
      </c>
      <c r="AD333" s="5">
        <v>13.3</v>
      </c>
      <c r="AE333" s="7">
        <v>592</v>
      </c>
      <c r="AF333" s="32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7"/>
      <c r="AV333" s="168"/>
      <c r="AW333" s="5"/>
      <c r="AX333" s="5"/>
      <c r="AY333" s="5"/>
      <c r="AZ333" s="7"/>
      <c r="BA333" s="30"/>
      <c r="BB333" s="33"/>
    </row>
    <row r="334" spans="1:54" x14ac:dyDescent="0.3">
      <c r="A334" s="168"/>
      <c r="B334" s="4">
        <v>24.5</v>
      </c>
      <c r="C334" s="168"/>
      <c r="D334" s="5">
        <v>49.4</v>
      </c>
      <c r="E334" s="5">
        <v>96.5</v>
      </c>
      <c r="F334" s="7">
        <v>15.9</v>
      </c>
      <c r="G334" s="188"/>
      <c r="H334" s="5">
        <v>38.1</v>
      </c>
      <c r="I334" s="5">
        <v>96.3</v>
      </c>
      <c r="J334" s="5">
        <v>87.2</v>
      </c>
      <c r="K334" s="30">
        <v>86.9</v>
      </c>
      <c r="L334" s="168"/>
      <c r="M334" s="31"/>
      <c r="N334" s="5"/>
      <c r="O334" s="7"/>
      <c r="P334" s="31">
        <v>96.4</v>
      </c>
      <c r="Q334" s="5">
        <v>17.5</v>
      </c>
      <c r="R334" s="5">
        <v>49.2</v>
      </c>
      <c r="S334" s="5">
        <v>49.2</v>
      </c>
      <c r="T334" s="5">
        <v>65.8</v>
      </c>
      <c r="U334" s="5">
        <v>65.8</v>
      </c>
      <c r="V334" s="5">
        <v>65.5</v>
      </c>
      <c r="W334" s="5">
        <v>68.900000000000006</v>
      </c>
      <c r="X334" s="5">
        <v>88.7</v>
      </c>
      <c r="Y334" s="5">
        <v>88.8</v>
      </c>
      <c r="Z334" s="5">
        <v>88.7</v>
      </c>
      <c r="AA334" s="5">
        <v>67.3</v>
      </c>
      <c r="AB334" s="5">
        <v>106.8</v>
      </c>
      <c r="AC334" s="5">
        <v>824</v>
      </c>
      <c r="AD334" s="5">
        <v>13.3</v>
      </c>
      <c r="AE334" s="7">
        <v>593</v>
      </c>
      <c r="AF334" s="32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7"/>
      <c r="AV334" s="168"/>
      <c r="AW334" s="5"/>
      <c r="AX334" s="5"/>
      <c r="AY334" s="5"/>
      <c r="AZ334" s="7"/>
      <c r="BA334" s="30"/>
      <c r="BB334" s="33"/>
    </row>
    <row r="335" spans="1:54" x14ac:dyDescent="0.3">
      <c r="A335" s="168"/>
      <c r="B335" s="4">
        <v>24.5833333333333</v>
      </c>
      <c r="C335" s="168"/>
      <c r="D335" s="5">
        <v>49.4</v>
      </c>
      <c r="E335" s="5">
        <v>93.4</v>
      </c>
      <c r="F335" s="7">
        <v>16.2</v>
      </c>
      <c r="G335" s="188"/>
      <c r="H335" s="5">
        <v>38.299999999999997</v>
      </c>
      <c r="I335" s="5">
        <v>95.5</v>
      </c>
      <c r="J335" s="5">
        <v>87.4</v>
      </c>
      <c r="K335" s="30">
        <v>87.1</v>
      </c>
      <c r="L335" s="168"/>
      <c r="M335" s="31"/>
      <c r="N335" s="5"/>
      <c r="O335" s="7"/>
      <c r="P335" s="31">
        <v>98</v>
      </c>
      <c r="Q335" s="5">
        <v>17.600000000000001</v>
      </c>
      <c r="R335" s="5">
        <v>49.1</v>
      </c>
      <c r="S335" s="5">
        <v>49.2</v>
      </c>
      <c r="T335" s="5">
        <v>66.099999999999994</v>
      </c>
      <c r="U335" s="5">
        <v>66.2</v>
      </c>
      <c r="V335" s="5">
        <v>65.900000000000006</v>
      </c>
      <c r="W335" s="5">
        <v>69.3</v>
      </c>
      <c r="X335" s="5">
        <v>89</v>
      </c>
      <c r="Y335" s="5">
        <v>89</v>
      </c>
      <c r="Z335" s="5">
        <v>88.9</v>
      </c>
      <c r="AA335" s="5">
        <v>67.7</v>
      </c>
      <c r="AB335" s="5">
        <v>106.6</v>
      </c>
      <c r="AC335" s="5">
        <v>825</v>
      </c>
      <c r="AD335" s="5">
        <v>12.9</v>
      </c>
      <c r="AE335" s="7">
        <v>590</v>
      </c>
      <c r="AF335" s="32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7"/>
      <c r="AV335" s="168"/>
      <c r="AW335" s="5"/>
      <c r="AX335" s="5"/>
      <c r="AY335" s="5"/>
      <c r="AZ335" s="7"/>
      <c r="BA335" s="30"/>
      <c r="BB335" s="33"/>
    </row>
    <row r="336" spans="1:54" x14ac:dyDescent="0.3">
      <c r="A336" s="168"/>
      <c r="B336" s="4">
        <v>24.6666666666667</v>
      </c>
      <c r="C336" s="168"/>
      <c r="D336" s="5">
        <v>49.4</v>
      </c>
      <c r="E336" s="5">
        <v>95</v>
      </c>
      <c r="F336" s="7">
        <v>16.399999999999999</v>
      </c>
      <c r="G336" s="188"/>
      <c r="H336" s="5">
        <v>38.1</v>
      </c>
      <c r="I336" s="5">
        <v>95.9</v>
      </c>
      <c r="J336" s="5">
        <v>87.8</v>
      </c>
      <c r="K336" s="30">
        <v>87.5</v>
      </c>
      <c r="L336" s="168"/>
      <c r="M336" s="31"/>
      <c r="N336" s="5"/>
      <c r="O336" s="7"/>
      <c r="P336" s="31">
        <v>97.1</v>
      </c>
      <c r="Q336" s="5">
        <v>17.8</v>
      </c>
      <c r="R336" s="5">
        <v>49.2</v>
      </c>
      <c r="S336" s="5">
        <v>49.1</v>
      </c>
      <c r="T336" s="5">
        <v>66.599999999999994</v>
      </c>
      <c r="U336" s="5">
        <v>66.7</v>
      </c>
      <c r="V336" s="5">
        <v>66.400000000000006</v>
      </c>
      <c r="W336" s="5">
        <v>69.8</v>
      </c>
      <c r="X336" s="5">
        <v>89.3</v>
      </c>
      <c r="Y336" s="5">
        <v>89.4</v>
      </c>
      <c r="Z336" s="5">
        <v>89.2</v>
      </c>
      <c r="AA336" s="5">
        <v>68.099999999999994</v>
      </c>
      <c r="AB336" s="5">
        <v>106.4</v>
      </c>
      <c r="AC336" s="5">
        <v>825</v>
      </c>
      <c r="AD336" s="5">
        <v>13</v>
      </c>
      <c r="AE336" s="7">
        <v>593</v>
      </c>
      <c r="AF336" s="32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7"/>
      <c r="AV336" s="168"/>
      <c r="AW336" s="5"/>
      <c r="AX336" s="5"/>
      <c r="AY336" s="5"/>
      <c r="AZ336" s="7"/>
      <c r="BA336" s="30"/>
      <c r="BB336" s="33"/>
    </row>
    <row r="337" spans="1:54" x14ac:dyDescent="0.3">
      <c r="A337" s="168"/>
      <c r="B337" s="4">
        <v>24.75</v>
      </c>
      <c r="C337" s="168"/>
      <c r="D337" s="5">
        <v>49.4</v>
      </c>
      <c r="E337" s="5">
        <v>94.6</v>
      </c>
      <c r="F337" s="7">
        <v>16</v>
      </c>
      <c r="G337" s="188"/>
      <c r="H337" s="5">
        <v>36.9</v>
      </c>
      <c r="I337" s="5">
        <v>95</v>
      </c>
      <c r="J337" s="5">
        <v>88.2</v>
      </c>
      <c r="K337" s="30">
        <v>88</v>
      </c>
      <c r="L337" s="168"/>
      <c r="M337" s="31"/>
      <c r="N337" s="5"/>
      <c r="O337" s="7"/>
      <c r="P337" s="31">
        <v>96.3</v>
      </c>
      <c r="Q337" s="5">
        <v>17.2</v>
      </c>
      <c r="R337" s="5">
        <v>49.1</v>
      </c>
      <c r="S337" s="5">
        <v>49.1</v>
      </c>
      <c r="T337" s="5">
        <v>66.2</v>
      </c>
      <c r="U337" s="5">
        <v>66.3</v>
      </c>
      <c r="V337" s="5">
        <v>66</v>
      </c>
      <c r="W337" s="5">
        <v>69.5</v>
      </c>
      <c r="X337" s="5">
        <v>89.8</v>
      </c>
      <c r="Y337" s="5">
        <v>89.8</v>
      </c>
      <c r="Z337" s="5">
        <v>89.7</v>
      </c>
      <c r="AA337" s="5">
        <v>67.8</v>
      </c>
      <c r="AB337" s="5">
        <v>105.8</v>
      </c>
      <c r="AC337" s="5">
        <v>825</v>
      </c>
      <c r="AD337" s="5">
        <v>13.3</v>
      </c>
      <c r="AE337" s="7">
        <v>596</v>
      </c>
      <c r="AF337" s="32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7"/>
      <c r="AV337" s="168"/>
      <c r="AW337" s="5"/>
      <c r="AX337" s="5"/>
      <c r="AY337" s="5"/>
      <c r="AZ337" s="7"/>
      <c r="BA337" s="30"/>
      <c r="BB337" s="33"/>
    </row>
    <row r="338" spans="1:54" x14ac:dyDescent="0.3">
      <c r="A338" s="168"/>
      <c r="B338" s="4">
        <v>24.8333333333333</v>
      </c>
      <c r="C338" s="168"/>
      <c r="D338" s="5">
        <v>49.4</v>
      </c>
      <c r="E338" s="5">
        <v>93.8</v>
      </c>
      <c r="F338" s="7">
        <v>15.6</v>
      </c>
      <c r="G338" s="188"/>
      <c r="H338" s="5">
        <v>36.4</v>
      </c>
      <c r="I338" s="5">
        <v>96.6</v>
      </c>
      <c r="J338" s="5">
        <v>88.1</v>
      </c>
      <c r="K338" s="30">
        <v>87.8</v>
      </c>
      <c r="L338" s="168"/>
      <c r="M338" s="31"/>
      <c r="N338" s="5"/>
      <c r="O338" s="7"/>
      <c r="P338" s="31">
        <v>97.1</v>
      </c>
      <c r="Q338" s="5">
        <v>16.8</v>
      </c>
      <c r="R338" s="5">
        <v>49.1</v>
      </c>
      <c r="S338" s="5">
        <v>49.1</v>
      </c>
      <c r="T338" s="47">
        <v>65.599999999999994</v>
      </c>
      <c r="U338" s="5">
        <v>65.7</v>
      </c>
      <c r="V338" s="5">
        <v>65.5</v>
      </c>
      <c r="W338" s="5">
        <v>68.8</v>
      </c>
      <c r="X338" s="5">
        <v>89.6</v>
      </c>
      <c r="Y338" s="5">
        <v>89.7</v>
      </c>
      <c r="Z338" s="5">
        <v>89.6</v>
      </c>
      <c r="AA338" s="5">
        <v>67.099999999999994</v>
      </c>
      <c r="AB338" s="5">
        <v>106.1</v>
      </c>
      <c r="AC338" s="5">
        <v>825</v>
      </c>
      <c r="AD338" s="5">
        <v>12.9</v>
      </c>
      <c r="AE338" s="7">
        <v>595</v>
      </c>
      <c r="AF338" s="32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7"/>
      <c r="AV338" s="168"/>
      <c r="AW338" s="5"/>
      <c r="AX338" s="5"/>
      <c r="AY338" s="5"/>
      <c r="AZ338" s="7"/>
      <c r="BA338" s="30"/>
      <c r="BB338" s="33"/>
    </row>
    <row r="339" spans="1:54" x14ac:dyDescent="0.3">
      <c r="A339" s="168"/>
      <c r="B339" s="4">
        <v>24.9166666666667</v>
      </c>
      <c r="C339" s="168"/>
      <c r="D339" s="5">
        <v>49.4</v>
      </c>
      <c r="E339" s="5">
        <v>95.5</v>
      </c>
      <c r="F339" s="7">
        <v>15.5</v>
      </c>
      <c r="G339" s="188"/>
      <c r="H339" s="5">
        <v>36.200000000000003</v>
      </c>
      <c r="I339" s="5">
        <v>96</v>
      </c>
      <c r="J339" s="5">
        <v>88.1</v>
      </c>
      <c r="K339" s="30">
        <v>87.8</v>
      </c>
      <c r="L339" s="168"/>
      <c r="M339" s="31"/>
      <c r="N339" s="5"/>
      <c r="O339" s="7"/>
      <c r="P339" s="31">
        <v>96</v>
      </c>
      <c r="Q339" s="5">
        <v>16.600000000000001</v>
      </c>
      <c r="R339" s="5">
        <v>49.1</v>
      </c>
      <c r="S339" s="5">
        <v>49.2</v>
      </c>
      <c r="T339" s="5">
        <v>65.400000000000006</v>
      </c>
      <c r="U339" s="5">
        <v>65.5</v>
      </c>
      <c r="V339" s="5">
        <v>65.2</v>
      </c>
      <c r="W339" s="5">
        <v>68.599999999999994</v>
      </c>
      <c r="X339" s="5">
        <v>89.6</v>
      </c>
      <c r="Y339" s="5">
        <v>89.7</v>
      </c>
      <c r="Z339" s="5">
        <v>89.5</v>
      </c>
      <c r="AA339" s="5">
        <v>66.900000000000006</v>
      </c>
      <c r="AB339" s="5">
        <v>106.8</v>
      </c>
      <c r="AC339" s="5">
        <v>826</v>
      </c>
      <c r="AD339" s="5">
        <v>13.3</v>
      </c>
      <c r="AE339" s="7">
        <v>594</v>
      </c>
      <c r="AF339" s="32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7"/>
      <c r="AV339" s="168"/>
      <c r="AW339" s="5"/>
      <c r="AX339" s="5"/>
      <c r="AY339" s="5"/>
      <c r="AZ339" s="7"/>
      <c r="BA339" s="30"/>
      <c r="BB339" s="33"/>
    </row>
    <row r="340" spans="1:54" x14ac:dyDescent="0.3">
      <c r="A340" s="169"/>
      <c r="B340" s="4">
        <v>25</v>
      </c>
      <c r="C340" s="169"/>
      <c r="D340" s="5">
        <v>49.4</v>
      </c>
      <c r="E340" s="48">
        <v>94.9</v>
      </c>
      <c r="F340" s="7">
        <v>15.4</v>
      </c>
      <c r="G340" s="189"/>
      <c r="H340" s="5">
        <v>35.9</v>
      </c>
      <c r="I340" s="5">
        <v>95.3</v>
      </c>
      <c r="J340" s="5">
        <v>88.1</v>
      </c>
      <c r="K340" s="30">
        <v>87.9</v>
      </c>
      <c r="L340" s="169"/>
      <c r="M340" s="31"/>
      <c r="N340" s="5"/>
      <c r="O340" s="7"/>
      <c r="P340" s="31">
        <v>96.9</v>
      </c>
      <c r="Q340" s="5">
        <v>16.7</v>
      </c>
      <c r="R340" s="5">
        <v>49.2</v>
      </c>
      <c r="S340" s="5">
        <v>49.2</v>
      </c>
      <c r="T340" s="5">
        <v>65.400000000000006</v>
      </c>
      <c r="U340" s="5">
        <v>65.400000000000006</v>
      </c>
      <c r="V340" s="5">
        <v>65.2</v>
      </c>
      <c r="W340" s="5">
        <v>68.599999999999994</v>
      </c>
      <c r="X340" s="5">
        <v>89.7</v>
      </c>
      <c r="Y340" s="5">
        <v>89.8</v>
      </c>
      <c r="Z340" s="5">
        <v>89.6</v>
      </c>
      <c r="AA340" s="5">
        <v>66.900000000000006</v>
      </c>
      <c r="AB340" s="5">
        <v>105.9</v>
      </c>
      <c r="AC340" s="5">
        <v>825</v>
      </c>
      <c r="AD340" s="5">
        <v>13.2</v>
      </c>
      <c r="AE340" s="7">
        <v>594</v>
      </c>
      <c r="AF340" s="32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7"/>
      <c r="AV340" s="169"/>
      <c r="AW340" s="5"/>
      <c r="AX340" s="5"/>
      <c r="AY340" s="5"/>
      <c r="AZ340" s="7"/>
      <c r="BA340" s="30"/>
      <c r="BB340" s="33"/>
    </row>
    <row r="341" spans="1:54" x14ac:dyDescent="0.3">
      <c r="A341" s="178" t="s">
        <v>81</v>
      </c>
      <c r="B341" s="173"/>
      <c r="C341" s="17" t="e">
        <f>AVERAGE($C$329:$C$340)</f>
        <v>#DIV/0!</v>
      </c>
      <c r="D341" s="17">
        <f>AVERAGE($D$329:$D$340)</f>
        <v>49.291666666666657</v>
      </c>
      <c r="E341" s="17">
        <f>AVERAGE($E$329:$E$340)</f>
        <v>96.616666666666674</v>
      </c>
      <c r="F341" s="34">
        <f>AVERAGE($F$329:$F$340)</f>
        <v>15.475000000000001</v>
      </c>
      <c r="G341" s="16" t="e">
        <f>AVERAGE(G329:G340)</f>
        <v>#DIV/0!</v>
      </c>
      <c r="H341" s="17">
        <f>AVERAGE($H$329:$H$340)</f>
        <v>35.499999999999993</v>
      </c>
      <c r="I341" s="17">
        <f>AVERAGE($I$329:$I$340)</f>
        <v>96.899999999999991</v>
      </c>
      <c r="J341" s="17">
        <f>AVERAGE(J329:J340)</f>
        <v>85.225000000000009</v>
      </c>
      <c r="K341" s="35">
        <f>AVERAGE($K$329:$K$340)</f>
        <v>84.949999999999989</v>
      </c>
      <c r="L341" s="36">
        <f t="shared" ref="L341:AD341" si="51">AVERAGE(L329:L340)</f>
        <v>0</v>
      </c>
      <c r="M341" s="35" t="e">
        <f t="shared" si="51"/>
        <v>#DIV/0!</v>
      </c>
      <c r="N341" s="35" t="e">
        <f t="shared" si="51"/>
        <v>#DIV/0!</v>
      </c>
      <c r="O341" s="34" t="e">
        <f t="shared" si="51"/>
        <v>#DIV/0!</v>
      </c>
      <c r="P341" s="37">
        <f t="shared" si="51"/>
        <v>97.891666666666666</v>
      </c>
      <c r="Q341" s="60">
        <f t="shared" si="51"/>
        <v>16.783333333333331</v>
      </c>
      <c r="R341" s="17">
        <f t="shared" si="51"/>
        <v>49.016666666666673</v>
      </c>
      <c r="S341" s="17">
        <f t="shared" si="51"/>
        <v>49.01666666666668</v>
      </c>
      <c r="T341" s="17">
        <f t="shared" si="51"/>
        <v>64.275000000000006</v>
      </c>
      <c r="U341" s="17">
        <f t="shared" si="51"/>
        <v>64.36666666666666</v>
      </c>
      <c r="V341" s="17">
        <f t="shared" si="51"/>
        <v>64.141666666666666</v>
      </c>
      <c r="W341" s="17">
        <f t="shared" si="51"/>
        <v>67.400000000000006</v>
      </c>
      <c r="X341" s="17">
        <f t="shared" si="51"/>
        <v>87.774999999999991</v>
      </c>
      <c r="Y341" s="17">
        <f t="shared" si="51"/>
        <v>87.858333333333334</v>
      </c>
      <c r="Z341" s="17">
        <f t="shared" si="51"/>
        <v>87.725000000000009</v>
      </c>
      <c r="AA341" s="17">
        <f t="shared" si="51"/>
        <v>65.86666666666666</v>
      </c>
      <c r="AB341" s="17">
        <f t="shared" si="51"/>
        <v>107.10833333333333</v>
      </c>
      <c r="AC341" s="17">
        <f t="shared" si="51"/>
        <v>825.5</v>
      </c>
      <c r="AD341" s="17">
        <f t="shared" si="51"/>
        <v>13.158333333333333</v>
      </c>
      <c r="AE341" s="34">
        <f>AVERAGE($AE$329:$AE$340)</f>
        <v>583.5</v>
      </c>
      <c r="AF341" s="38" t="e">
        <f t="shared" ref="AF341:AT341" si="52">AVERAGE(AF329:AF340)</f>
        <v>#DIV/0!</v>
      </c>
      <c r="AG341" s="17" t="e">
        <f t="shared" si="52"/>
        <v>#DIV/0!</v>
      </c>
      <c r="AH341" s="17" t="e">
        <f t="shared" si="52"/>
        <v>#DIV/0!</v>
      </c>
      <c r="AI341" s="17" t="e">
        <f t="shared" si="52"/>
        <v>#DIV/0!</v>
      </c>
      <c r="AJ341" s="17" t="e">
        <f t="shared" si="52"/>
        <v>#DIV/0!</v>
      </c>
      <c r="AK341" s="17" t="e">
        <f t="shared" si="52"/>
        <v>#DIV/0!</v>
      </c>
      <c r="AL341" s="17" t="e">
        <f t="shared" si="52"/>
        <v>#DIV/0!</v>
      </c>
      <c r="AM341" s="17" t="e">
        <f t="shared" si="52"/>
        <v>#DIV/0!</v>
      </c>
      <c r="AN341" s="17" t="e">
        <f t="shared" si="52"/>
        <v>#DIV/0!</v>
      </c>
      <c r="AO341" s="17" t="e">
        <f t="shared" si="52"/>
        <v>#DIV/0!</v>
      </c>
      <c r="AP341" s="17" t="e">
        <f t="shared" si="52"/>
        <v>#DIV/0!</v>
      </c>
      <c r="AQ341" s="17" t="e">
        <f t="shared" si="52"/>
        <v>#DIV/0!</v>
      </c>
      <c r="AR341" s="17" t="e">
        <f t="shared" si="52"/>
        <v>#DIV/0!</v>
      </c>
      <c r="AS341" s="17" t="e">
        <f t="shared" si="52"/>
        <v>#DIV/0!</v>
      </c>
      <c r="AT341" s="17" t="e">
        <f t="shared" si="52"/>
        <v>#DIV/0!</v>
      </c>
      <c r="AU341" s="34" t="e">
        <f>AVERAGE($AU$329:$AU$340)</f>
        <v>#DIV/0!</v>
      </c>
      <c r="AV341" s="39" t="e">
        <f>AVERAGE(AV329:AV340)</f>
        <v>#DIV/0!</v>
      </c>
      <c r="AW341" s="17" t="e">
        <f>AVERAGE(AW329:AW340)</f>
        <v>#DIV/0!</v>
      </c>
      <c r="AX341" s="17" t="e">
        <f>AVERAGE(AX329:AX340)</f>
        <v>#DIV/0!</v>
      </c>
      <c r="AY341" s="17" t="e">
        <f>AVERAGE($AY$329:$AY$340)</f>
        <v>#DIV/0!</v>
      </c>
      <c r="AZ341" s="17" t="e">
        <f>AVERAGE(AZ329:AZ340)</f>
        <v>#DIV/0!</v>
      </c>
      <c r="BA341" s="35" t="e">
        <f>AVERAGE(BA329:BA340)</f>
        <v>#DIV/0!</v>
      </c>
      <c r="BB341" s="40" t="e">
        <f>AVERAGE(BB329:BB340)</f>
        <v>#DIV/0!</v>
      </c>
    </row>
    <row r="342" spans="1:54" x14ac:dyDescent="0.3">
      <c r="A342" s="167">
        <v>45349</v>
      </c>
      <c r="B342" s="4">
        <v>25.0833333333333</v>
      </c>
      <c r="C342" s="181"/>
      <c r="D342" s="5">
        <v>49.4</v>
      </c>
      <c r="E342" s="5">
        <v>96.1</v>
      </c>
      <c r="F342" s="7">
        <v>15.1</v>
      </c>
      <c r="G342" s="181"/>
      <c r="H342" s="5">
        <v>34</v>
      </c>
      <c r="I342" s="5">
        <v>95.2</v>
      </c>
      <c r="J342" s="5">
        <v>87.9</v>
      </c>
      <c r="K342" s="30">
        <v>87.6</v>
      </c>
      <c r="L342" s="174">
        <f>G342-C342</f>
        <v>0</v>
      </c>
      <c r="M342" s="31"/>
      <c r="N342" s="5"/>
      <c r="O342" s="7"/>
      <c r="P342" s="44">
        <v>97.7</v>
      </c>
      <c r="Q342" s="46">
        <v>16.2</v>
      </c>
      <c r="R342" s="31">
        <v>49.1</v>
      </c>
      <c r="S342" s="5">
        <v>49.2</v>
      </c>
      <c r="T342" s="5">
        <v>64.599999999999994</v>
      </c>
      <c r="U342" s="5">
        <v>64.7</v>
      </c>
      <c r="V342" s="5">
        <v>64.400000000000006</v>
      </c>
      <c r="W342" s="5">
        <v>67.8</v>
      </c>
      <c r="X342" s="5">
        <v>89.4</v>
      </c>
      <c r="Y342" s="5">
        <v>89.5</v>
      </c>
      <c r="Z342" s="5">
        <v>89.3</v>
      </c>
      <c r="AA342" s="5">
        <v>66.2</v>
      </c>
      <c r="AB342" s="5">
        <v>107.3</v>
      </c>
      <c r="AC342" s="5">
        <v>825</v>
      </c>
      <c r="AD342" s="5">
        <v>13.1</v>
      </c>
      <c r="AE342" s="7">
        <v>592</v>
      </c>
      <c r="AF342" s="32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7"/>
      <c r="AV342" s="174"/>
      <c r="AW342" s="5"/>
      <c r="AX342" s="5"/>
      <c r="AY342" s="5"/>
      <c r="AZ342" s="7"/>
      <c r="BA342" s="30"/>
      <c r="BB342" s="33"/>
    </row>
    <row r="343" spans="1:54" x14ac:dyDescent="0.3">
      <c r="A343" s="168"/>
      <c r="B343" s="4">
        <v>25.1666666666667</v>
      </c>
      <c r="C343" s="168"/>
      <c r="D343" s="5">
        <v>49.4</v>
      </c>
      <c r="E343" s="5">
        <v>96.3</v>
      </c>
      <c r="F343" s="7">
        <v>14.9</v>
      </c>
      <c r="G343" s="188"/>
      <c r="H343" s="5">
        <v>33.299999999999997</v>
      </c>
      <c r="I343" s="5">
        <v>96.8</v>
      </c>
      <c r="J343" s="5">
        <v>87.6</v>
      </c>
      <c r="K343" s="30">
        <v>87.3</v>
      </c>
      <c r="L343" s="168"/>
      <c r="M343" s="31"/>
      <c r="N343" s="5"/>
      <c r="O343" s="7"/>
      <c r="P343" s="44">
        <v>97.2</v>
      </c>
      <c r="Q343" s="46">
        <v>16</v>
      </c>
      <c r="R343" s="31">
        <v>49.1</v>
      </c>
      <c r="S343" s="5">
        <v>49.1</v>
      </c>
      <c r="T343" s="5">
        <v>64</v>
      </c>
      <c r="U343" s="5">
        <v>64.099999999999994</v>
      </c>
      <c r="V343" s="5">
        <v>63.9</v>
      </c>
      <c r="W343" s="5">
        <v>67.2</v>
      </c>
      <c r="X343" s="5">
        <v>89.1</v>
      </c>
      <c r="Y343" s="5">
        <v>89.2</v>
      </c>
      <c r="Z343" s="5">
        <v>89</v>
      </c>
      <c r="AA343" s="5">
        <v>65.599999999999994</v>
      </c>
      <c r="AB343" s="5">
        <v>107.3</v>
      </c>
      <c r="AC343" s="5">
        <v>825</v>
      </c>
      <c r="AD343" s="5">
        <v>13</v>
      </c>
      <c r="AE343" s="7">
        <v>590</v>
      </c>
      <c r="AF343" s="32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7"/>
      <c r="AV343" s="168"/>
      <c r="AW343" s="5"/>
      <c r="AX343" s="5"/>
      <c r="AY343" s="5"/>
      <c r="AZ343" s="7"/>
      <c r="BA343" s="30"/>
      <c r="BB343" s="33"/>
    </row>
    <row r="344" spans="1:54" x14ac:dyDescent="0.3">
      <c r="A344" s="168"/>
      <c r="B344" s="4">
        <v>25.25</v>
      </c>
      <c r="C344" s="168"/>
      <c r="D344" s="5">
        <v>49.4</v>
      </c>
      <c r="E344" s="5">
        <v>98.5</v>
      </c>
      <c r="F344" s="7">
        <v>14.7</v>
      </c>
      <c r="G344" s="188"/>
      <c r="H344" s="5">
        <v>32.9</v>
      </c>
      <c r="I344" s="5">
        <v>96.2</v>
      </c>
      <c r="J344" s="5">
        <v>87.4</v>
      </c>
      <c r="K344" s="30">
        <v>87.1</v>
      </c>
      <c r="L344" s="168"/>
      <c r="M344" s="31"/>
      <c r="N344" s="5"/>
      <c r="O344" s="7"/>
      <c r="P344" s="44">
        <v>98.1</v>
      </c>
      <c r="Q344" s="46">
        <v>15.8</v>
      </c>
      <c r="R344" s="31">
        <v>49.1</v>
      </c>
      <c r="S344" s="5">
        <v>49.1</v>
      </c>
      <c r="T344" s="5">
        <v>63.6</v>
      </c>
      <c r="U344" s="5">
        <v>63.7</v>
      </c>
      <c r="V344" s="5">
        <v>63.5</v>
      </c>
      <c r="W344" s="5">
        <v>66.7</v>
      </c>
      <c r="X344" s="5">
        <v>89</v>
      </c>
      <c r="Y344" s="5">
        <v>89</v>
      </c>
      <c r="Z344" s="5">
        <v>88.9</v>
      </c>
      <c r="AA344" s="5">
        <v>65.2</v>
      </c>
      <c r="AB344" s="5">
        <v>107.7</v>
      </c>
      <c r="AC344" s="5">
        <v>826</v>
      </c>
      <c r="AD344" s="5">
        <v>13.2</v>
      </c>
      <c r="AE344" s="7">
        <v>589</v>
      </c>
      <c r="AF344" s="32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7"/>
      <c r="AV344" s="168"/>
      <c r="AW344" s="5"/>
      <c r="AX344" s="5"/>
      <c r="AY344" s="5"/>
      <c r="AZ344" s="7"/>
      <c r="BA344" s="30"/>
      <c r="BB344" s="33"/>
    </row>
    <row r="345" spans="1:54" x14ac:dyDescent="0.3">
      <c r="A345" s="168"/>
      <c r="B345" s="4">
        <v>25.3333333333333</v>
      </c>
      <c r="C345" s="168"/>
      <c r="D345" s="5">
        <v>49.4</v>
      </c>
      <c r="E345" s="5">
        <v>97.3</v>
      </c>
      <c r="F345" s="7">
        <v>14.9</v>
      </c>
      <c r="G345" s="188"/>
      <c r="H345" s="5">
        <v>34.799999999999997</v>
      </c>
      <c r="I345" s="5">
        <v>96.6</v>
      </c>
      <c r="J345" s="5">
        <v>87.4</v>
      </c>
      <c r="K345" s="30">
        <v>87.1</v>
      </c>
      <c r="L345" s="168"/>
      <c r="M345" s="31"/>
      <c r="N345" s="5"/>
      <c r="O345" s="7"/>
      <c r="P345" s="44">
        <v>98.5</v>
      </c>
      <c r="Q345" s="46">
        <v>16.3</v>
      </c>
      <c r="R345" s="31">
        <v>49.1</v>
      </c>
      <c r="S345" s="5">
        <v>49.1</v>
      </c>
      <c r="T345" s="5">
        <v>64.3</v>
      </c>
      <c r="U345" s="5">
        <v>64.3</v>
      </c>
      <c r="V345" s="5">
        <v>64.099999999999994</v>
      </c>
      <c r="W345" s="5">
        <v>67.400000000000006</v>
      </c>
      <c r="X345" s="5">
        <v>88.9</v>
      </c>
      <c r="Y345" s="5">
        <v>89</v>
      </c>
      <c r="Z345" s="5">
        <v>88.8</v>
      </c>
      <c r="AA345" s="5">
        <v>65.8</v>
      </c>
      <c r="AB345" s="5">
        <v>107.3</v>
      </c>
      <c r="AC345" s="5">
        <v>824</v>
      </c>
      <c r="AD345" s="5">
        <v>13</v>
      </c>
      <c r="AE345" s="7">
        <v>591</v>
      </c>
      <c r="AF345" s="32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7"/>
      <c r="AV345" s="168"/>
      <c r="AW345" s="5"/>
      <c r="AX345" s="5"/>
      <c r="AY345" s="5"/>
      <c r="AZ345" s="7"/>
      <c r="BA345" s="30"/>
      <c r="BB345" s="33"/>
    </row>
    <row r="346" spans="1:54" x14ac:dyDescent="0.3">
      <c r="A346" s="168"/>
      <c r="B346" s="4">
        <v>25.4166666666667</v>
      </c>
      <c r="C346" s="168"/>
      <c r="D346" s="5">
        <v>49.4</v>
      </c>
      <c r="E346" s="5">
        <v>96.4</v>
      </c>
      <c r="F346" s="7">
        <v>15.6</v>
      </c>
      <c r="G346" s="188"/>
      <c r="H346" s="5">
        <v>37.200000000000003</v>
      </c>
      <c r="I346" s="5">
        <v>95.6</v>
      </c>
      <c r="J346" s="5">
        <v>87.2</v>
      </c>
      <c r="K346" s="30">
        <v>87.4</v>
      </c>
      <c r="L346" s="168"/>
      <c r="M346" s="31"/>
      <c r="N346" s="5"/>
      <c r="O346" s="7"/>
      <c r="P346" s="44">
        <v>97.5</v>
      </c>
      <c r="Q346" s="46">
        <v>17</v>
      </c>
      <c r="R346" s="31">
        <v>49.9</v>
      </c>
      <c r="S346" s="5">
        <v>49.2</v>
      </c>
      <c r="T346" s="5">
        <v>65.400000000000006</v>
      </c>
      <c r="U346" s="5">
        <v>65.400000000000006</v>
      </c>
      <c r="V346" s="5">
        <v>65.2</v>
      </c>
      <c r="W346" s="5">
        <v>68.5</v>
      </c>
      <c r="X346" s="5">
        <v>89</v>
      </c>
      <c r="Y346" s="5">
        <v>89.1</v>
      </c>
      <c r="Z346" s="5">
        <v>88.9</v>
      </c>
      <c r="AA346" s="5">
        <v>66.900000000000006</v>
      </c>
      <c r="AB346" s="5">
        <v>107.2</v>
      </c>
      <c r="AC346" s="5">
        <v>824</v>
      </c>
      <c r="AD346" s="5">
        <v>12.9</v>
      </c>
      <c r="AE346" s="7">
        <v>591</v>
      </c>
      <c r="AF346" s="32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7"/>
      <c r="AV346" s="168"/>
      <c r="AW346" s="5"/>
      <c r="AX346" s="5"/>
      <c r="AY346" s="5"/>
      <c r="AZ346" s="7"/>
      <c r="BA346" s="30"/>
      <c r="BB346" s="33"/>
    </row>
    <row r="347" spans="1:54" x14ac:dyDescent="0.3">
      <c r="A347" s="168"/>
      <c r="B347" s="4">
        <v>25.5</v>
      </c>
      <c r="C347" s="168"/>
      <c r="D347" s="5">
        <v>49.4</v>
      </c>
      <c r="E347" s="5">
        <v>94.7</v>
      </c>
      <c r="F347" s="7">
        <v>16.100000000000001</v>
      </c>
      <c r="G347" s="188"/>
      <c r="H347" s="5">
        <v>38.4</v>
      </c>
      <c r="I347" s="5">
        <v>96.6</v>
      </c>
      <c r="J347" s="5">
        <v>87.3</v>
      </c>
      <c r="K347" s="30">
        <v>87.6</v>
      </c>
      <c r="L347" s="168"/>
      <c r="M347" s="31"/>
      <c r="N347" s="5"/>
      <c r="O347" s="7"/>
      <c r="P347" s="44">
        <v>96.4</v>
      </c>
      <c r="Q347" s="46">
        <v>17.5</v>
      </c>
      <c r="R347" s="31">
        <v>49.1</v>
      </c>
      <c r="S347" s="5">
        <v>49.1</v>
      </c>
      <c r="T347" s="5">
        <v>66</v>
      </c>
      <c r="U347" s="5">
        <v>66.2</v>
      </c>
      <c r="V347" s="5">
        <v>65.900000000000006</v>
      </c>
      <c r="W347" s="5">
        <v>69.2</v>
      </c>
      <c r="X347" s="5">
        <v>89.2</v>
      </c>
      <c r="Y347" s="5">
        <v>89.2</v>
      </c>
      <c r="Z347" s="5">
        <v>89</v>
      </c>
      <c r="AA347" s="5">
        <v>67.599999999999994</v>
      </c>
      <c r="AB347" s="5">
        <v>106.4</v>
      </c>
      <c r="AC347" s="5">
        <v>826</v>
      </c>
      <c r="AD347" s="5">
        <v>13.2</v>
      </c>
      <c r="AE347" s="7">
        <v>590</v>
      </c>
      <c r="AF347" s="32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7"/>
      <c r="AV347" s="168"/>
      <c r="AW347" s="5"/>
      <c r="AX347" s="5"/>
      <c r="AY347" s="5"/>
      <c r="AZ347" s="7"/>
      <c r="BA347" s="30"/>
      <c r="BB347" s="33"/>
    </row>
    <row r="348" spans="1:54" x14ac:dyDescent="0.3">
      <c r="A348" s="168"/>
      <c r="B348" s="4">
        <v>25.5833333333333</v>
      </c>
      <c r="C348" s="168"/>
      <c r="D348" s="5">
        <v>49.4</v>
      </c>
      <c r="E348" s="5">
        <v>94.9</v>
      </c>
      <c r="F348" s="7">
        <v>16.5</v>
      </c>
      <c r="G348" s="188"/>
      <c r="H348" s="5">
        <v>38.5</v>
      </c>
      <c r="I348" s="5">
        <v>95.7</v>
      </c>
      <c r="J348" s="5">
        <v>86.9</v>
      </c>
      <c r="K348" s="30">
        <v>87.2</v>
      </c>
      <c r="L348" s="168"/>
      <c r="M348" s="31"/>
      <c r="N348" s="5"/>
      <c r="O348" s="7"/>
      <c r="P348" s="44">
        <v>96.5</v>
      </c>
      <c r="Q348" s="46">
        <v>18</v>
      </c>
      <c r="R348" s="31">
        <v>49.2</v>
      </c>
      <c r="S348" s="5">
        <v>49.2</v>
      </c>
      <c r="T348" s="5">
        <v>66.2</v>
      </c>
      <c r="U348" s="5">
        <v>66.3</v>
      </c>
      <c r="V348" s="5">
        <v>66</v>
      </c>
      <c r="W348" s="5">
        <v>69.3</v>
      </c>
      <c r="X348" s="5">
        <v>88.8</v>
      </c>
      <c r="Y348" s="5">
        <v>88.8</v>
      </c>
      <c r="Z348" s="5">
        <v>88.7</v>
      </c>
      <c r="AA348" s="5">
        <v>67.7</v>
      </c>
      <c r="AB348" s="5">
        <v>106.4</v>
      </c>
      <c r="AC348" s="5">
        <v>826</v>
      </c>
      <c r="AD348" s="5">
        <v>13.2</v>
      </c>
      <c r="AE348" s="7">
        <v>588</v>
      </c>
      <c r="AF348" s="32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7"/>
      <c r="AV348" s="168"/>
      <c r="AW348" s="5"/>
      <c r="AX348" s="5"/>
      <c r="AY348" s="5"/>
      <c r="AZ348" s="7"/>
      <c r="BA348" s="30"/>
      <c r="BB348" s="33"/>
    </row>
    <row r="349" spans="1:54" x14ac:dyDescent="0.3">
      <c r="A349" s="168"/>
      <c r="B349" s="4">
        <v>25.6666666666667</v>
      </c>
      <c r="C349" s="168"/>
      <c r="D349" s="5">
        <v>49.4</v>
      </c>
      <c r="E349" s="5">
        <v>94</v>
      </c>
      <c r="F349" s="7">
        <v>16.5</v>
      </c>
      <c r="G349" s="188"/>
      <c r="H349" s="5">
        <v>37.799999999999997</v>
      </c>
      <c r="I349" s="5">
        <v>96.7</v>
      </c>
      <c r="J349" s="5">
        <v>85.7</v>
      </c>
      <c r="K349" s="30">
        <v>86</v>
      </c>
      <c r="L349" s="168"/>
      <c r="M349" s="31"/>
      <c r="N349" s="5"/>
      <c r="O349" s="7"/>
      <c r="P349" s="44">
        <v>97.3</v>
      </c>
      <c r="Q349" s="46">
        <v>17.8</v>
      </c>
      <c r="R349" s="31">
        <v>49.1</v>
      </c>
      <c r="S349" s="5">
        <v>49.1</v>
      </c>
      <c r="T349" s="5">
        <v>65.2</v>
      </c>
      <c r="U349" s="5">
        <v>65.3</v>
      </c>
      <c r="V349" s="5">
        <v>65.099999999999994</v>
      </c>
      <c r="W349" s="5">
        <v>68.3</v>
      </c>
      <c r="X349" s="5">
        <v>87.6</v>
      </c>
      <c r="Y349" s="5">
        <v>87.7</v>
      </c>
      <c r="Z349" s="5">
        <v>87.5</v>
      </c>
      <c r="AA349" s="5">
        <v>66.7</v>
      </c>
      <c r="AB349" s="5">
        <v>107</v>
      </c>
      <c r="AC349" s="5">
        <v>825</v>
      </c>
      <c r="AD349" s="5">
        <v>13.2</v>
      </c>
      <c r="AE349" s="7">
        <v>580</v>
      </c>
      <c r="AF349" s="32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7"/>
      <c r="AV349" s="168"/>
      <c r="AW349" s="5"/>
      <c r="AX349" s="5"/>
      <c r="AY349" s="5"/>
      <c r="AZ349" s="7"/>
      <c r="BA349" s="30"/>
      <c r="BB349" s="33"/>
    </row>
    <row r="350" spans="1:54" x14ac:dyDescent="0.3">
      <c r="A350" s="168"/>
      <c r="B350" s="4">
        <v>25.75</v>
      </c>
      <c r="C350" s="168"/>
      <c r="D350" s="5">
        <v>49.4</v>
      </c>
      <c r="E350" s="5">
        <v>91.6</v>
      </c>
      <c r="F350" s="7">
        <v>16.3</v>
      </c>
      <c r="G350" s="188"/>
      <c r="H350" s="5">
        <v>36.5</v>
      </c>
      <c r="I350" s="5">
        <v>97</v>
      </c>
      <c r="J350" s="5">
        <v>84.6</v>
      </c>
      <c r="K350" s="30">
        <v>84.9</v>
      </c>
      <c r="L350" s="168"/>
      <c r="M350" s="31"/>
      <c r="N350" s="5"/>
      <c r="O350" s="7"/>
      <c r="P350" s="44">
        <v>98.4</v>
      </c>
      <c r="Q350" s="46">
        <v>17.399999999999999</v>
      </c>
      <c r="R350" s="31">
        <v>49.1</v>
      </c>
      <c r="S350" s="5">
        <v>49.1</v>
      </c>
      <c r="T350" s="5">
        <v>63.9</v>
      </c>
      <c r="U350" s="5">
        <v>63.9</v>
      </c>
      <c r="V350" s="5">
        <v>63.6</v>
      </c>
      <c r="W350" s="5">
        <v>66.8</v>
      </c>
      <c r="X350" s="5">
        <v>86.6</v>
      </c>
      <c r="Y350" s="5">
        <v>86.7</v>
      </c>
      <c r="Z350" s="5">
        <v>86.5</v>
      </c>
      <c r="AA350" s="5">
        <v>65.3</v>
      </c>
      <c r="AB350" s="5">
        <v>107.3</v>
      </c>
      <c r="AC350" s="5">
        <v>826</v>
      </c>
      <c r="AD350" s="5">
        <v>13.1</v>
      </c>
      <c r="AE350" s="7">
        <v>573</v>
      </c>
      <c r="AF350" s="32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7"/>
      <c r="AV350" s="168"/>
      <c r="AW350" s="5"/>
      <c r="AX350" s="5"/>
      <c r="AY350" s="5"/>
      <c r="AZ350" s="7"/>
      <c r="BA350" s="30"/>
      <c r="BB350" s="33"/>
    </row>
    <row r="351" spans="1:54" x14ac:dyDescent="0.3">
      <c r="A351" s="168"/>
      <c r="B351" s="4">
        <v>25.8333333333333</v>
      </c>
      <c r="C351" s="168"/>
      <c r="D351" s="5">
        <v>49.4</v>
      </c>
      <c r="E351" s="5">
        <v>95.8</v>
      </c>
      <c r="F351" s="7">
        <v>16</v>
      </c>
      <c r="G351" s="188"/>
      <c r="H351" s="5">
        <v>36.1</v>
      </c>
      <c r="I351" s="5">
        <v>98</v>
      </c>
      <c r="J351" s="5">
        <v>84.4</v>
      </c>
      <c r="K351" s="30">
        <v>84.7</v>
      </c>
      <c r="L351" s="168"/>
      <c r="M351" s="31"/>
      <c r="N351" s="5"/>
      <c r="O351" s="7"/>
      <c r="P351" s="44">
        <v>99.7</v>
      </c>
      <c r="Q351" s="46">
        <v>17.3</v>
      </c>
      <c r="R351" s="31">
        <v>49.1</v>
      </c>
      <c r="S351" s="5">
        <v>49.1</v>
      </c>
      <c r="T351" s="5">
        <v>63.4</v>
      </c>
      <c r="U351" s="5">
        <v>63.4</v>
      </c>
      <c r="V351" s="5">
        <v>63.2</v>
      </c>
      <c r="W351" s="5">
        <v>66.3</v>
      </c>
      <c r="X351" s="5">
        <v>86.4</v>
      </c>
      <c r="Y351" s="5">
        <v>86.4</v>
      </c>
      <c r="Z351" s="5">
        <v>86.2</v>
      </c>
      <c r="AA351" s="5">
        <v>64.8</v>
      </c>
      <c r="AB351" s="5">
        <v>108.3</v>
      </c>
      <c r="AC351" s="5">
        <v>825</v>
      </c>
      <c r="AD351" s="5">
        <v>13.2</v>
      </c>
      <c r="AE351" s="7">
        <v>53</v>
      </c>
      <c r="AF351" s="32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7"/>
      <c r="AV351" s="168"/>
      <c r="AW351" s="5"/>
      <c r="AX351" s="5"/>
      <c r="AY351" s="5"/>
      <c r="AZ351" s="7"/>
      <c r="BA351" s="30"/>
      <c r="BB351" s="33"/>
    </row>
    <row r="352" spans="1:54" x14ac:dyDescent="0.3">
      <c r="A352" s="168"/>
      <c r="B352" s="4">
        <v>25.9166666666667</v>
      </c>
      <c r="C352" s="168"/>
      <c r="D352" s="5">
        <v>49.4</v>
      </c>
      <c r="E352" s="5">
        <v>96.9</v>
      </c>
      <c r="F352" s="7">
        <v>16</v>
      </c>
      <c r="G352" s="188"/>
      <c r="H352" s="5">
        <v>35.799999999999997</v>
      </c>
      <c r="I352" s="5">
        <v>98.5</v>
      </c>
      <c r="J352" s="5">
        <v>83.8</v>
      </c>
      <c r="K352" s="30">
        <v>84.1</v>
      </c>
      <c r="L352" s="168"/>
      <c r="M352" s="31"/>
      <c r="N352" s="5"/>
      <c r="O352" s="7"/>
      <c r="P352" s="44">
        <v>99.3</v>
      </c>
      <c r="Q352" s="46">
        <v>17.100000000000001</v>
      </c>
      <c r="R352" s="31">
        <v>49.1</v>
      </c>
      <c r="S352" s="5">
        <v>49.1</v>
      </c>
      <c r="T352" s="5">
        <v>62.9</v>
      </c>
      <c r="U352" s="5">
        <v>62.9</v>
      </c>
      <c r="V352" s="5">
        <v>62.7</v>
      </c>
      <c r="W352" s="5">
        <v>65.7</v>
      </c>
      <c r="X352" s="5">
        <v>85.7</v>
      </c>
      <c r="Y352" s="5">
        <v>85.8</v>
      </c>
      <c r="Z352" s="5">
        <v>85.6</v>
      </c>
      <c r="AA352" s="5">
        <v>644</v>
      </c>
      <c r="AB352" s="5">
        <v>108.1</v>
      </c>
      <c r="AC352" s="5">
        <v>825</v>
      </c>
      <c r="AD352" s="5">
        <v>13.2</v>
      </c>
      <c r="AE352" s="7">
        <v>570</v>
      </c>
      <c r="AF352" s="32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7"/>
      <c r="AV352" s="168"/>
      <c r="AW352" s="5"/>
      <c r="AX352" s="5"/>
      <c r="AY352" s="5"/>
      <c r="AZ352" s="7"/>
      <c r="BA352" s="30"/>
      <c r="BB352" s="33"/>
    </row>
    <row r="353" spans="1:54" x14ac:dyDescent="0.3">
      <c r="A353" s="169"/>
      <c r="B353" s="4">
        <v>26</v>
      </c>
      <c r="C353" s="169"/>
      <c r="D353" s="5">
        <v>49.3</v>
      </c>
      <c r="E353" s="5">
        <v>99.3</v>
      </c>
      <c r="F353" s="7">
        <v>15.9</v>
      </c>
      <c r="G353" s="189"/>
      <c r="H353" s="5">
        <v>35.4</v>
      </c>
      <c r="I353" s="5">
        <v>99.1</v>
      </c>
      <c r="J353" s="5">
        <v>83.3</v>
      </c>
      <c r="K353" s="30">
        <v>83.6</v>
      </c>
      <c r="L353" s="169"/>
      <c r="M353" s="31"/>
      <c r="N353" s="5"/>
      <c r="O353" s="7"/>
      <c r="P353" s="44">
        <v>99.7</v>
      </c>
      <c r="Q353" s="46">
        <v>17.2</v>
      </c>
      <c r="R353" s="31">
        <v>49.1</v>
      </c>
      <c r="S353" s="5">
        <v>49.1</v>
      </c>
      <c r="T353" s="5">
        <v>62.5</v>
      </c>
      <c r="U353" s="5">
        <v>62.5</v>
      </c>
      <c r="V353" s="5">
        <v>62.3</v>
      </c>
      <c r="W353" s="5">
        <v>65.2</v>
      </c>
      <c r="X353" s="5">
        <v>85.3</v>
      </c>
      <c r="Y353" s="5">
        <v>85.3</v>
      </c>
      <c r="Z353" s="5">
        <v>85.2</v>
      </c>
      <c r="AA353" s="5">
        <v>63.9</v>
      </c>
      <c r="AB353" s="5">
        <v>108.5</v>
      </c>
      <c r="AC353" s="5">
        <v>825</v>
      </c>
      <c r="AD353" s="5">
        <v>13.2</v>
      </c>
      <c r="AE353" s="7">
        <v>566</v>
      </c>
      <c r="AF353" s="32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7"/>
      <c r="AV353" s="169"/>
      <c r="AW353" s="5"/>
      <c r="AX353" s="5"/>
      <c r="AY353" s="5"/>
      <c r="AZ353" s="7"/>
      <c r="BA353" s="30"/>
      <c r="BB353" s="33"/>
    </row>
    <row r="354" spans="1:54" x14ac:dyDescent="0.3">
      <c r="A354" s="178" t="s">
        <v>81</v>
      </c>
      <c r="B354" s="173"/>
      <c r="C354" s="17" t="e">
        <f>AVERAGE($C$342:$C$353)</f>
        <v>#DIV/0!</v>
      </c>
      <c r="D354" s="17">
        <f>AVERAGE($D$342:$D$353)</f>
        <v>49.391666666666652</v>
      </c>
      <c r="E354" s="17">
        <f>E353</f>
        <v>99.3</v>
      </c>
      <c r="F354" s="34">
        <f>AVERAGE($F$342:$F$353)</f>
        <v>15.708333333333336</v>
      </c>
      <c r="G354" s="16" t="e">
        <f>AVERAGE(G342:G353)</f>
        <v>#DIV/0!</v>
      </c>
      <c r="H354" s="17">
        <f>AVERAGE($H$342:$H$353)</f>
        <v>35.891666666666666</v>
      </c>
      <c r="I354" s="17">
        <f>AVERAGE($I$342:$I$353)</f>
        <v>96.833333333333329</v>
      </c>
      <c r="J354" s="17">
        <f>AVERAGE(J342:J353)</f>
        <v>86.125</v>
      </c>
      <c r="K354" s="35">
        <f>AVERAGE($K$342:$K$353)</f>
        <v>86.216666666666683</v>
      </c>
      <c r="L354" s="36">
        <f>AVERAGE(L342:L353)</f>
        <v>0</v>
      </c>
      <c r="M354" s="35" t="e">
        <f>AVERAGE(M342:M353)</f>
        <v>#DIV/0!</v>
      </c>
      <c r="N354" s="35" t="e">
        <f>AVERAGE(N342:N353)</f>
        <v>#DIV/0!</v>
      </c>
      <c r="O354" s="34" t="e">
        <f>AVERAGE(O342:O353)</f>
        <v>#DIV/0!</v>
      </c>
      <c r="P354" s="37">
        <f>AVERAGE(P342:P353)</f>
        <v>98.024999999999991</v>
      </c>
      <c r="Q354" s="61">
        <f>AVERAGE(Q355:Q366)</f>
        <v>17.316666666666666</v>
      </c>
      <c r="R354" s="17">
        <f t="shared" ref="R354:AD354" si="53">AVERAGE(R342:R353)</f>
        <v>49.175000000000011</v>
      </c>
      <c r="S354" s="17">
        <f t="shared" si="53"/>
        <v>49.125000000000007</v>
      </c>
      <c r="T354" s="17">
        <f t="shared" si="53"/>
        <v>64.333333333333329</v>
      </c>
      <c r="U354" s="17">
        <f t="shared" si="53"/>
        <v>64.391666666666666</v>
      </c>
      <c r="V354" s="17">
        <f t="shared" si="53"/>
        <v>64.158333333333346</v>
      </c>
      <c r="W354" s="17">
        <f t="shared" si="53"/>
        <v>67.36666666666666</v>
      </c>
      <c r="X354" s="17">
        <f t="shared" si="53"/>
        <v>87.916666666666671</v>
      </c>
      <c r="Y354" s="17">
        <f t="shared" si="53"/>
        <v>87.975000000000009</v>
      </c>
      <c r="Z354" s="17">
        <f t="shared" si="53"/>
        <v>87.800000000000011</v>
      </c>
      <c r="AA354" s="17">
        <f t="shared" si="53"/>
        <v>114.14166666666667</v>
      </c>
      <c r="AB354" s="17">
        <f t="shared" si="53"/>
        <v>107.39999999999999</v>
      </c>
      <c r="AC354" s="17">
        <f t="shared" si="53"/>
        <v>825.16666666666663</v>
      </c>
      <c r="AD354" s="17">
        <f t="shared" si="53"/>
        <v>13.124999999999998</v>
      </c>
      <c r="AE354" s="34">
        <f>AVERAGE($AE$342:$AE$353)</f>
        <v>539.41666666666663</v>
      </c>
      <c r="AF354" s="38" t="e">
        <f t="shared" ref="AF354:AT354" si="54">AVERAGE(AF342:AF353)</f>
        <v>#DIV/0!</v>
      </c>
      <c r="AG354" s="17" t="e">
        <f t="shared" si="54"/>
        <v>#DIV/0!</v>
      </c>
      <c r="AH354" s="17" t="e">
        <f t="shared" si="54"/>
        <v>#DIV/0!</v>
      </c>
      <c r="AI354" s="17" t="e">
        <f t="shared" si="54"/>
        <v>#DIV/0!</v>
      </c>
      <c r="AJ354" s="17" t="e">
        <f t="shared" si="54"/>
        <v>#DIV/0!</v>
      </c>
      <c r="AK354" s="17" t="e">
        <f t="shared" si="54"/>
        <v>#DIV/0!</v>
      </c>
      <c r="AL354" s="17" t="e">
        <f t="shared" si="54"/>
        <v>#DIV/0!</v>
      </c>
      <c r="AM354" s="17" t="e">
        <f t="shared" si="54"/>
        <v>#DIV/0!</v>
      </c>
      <c r="AN354" s="17" t="e">
        <f t="shared" si="54"/>
        <v>#DIV/0!</v>
      </c>
      <c r="AO354" s="17" t="e">
        <f t="shared" si="54"/>
        <v>#DIV/0!</v>
      </c>
      <c r="AP354" s="17" t="e">
        <f t="shared" si="54"/>
        <v>#DIV/0!</v>
      </c>
      <c r="AQ354" s="17" t="e">
        <f t="shared" si="54"/>
        <v>#DIV/0!</v>
      </c>
      <c r="AR354" s="17" t="e">
        <f t="shared" si="54"/>
        <v>#DIV/0!</v>
      </c>
      <c r="AS354" s="17" t="e">
        <f t="shared" si="54"/>
        <v>#DIV/0!</v>
      </c>
      <c r="AT354" s="17" t="e">
        <f t="shared" si="54"/>
        <v>#DIV/0!</v>
      </c>
      <c r="AU354" s="34" t="e">
        <f>AVERAGE($AU$342:$AU$353)</f>
        <v>#DIV/0!</v>
      </c>
      <c r="AV354" s="39" t="e">
        <f>AVERAGE(AV342:AV353)</f>
        <v>#DIV/0!</v>
      </c>
      <c r="AW354" s="17" t="e">
        <f>AVERAGE(AW342:AW353)</f>
        <v>#DIV/0!</v>
      </c>
      <c r="AX354" s="17" t="e">
        <f>AVERAGE(AX342:AX353)</f>
        <v>#DIV/0!</v>
      </c>
      <c r="AY354" s="17" t="e">
        <f>AVERAGE($AY$342:$AY$353)</f>
        <v>#DIV/0!</v>
      </c>
      <c r="AZ354" s="17" t="e">
        <f>AVERAGE(AZ342:AZ353)</f>
        <v>#DIV/0!</v>
      </c>
      <c r="BA354" s="35" t="e">
        <f>AVERAGE(BA342:BA353)</f>
        <v>#DIV/0!</v>
      </c>
      <c r="BB354" s="40" t="e">
        <f>AVERAGE(BB342:BB353)</f>
        <v>#DIV/0!</v>
      </c>
    </row>
    <row r="355" spans="1:54" x14ac:dyDescent="0.3">
      <c r="A355" s="167">
        <v>45350</v>
      </c>
      <c r="B355" s="4">
        <v>26.0833333333333</v>
      </c>
      <c r="C355" s="181"/>
      <c r="D355" s="5">
        <v>49.5</v>
      </c>
      <c r="E355" s="5">
        <v>90</v>
      </c>
      <c r="F355" s="7">
        <v>15.9</v>
      </c>
      <c r="G355" s="181"/>
      <c r="H355" s="5">
        <v>33.6</v>
      </c>
      <c r="I355" s="5">
        <v>90.7</v>
      </c>
      <c r="J355" s="5">
        <v>85.5</v>
      </c>
      <c r="K355" s="30">
        <v>85.8</v>
      </c>
      <c r="L355" s="174">
        <f>G355-C355</f>
        <v>0</v>
      </c>
      <c r="M355" s="31"/>
      <c r="N355" s="5"/>
      <c r="O355" s="7"/>
      <c r="P355" s="31">
        <v>92.8</v>
      </c>
      <c r="Q355" s="5">
        <v>17.100000000000001</v>
      </c>
      <c r="R355" s="5">
        <v>49.2</v>
      </c>
      <c r="S355" s="5">
        <v>49.1</v>
      </c>
      <c r="T355" s="5">
        <v>63.7</v>
      </c>
      <c r="U355" s="5">
        <v>63.6</v>
      </c>
      <c r="V355" s="5">
        <v>63.4</v>
      </c>
      <c r="W355" s="5">
        <v>66.599999999999994</v>
      </c>
      <c r="X355" s="5">
        <v>87.4</v>
      </c>
      <c r="Y355" s="5">
        <v>87.5</v>
      </c>
      <c r="Z355" s="5">
        <v>87.3</v>
      </c>
      <c r="AA355" s="5">
        <v>65.099999999999994</v>
      </c>
      <c r="AB355" s="5">
        <v>108.2</v>
      </c>
      <c r="AC355" s="5">
        <v>825</v>
      </c>
      <c r="AD355" s="5">
        <v>17.3</v>
      </c>
      <c r="AE355" s="7">
        <v>579</v>
      </c>
      <c r="AF355" s="32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7"/>
      <c r="AV355" s="174"/>
      <c r="AW355" s="5"/>
      <c r="AX355" s="5"/>
      <c r="AY355" s="5"/>
      <c r="AZ355" s="7"/>
      <c r="BA355" s="30"/>
      <c r="BB355" s="33"/>
    </row>
    <row r="356" spans="1:54" x14ac:dyDescent="0.3">
      <c r="A356" s="168"/>
      <c r="B356" s="4">
        <v>26.1666666666667</v>
      </c>
      <c r="C356" s="168"/>
      <c r="D356" s="5">
        <v>49.5</v>
      </c>
      <c r="E356" s="5">
        <v>91.5</v>
      </c>
      <c r="F356" s="7">
        <v>15.6</v>
      </c>
      <c r="G356" s="188"/>
      <c r="H356" s="5">
        <v>33.700000000000003</v>
      </c>
      <c r="I356" s="5">
        <v>90.6</v>
      </c>
      <c r="J356" s="5">
        <v>85.2</v>
      </c>
      <c r="K356" s="30">
        <v>85.4</v>
      </c>
      <c r="L356" s="168"/>
      <c r="M356" s="31"/>
      <c r="N356" s="5"/>
      <c r="O356" s="7"/>
      <c r="P356" s="31">
        <v>92.6</v>
      </c>
      <c r="Q356" s="5">
        <v>16.7</v>
      </c>
      <c r="R356" s="5">
        <v>49.2</v>
      </c>
      <c r="S356" s="5">
        <v>49.2</v>
      </c>
      <c r="T356" s="5">
        <v>64</v>
      </c>
      <c r="U356" s="5">
        <v>63.9</v>
      </c>
      <c r="V356" s="5">
        <v>63.7</v>
      </c>
      <c r="W356" s="5">
        <v>66.900000000000006</v>
      </c>
      <c r="X356" s="5">
        <v>88</v>
      </c>
      <c r="Y356" s="5">
        <v>88.1</v>
      </c>
      <c r="Z356" s="5">
        <v>88</v>
      </c>
      <c r="AA356" s="5">
        <v>65.3</v>
      </c>
      <c r="AB356" s="5">
        <v>107.6</v>
      </c>
      <c r="AC356" s="5">
        <v>825</v>
      </c>
      <c r="AD356" s="5">
        <v>16.899999999999999</v>
      </c>
      <c r="AE356" s="7">
        <v>584</v>
      </c>
      <c r="AF356" s="32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7"/>
      <c r="AV356" s="168"/>
      <c r="AW356" s="5"/>
      <c r="AX356" s="5"/>
      <c r="AY356" s="5"/>
      <c r="AZ356" s="7"/>
      <c r="BA356" s="30"/>
      <c r="BB356" s="33"/>
    </row>
    <row r="357" spans="1:54" x14ac:dyDescent="0.3">
      <c r="A357" s="168"/>
      <c r="B357" s="4">
        <v>26.25</v>
      </c>
      <c r="C357" s="168"/>
      <c r="D357" s="5">
        <v>49.5</v>
      </c>
      <c r="E357" s="5">
        <v>91.6</v>
      </c>
      <c r="F357" s="7">
        <v>15.4</v>
      </c>
      <c r="G357" s="188"/>
      <c r="H357" s="5">
        <v>33.4</v>
      </c>
      <c r="I357" s="5">
        <v>90.2</v>
      </c>
      <c r="J357" s="5">
        <v>86.3</v>
      </c>
      <c r="K357" s="30">
        <v>86.5</v>
      </c>
      <c r="L357" s="168"/>
      <c r="M357" s="31"/>
      <c r="N357" s="5"/>
      <c r="O357" s="7"/>
      <c r="P357" s="31">
        <v>92</v>
      </c>
      <c r="Q357" s="5">
        <v>16.5</v>
      </c>
      <c r="R357" s="5">
        <v>49.2</v>
      </c>
      <c r="S357" s="5">
        <v>49.2</v>
      </c>
      <c r="T357" s="5">
        <v>63.8</v>
      </c>
      <c r="U357" s="5">
        <v>63.8</v>
      </c>
      <c r="V357" s="5">
        <v>63.6</v>
      </c>
      <c r="W357" s="5">
        <v>66.8</v>
      </c>
      <c r="X357" s="5">
        <v>88.1</v>
      </c>
      <c r="Y357" s="5">
        <v>88.2</v>
      </c>
      <c r="Z357" s="5">
        <v>88</v>
      </c>
      <c r="AA357" s="5">
        <v>65.2</v>
      </c>
      <c r="AB357" s="5">
        <v>107.9</v>
      </c>
      <c r="AC357" s="5">
        <v>825</v>
      </c>
      <c r="AD357" s="5">
        <v>16.899999999999999</v>
      </c>
      <c r="AE357" s="7">
        <v>584</v>
      </c>
      <c r="AF357" s="32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7"/>
      <c r="AV357" s="168"/>
      <c r="AW357" s="5"/>
      <c r="AX357" s="5"/>
      <c r="AY357" s="5"/>
      <c r="AZ357" s="7"/>
      <c r="BA357" s="30"/>
      <c r="BB357" s="33"/>
    </row>
    <row r="358" spans="1:54" x14ac:dyDescent="0.3">
      <c r="A358" s="168"/>
      <c r="B358" s="4">
        <v>26.3333333333333</v>
      </c>
      <c r="C358" s="168"/>
      <c r="D358" s="5">
        <v>49.4</v>
      </c>
      <c r="E358" s="5">
        <v>91.5</v>
      </c>
      <c r="F358" s="7">
        <v>15.6</v>
      </c>
      <c r="G358" s="188"/>
      <c r="H358" s="5">
        <v>35.5</v>
      </c>
      <c r="I358" s="5">
        <v>92.7</v>
      </c>
      <c r="J358" s="5">
        <v>87.3</v>
      </c>
      <c r="K358" s="30">
        <v>87.6</v>
      </c>
      <c r="L358" s="168"/>
      <c r="M358" s="31"/>
      <c r="N358" s="5"/>
      <c r="O358" s="7"/>
      <c r="P358" s="31">
        <v>94</v>
      </c>
      <c r="Q358" s="5">
        <v>16.899999999999999</v>
      </c>
      <c r="R358" s="5">
        <v>49.2</v>
      </c>
      <c r="S358" s="5">
        <v>49.2</v>
      </c>
      <c r="T358" s="5">
        <v>65.2</v>
      </c>
      <c r="U358" s="5">
        <v>65.2</v>
      </c>
      <c r="V358" s="5">
        <v>64.900000000000006</v>
      </c>
      <c r="W358" s="5">
        <v>68.2</v>
      </c>
      <c r="X358" s="5">
        <v>89.1</v>
      </c>
      <c r="Y358" s="5">
        <v>89.2</v>
      </c>
      <c r="Z358" s="5">
        <v>89</v>
      </c>
      <c r="AA358" s="5">
        <v>66.599999999999994</v>
      </c>
      <c r="AB358" s="5">
        <v>106.7</v>
      </c>
      <c r="AC358" s="5">
        <v>825</v>
      </c>
      <c r="AD358" s="5">
        <v>15</v>
      </c>
      <c r="AE358" s="7">
        <v>594</v>
      </c>
      <c r="AF358" s="32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7"/>
      <c r="AV358" s="168"/>
      <c r="AW358" s="5"/>
      <c r="AX358" s="5"/>
      <c r="AY358" s="5"/>
      <c r="AZ358" s="7"/>
      <c r="BA358" s="30"/>
      <c r="BB358" s="33"/>
    </row>
    <row r="359" spans="1:54" x14ac:dyDescent="0.3">
      <c r="A359" s="168"/>
      <c r="B359" s="4">
        <v>26.4166666666667</v>
      </c>
      <c r="C359" s="168"/>
      <c r="D359" s="5">
        <v>49.4</v>
      </c>
      <c r="E359" s="5">
        <v>91.4</v>
      </c>
      <c r="F359" s="7">
        <v>16.100000000000001</v>
      </c>
      <c r="G359" s="188"/>
      <c r="H359" s="5">
        <v>37.5</v>
      </c>
      <c r="I359" s="5">
        <v>92</v>
      </c>
      <c r="J359" s="5">
        <v>87.4</v>
      </c>
      <c r="K359" s="30">
        <v>87.7</v>
      </c>
      <c r="L359" s="168"/>
      <c r="M359" s="31"/>
      <c r="N359" s="5"/>
      <c r="O359" s="7"/>
      <c r="P359" s="31">
        <v>93.9</v>
      </c>
      <c r="Q359" s="5">
        <v>17</v>
      </c>
      <c r="R359" s="5">
        <v>49.2</v>
      </c>
      <c r="S359" s="5">
        <v>49.2</v>
      </c>
      <c r="T359" s="5">
        <v>66.400000000000006</v>
      </c>
      <c r="U359" s="5">
        <v>66.2</v>
      </c>
      <c r="V359" s="5">
        <v>66</v>
      </c>
      <c r="W359" s="5">
        <v>69.3</v>
      </c>
      <c r="X359" s="5">
        <v>89.2</v>
      </c>
      <c r="Y359" s="5">
        <v>89.3</v>
      </c>
      <c r="Z359" s="5">
        <v>89.2</v>
      </c>
      <c r="AA359" s="5">
        <v>67.7</v>
      </c>
      <c r="AB359" s="5">
        <v>106.7</v>
      </c>
      <c r="AC359" s="5">
        <v>824</v>
      </c>
      <c r="AD359" s="5">
        <v>15</v>
      </c>
      <c r="AE359" s="7">
        <v>591</v>
      </c>
      <c r="AF359" s="32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7"/>
      <c r="AV359" s="168"/>
      <c r="AW359" s="5"/>
      <c r="AX359" s="5"/>
      <c r="AY359" s="5"/>
      <c r="AZ359" s="7"/>
      <c r="BA359" s="30"/>
      <c r="BB359" s="33"/>
    </row>
    <row r="360" spans="1:54" x14ac:dyDescent="0.3">
      <c r="A360" s="168"/>
      <c r="B360" s="4">
        <v>26.5</v>
      </c>
      <c r="C360" s="168"/>
      <c r="D360" s="5">
        <v>49.5</v>
      </c>
      <c r="E360" s="5">
        <v>90.4</v>
      </c>
      <c r="F360" s="7">
        <v>16.600000000000001</v>
      </c>
      <c r="G360" s="188"/>
      <c r="H360" s="5">
        <v>38.200000000000003</v>
      </c>
      <c r="I360" s="5">
        <v>92.5</v>
      </c>
      <c r="J360" s="5">
        <v>87.6</v>
      </c>
      <c r="K360" s="30">
        <v>87.9</v>
      </c>
      <c r="L360" s="168"/>
      <c r="M360" s="31"/>
      <c r="N360" s="5"/>
      <c r="O360" s="7"/>
      <c r="P360" s="31">
        <v>94</v>
      </c>
      <c r="Q360" s="5">
        <v>17.899999999999999</v>
      </c>
      <c r="R360" s="5">
        <v>49.2</v>
      </c>
      <c r="S360" s="5">
        <v>49.2</v>
      </c>
      <c r="T360" s="5">
        <v>67.2</v>
      </c>
      <c r="U360" s="5">
        <v>67.099999999999994</v>
      </c>
      <c r="V360" s="5">
        <v>66.8</v>
      </c>
      <c r="W360" s="5">
        <v>70.2</v>
      </c>
      <c r="X360" s="5">
        <v>89.4</v>
      </c>
      <c r="Y360" s="5">
        <v>89.4</v>
      </c>
      <c r="Z360" s="5">
        <v>89.3</v>
      </c>
      <c r="AA360" s="5">
        <v>68.5</v>
      </c>
      <c r="AB360" s="5">
        <v>106.1</v>
      </c>
      <c r="AC360" s="5">
        <v>826</v>
      </c>
      <c r="AD360" s="5">
        <v>15.2</v>
      </c>
      <c r="AE360" s="7">
        <v>593</v>
      </c>
      <c r="AF360" s="32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7"/>
      <c r="AV360" s="168"/>
      <c r="AW360" s="5"/>
      <c r="AX360" s="5"/>
      <c r="AY360" s="5"/>
      <c r="AZ360" s="7"/>
      <c r="BA360" s="30"/>
      <c r="BB360" s="33"/>
    </row>
    <row r="361" spans="1:54" x14ac:dyDescent="0.3">
      <c r="A361" s="168"/>
      <c r="B361" s="4">
        <v>26.5833333333333</v>
      </c>
      <c r="C361" s="168"/>
      <c r="D361" s="5">
        <v>49.4</v>
      </c>
      <c r="E361" s="5">
        <v>88.1</v>
      </c>
      <c r="F361" s="7">
        <v>16.8</v>
      </c>
      <c r="G361" s="188"/>
      <c r="H361" s="5">
        <v>38.1</v>
      </c>
      <c r="I361" s="5">
        <v>92.3</v>
      </c>
      <c r="J361" s="5">
        <v>87.8</v>
      </c>
      <c r="K361" s="30">
        <v>88</v>
      </c>
      <c r="L361" s="168"/>
      <c r="M361" s="31"/>
      <c r="N361" s="5"/>
      <c r="O361" s="7"/>
      <c r="P361" s="31">
        <v>93.7</v>
      </c>
      <c r="Q361" s="5">
        <v>18.2</v>
      </c>
      <c r="R361" s="5">
        <v>49.2</v>
      </c>
      <c r="S361" s="5">
        <v>49.2</v>
      </c>
      <c r="T361" s="5">
        <v>67.3</v>
      </c>
      <c r="U361" s="5">
        <v>67.3</v>
      </c>
      <c r="V361" s="5">
        <v>67</v>
      </c>
      <c r="W361" s="5">
        <v>70.400000000000006</v>
      </c>
      <c r="X361" s="5">
        <v>89.5</v>
      </c>
      <c r="Y361" s="5">
        <v>89.6</v>
      </c>
      <c r="Z361" s="5">
        <v>89.4</v>
      </c>
      <c r="AA361" s="5">
        <v>68.8</v>
      </c>
      <c r="AB361" s="5">
        <v>105.5</v>
      </c>
      <c r="AC361" s="5">
        <v>826</v>
      </c>
      <c r="AD361" s="5">
        <v>15.2</v>
      </c>
      <c r="AE361" s="7">
        <v>596</v>
      </c>
      <c r="AF361" s="32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7"/>
      <c r="AV361" s="168"/>
      <c r="AW361" s="5"/>
      <c r="AX361" s="5"/>
      <c r="AY361" s="5"/>
      <c r="AZ361" s="7"/>
      <c r="BA361" s="30"/>
      <c r="BB361" s="33"/>
    </row>
    <row r="362" spans="1:54" x14ac:dyDescent="0.3">
      <c r="A362" s="168"/>
      <c r="B362" s="4">
        <v>26.6666666666667</v>
      </c>
      <c r="C362" s="168"/>
      <c r="D362" s="5">
        <v>49.3</v>
      </c>
      <c r="E362" s="5">
        <v>89.6</v>
      </c>
      <c r="F362" s="7">
        <v>16.899999999999999</v>
      </c>
      <c r="G362" s="188"/>
      <c r="H362" s="5">
        <v>37.4</v>
      </c>
      <c r="I362" s="5">
        <v>91.2</v>
      </c>
      <c r="J362" s="5">
        <v>87.9</v>
      </c>
      <c r="K362" s="30">
        <v>88.2</v>
      </c>
      <c r="L362" s="168"/>
      <c r="M362" s="31"/>
      <c r="N362" s="5"/>
      <c r="O362" s="7"/>
      <c r="P362" s="31">
        <v>93.5</v>
      </c>
      <c r="Q362" s="5">
        <v>18.399999999999999</v>
      </c>
      <c r="R362" s="5">
        <v>49.2</v>
      </c>
      <c r="S362" s="5">
        <v>49.2</v>
      </c>
      <c r="T362" s="5">
        <v>67.5</v>
      </c>
      <c r="U362" s="5">
        <v>67.3</v>
      </c>
      <c r="V362" s="5">
        <v>67</v>
      </c>
      <c r="W362" s="5">
        <v>70.5</v>
      </c>
      <c r="X362" s="5">
        <v>89.7</v>
      </c>
      <c r="Y362" s="5">
        <v>89.8</v>
      </c>
      <c r="Z362" s="5">
        <v>89.6</v>
      </c>
      <c r="AA362" s="5">
        <v>68.8</v>
      </c>
      <c r="AB362" s="5">
        <v>105.8</v>
      </c>
      <c r="AC362" s="5">
        <v>824</v>
      </c>
      <c r="AD362" s="5">
        <v>15.1</v>
      </c>
      <c r="AE362" s="7">
        <v>595</v>
      </c>
      <c r="AF362" s="32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7"/>
      <c r="AV362" s="168"/>
      <c r="AW362" s="5"/>
      <c r="AX362" s="5"/>
      <c r="AY362" s="5"/>
      <c r="AZ362" s="7"/>
      <c r="BA362" s="30"/>
      <c r="BB362" s="33"/>
    </row>
    <row r="363" spans="1:54" x14ac:dyDescent="0.3">
      <c r="A363" s="168"/>
      <c r="B363" s="4">
        <v>26.75</v>
      </c>
      <c r="C363" s="168"/>
      <c r="D363" s="5">
        <v>49.4</v>
      </c>
      <c r="E363" s="5">
        <v>92.3</v>
      </c>
      <c r="F363" s="7">
        <v>16.600000000000001</v>
      </c>
      <c r="G363" s="188"/>
      <c r="H363" s="5">
        <v>36.700000000000003</v>
      </c>
      <c r="I363" s="5">
        <v>92.6</v>
      </c>
      <c r="J363" s="5">
        <v>88.2</v>
      </c>
      <c r="K363" s="30">
        <v>88.4</v>
      </c>
      <c r="L363" s="168"/>
      <c r="M363" s="31"/>
      <c r="N363" s="5"/>
      <c r="O363" s="7"/>
      <c r="P363" s="31">
        <v>93.4</v>
      </c>
      <c r="Q363" s="5">
        <v>17.899999999999999</v>
      </c>
      <c r="R363" s="5">
        <v>49.2</v>
      </c>
      <c r="S363" s="5">
        <v>49.2</v>
      </c>
      <c r="T363" s="5">
        <v>67.2</v>
      </c>
      <c r="U363" s="5">
        <v>67</v>
      </c>
      <c r="V363" s="5">
        <v>66.8</v>
      </c>
      <c r="W363" s="5">
        <v>70.2</v>
      </c>
      <c r="X363" s="5">
        <v>89.9</v>
      </c>
      <c r="Y363" s="5">
        <v>90</v>
      </c>
      <c r="Z363" s="5">
        <v>89.8</v>
      </c>
      <c r="AA363" s="5">
        <v>68.5</v>
      </c>
      <c r="AB363" s="5">
        <v>105.7</v>
      </c>
      <c r="AC363" s="5">
        <v>826</v>
      </c>
      <c r="AD363" s="5">
        <v>15</v>
      </c>
      <c r="AE363" s="7">
        <v>596</v>
      </c>
      <c r="AF363" s="32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7"/>
      <c r="AV363" s="168"/>
      <c r="AW363" s="5"/>
      <c r="AX363" s="5"/>
      <c r="AY363" s="5"/>
      <c r="AZ363" s="7"/>
      <c r="BA363" s="30"/>
      <c r="BB363" s="33"/>
    </row>
    <row r="364" spans="1:54" x14ac:dyDescent="0.3">
      <c r="A364" s="168"/>
      <c r="B364" s="4">
        <v>26.8333333333333</v>
      </c>
      <c r="C364" s="168"/>
      <c r="D364" s="5">
        <v>49.4</v>
      </c>
      <c r="E364" s="5">
        <v>87.1</v>
      </c>
      <c r="F364" s="7">
        <v>16.5</v>
      </c>
      <c r="G364" s="188"/>
      <c r="H364" s="5">
        <v>35.5</v>
      </c>
      <c r="I364" s="5">
        <v>88.6</v>
      </c>
      <c r="J364" s="5">
        <v>87.1</v>
      </c>
      <c r="K364" s="30">
        <v>87.4</v>
      </c>
      <c r="L364" s="168"/>
      <c r="M364" s="31"/>
      <c r="N364" s="5"/>
      <c r="O364" s="7"/>
      <c r="P364" s="31">
        <v>90.2</v>
      </c>
      <c r="Q364" s="5">
        <v>17.600000000000001</v>
      </c>
      <c r="R364" s="5">
        <v>49.2</v>
      </c>
      <c r="S364" s="5">
        <v>49.2</v>
      </c>
      <c r="T364" s="6">
        <v>67.2</v>
      </c>
      <c r="U364" s="5">
        <v>67</v>
      </c>
      <c r="V364" s="5">
        <v>66.8</v>
      </c>
      <c r="W364" s="5">
        <v>70.400000000000006</v>
      </c>
      <c r="X364" s="5">
        <v>88.8</v>
      </c>
      <c r="Y364" s="5">
        <v>88.9</v>
      </c>
      <c r="Z364" s="5">
        <v>88.8</v>
      </c>
      <c r="AA364" s="5">
        <v>68.599999999999994</v>
      </c>
      <c r="AB364" s="5">
        <v>102.7</v>
      </c>
      <c r="AC364" s="5">
        <v>825</v>
      </c>
      <c r="AD364" s="5">
        <v>15.2</v>
      </c>
      <c r="AE364" s="7">
        <v>599</v>
      </c>
      <c r="AF364" s="32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7"/>
      <c r="AV364" s="168"/>
      <c r="AW364" s="5"/>
      <c r="AX364" s="5"/>
      <c r="AY364" s="5"/>
      <c r="AZ364" s="7"/>
      <c r="BA364" s="30"/>
      <c r="BB364" s="33"/>
    </row>
    <row r="365" spans="1:54" x14ac:dyDescent="0.3">
      <c r="A365" s="168"/>
      <c r="B365" s="4">
        <v>26.9166666666667</v>
      </c>
      <c r="C365" s="168"/>
      <c r="D365" s="5">
        <v>49.4</v>
      </c>
      <c r="E365" s="5">
        <v>91.7</v>
      </c>
      <c r="F365" s="7">
        <v>15.6</v>
      </c>
      <c r="G365" s="188"/>
      <c r="H365" s="5">
        <v>35.799999999999997</v>
      </c>
      <c r="I365" s="5">
        <v>93.3</v>
      </c>
      <c r="J365" s="5">
        <v>86.9</v>
      </c>
      <c r="K365" s="30">
        <v>87.1</v>
      </c>
      <c r="L365" s="168"/>
      <c r="M365" s="31"/>
      <c r="N365" s="5"/>
      <c r="O365" s="7"/>
      <c r="P365" s="31">
        <v>95.2</v>
      </c>
      <c r="Q365" s="5">
        <v>16.8</v>
      </c>
      <c r="R365" s="5">
        <v>49.2</v>
      </c>
      <c r="S365" s="5">
        <v>49.2</v>
      </c>
      <c r="T365" s="5">
        <v>65.2</v>
      </c>
      <c r="U365" s="5">
        <v>65.099999999999994</v>
      </c>
      <c r="V365" s="5">
        <v>64.8</v>
      </c>
      <c r="W365" s="5">
        <v>68.099999999999994</v>
      </c>
      <c r="X365" s="5">
        <v>88.7</v>
      </c>
      <c r="Y365" s="5">
        <v>88.8</v>
      </c>
      <c r="Z365" s="5">
        <v>88.6</v>
      </c>
      <c r="AA365" s="5">
        <v>66.5</v>
      </c>
      <c r="AB365" s="5">
        <v>107</v>
      </c>
      <c r="AC365" s="5">
        <v>825</v>
      </c>
      <c r="AD365" s="5">
        <v>15</v>
      </c>
      <c r="AE365" s="7">
        <v>590</v>
      </c>
      <c r="AF365" s="32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7"/>
      <c r="AV365" s="168"/>
      <c r="AW365" s="5"/>
      <c r="AX365" s="5"/>
      <c r="AY365" s="5"/>
      <c r="AZ365" s="7"/>
      <c r="BA365" s="30"/>
      <c r="BB365" s="33"/>
    </row>
    <row r="366" spans="1:54" x14ac:dyDescent="0.3">
      <c r="A366" s="169"/>
      <c r="B366" s="4">
        <v>27</v>
      </c>
      <c r="C366" s="169"/>
      <c r="D366" s="5">
        <v>49.4</v>
      </c>
      <c r="E366" s="5">
        <v>94.6</v>
      </c>
      <c r="F366" s="7">
        <v>15.5</v>
      </c>
      <c r="G366" s="189"/>
      <c r="H366" s="5">
        <v>34.200000000000003</v>
      </c>
      <c r="I366" s="5">
        <v>94</v>
      </c>
      <c r="J366" s="5">
        <v>86.7</v>
      </c>
      <c r="K366" s="30">
        <v>87</v>
      </c>
      <c r="L366" s="169"/>
      <c r="M366" s="31"/>
      <c r="N366" s="5"/>
      <c r="O366" s="7"/>
      <c r="P366" s="31">
        <v>94.3</v>
      </c>
      <c r="Q366" s="5">
        <v>16.8</v>
      </c>
      <c r="R366" s="5">
        <v>49.2</v>
      </c>
      <c r="S366" s="5">
        <v>49.2</v>
      </c>
      <c r="T366" s="5">
        <v>64.599999999999994</v>
      </c>
      <c r="U366" s="5">
        <v>64.5</v>
      </c>
      <c r="V366" s="5">
        <v>64.3</v>
      </c>
      <c r="W366" s="5">
        <v>67.599999999999994</v>
      </c>
      <c r="X366" s="5">
        <v>88.5</v>
      </c>
      <c r="Y366" s="5">
        <v>88.6</v>
      </c>
      <c r="Z366" s="5">
        <v>88.5</v>
      </c>
      <c r="AA366" s="5">
        <v>66</v>
      </c>
      <c r="AB366" s="5">
        <v>107.1</v>
      </c>
      <c r="AC366" s="5">
        <v>824</v>
      </c>
      <c r="AD366" s="5">
        <v>15</v>
      </c>
      <c r="AE366" s="7">
        <v>588</v>
      </c>
      <c r="AF366" s="32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7"/>
      <c r="AV366" s="169"/>
      <c r="AW366" s="5"/>
      <c r="AX366" s="5"/>
      <c r="AY366" s="5"/>
      <c r="AZ366" s="7"/>
      <c r="BA366" s="30"/>
      <c r="BB366" s="33"/>
    </row>
    <row r="367" spans="1:54" x14ac:dyDescent="0.3">
      <c r="A367" s="178" t="s">
        <v>81</v>
      </c>
      <c r="B367" s="173"/>
      <c r="C367" s="17" t="e">
        <f>AVERAGE($C$355:$C$366)</f>
        <v>#DIV/0!</v>
      </c>
      <c r="D367" s="17">
        <f>AVERAGE($D$355:$D$366)</f>
        <v>49.42499999999999</v>
      </c>
      <c r="E367" s="17">
        <f>AVERAGE($E$355:$E$366)</f>
        <v>90.816666666666663</v>
      </c>
      <c r="F367" s="34">
        <f>AVERAGE($F$355:$F$366)</f>
        <v>16.091666666666665</v>
      </c>
      <c r="G367" s="16" t="e">
        <f>AVERAGE(G355:G366)</f>
        <v>#DIV/0!</v>
      </c>
      <c r="H367" s="17">
        <f>AVERAGE($H$355:$H$366)</f>
        <v>35.800000000000004</v>
      </c>
      <c r="I367" s="17">
        <f>AVERAGE($I$355:$I$366)</f>
        <v>91.725000000000009</v>
      </c>
      <c r="J367" s="17">
        <f>AVERAGE(J355:J366)</f>
        <v>86.991666666666674</v>
      </c>
      <c r="K367" s="35">
        <f>AVERAGE($K$355:$K$366)</f>
        <v>87.25</v>
      </c>
      <c r="L367" s="36">
        <f>AVERAGE(L355:L366)</f>
        <v>0</v>
      </c>
      <c r="M367" s="35" t="e">
        <f>AVERAGE(M355:M366)</f>
        <v>#DIV/0!</v>
      </c>
      <c r="N367" s="35" t="e">
        <f>AVERAGE(N355:N366)</f>
        <v>#DIV/0!</v>
      </c>
      <c r="O367" s="34" t="e">
        <f>AVERAGE(O355:O366)</f>
        <v>#DIV/0!</v>
      </c>
      <c r="P367" s="37">
        <f>AVERAGE(P355:P366)</f>
        <v>93.3</v>
      </c>
      <c r="Q367" s="17">
        <f>AVERAGE(R355:R366)</f>
        <v>49.199999999999996</v>
      </c>
      <c r="R367" s="17">
        <f t="shared" ref="R367:AD367" si="55">AVERAGE(R355:R366)</f>
        <v>49.199999999999996</v>
      </c>
      <c r="S367" s="17">
        <f t="shared" si="55"/>
        <v>49.191666666666663</v>
      </c>
      <c r="T367" s="17">
        <f t="shared" si="55"/>
        <v>65.77500000000002</v>
      </c>
      <c r="U367" s="17">
        <f t="shared" si="55"/>
        <v>65.666666666666671</v>
      </c>
      <c r="V367" s="17">
        <f t="shared" si="55"/>
        <v>65.424999999999997</v>
      </c>
      <c r="W367" s="17">
        <f t="shared" si="55"/>
        <v>68.766666666666666</v>
      </c>
      <c r="X367" s="17">
        <f t="shared" si="55"/>
        <v>88.858333333333348</v>
      </c>
      <c r="Y367" s="17">
        <f t="shared" si="55"/>
        <v>88.949999999999989</v>
      </c>
      <c r="Z367" s="17">
        <f t="shared" si="55"/>
        <v>88.791666666666671</v>
      </c>
      <c r="AA367" s="17">
        <f t="shared" si="55"/>
        <v>67.133333333333326</v>
      </c>
      <c r="AB367" s="17">
        <f t="shared" si="55"/>
        <v>106.41666666666667</v>
      </c>
      <c r="AC367" s="17">
        <f t="shared" si="55"/>
        <v>825</v>
      </c>
      <c r="AD367" s="17">
        <f t="shared" si="55"/>
        <v>15.566666666666665</v>
      </c>
      <c r="AE367" s="34">
        <f>AVERAGE($AE$355:$AE$366)</f>
        <v>590.75</v>
      </c>
      <c r="AF367" s="38" t="e">
        <f t="shared" ref="AF367:AT367" si="56">AVERAGE(AF355:AF366)</f>
        <v>#DIV/0!</v>
      </c>
      <c r="AG367" s="17" t="e">
        <f t="shared" si="56"/>
        <v>#DIV/0!</v>
      </c>
      <c r="AH367" s="17" t="e">
        <f t="shared" si="56"/>
        <v>#DIV/0!</v>
      </c>
      <c r="AI367" s="17" t="e">
        <f t="shared" si="56"/>
        <v>#DIV/0!</v>
      </c>
      <c r="AJ367" s="17" t="e">
        <f t="shared" si="56"/>
        <v>#DIV/0!</v>
      </c>
      <c r="AK367" s="17" t="e">
        <f t="shared" si="56"/>
        <v>#DIV/0!</v>
      </c>
      <c r="AL367" s="17" t="e">
        <f t="shared" si="56"/>
        <v>#DIV/0!</v>
      </c>
      <c r="AM367" s="17" t="e">
        <f t="shared" si="56"/>
        <v>#DIV/0!</v>
      </c>
      <c r="AN367" s="17" t="e">
        <f t="shared" si="56"/>
        <v>#DIV/0!</v>
      </c>
      <c r="AO367" s="17" t="e">
        <f t="shared" si="56"/>
        <v>#DIV/0!</v>
      </c>
      <c r="AP367" s="17" t="e">
        <f t="shared" si="56"/>
        <v>#DIV/0!</v>
      </c>
      <c r="AQ367" s="17" t="e">
        <f t="shared" si="56"/>
        <v>#DIV/0!</v>
      </c>
      <c r="AR367" s="17" t="e">
        <f t="shared" si="56"/>
        <v>#DIV/0!</v>
      </c>
      <c r="AS367" s="17" t="e">
        <f t="shared" si="56"/>
        <v>#DIV/0!</v>
      </c>
      <c r="AT367" s="17" t="e">
        <f t="shared" si="56"/>
        <v>#DIV/0!</v>
      </c>
      <c r="AU367" s="34" t="e">
        <f>AVERAGE($AU$355:$AU$366)</f>
        <v>#DIV/0!</v>
      </c>
      <c r="AV367" s="39" t="e">
        <f>AVERAGE(AV355:AV366)</f>
        <v>#DIV/0!</v>
      </c>
      <c r="AW367" s="17" t="e">
        <f>AVERAGE(AW355:AW366)</f>
        <v>#DIV/0!</v>
      </c>
      <c r="AX367" s="17" t="e">
        <f>AVERAGE(AX355:AX366)</f>
        <v>#DIV/0!</v>
      </c>
      <c r="AY367" s="17" t="e">
        <f>AVERAGE($AY$355:$AY$366)</f>
        <v>#DIV/0!</v>
      </c>
      <c r="AZ367" s="17" t="e">
        <f>AVERAGE(AZ355:AZ366)</f>
        <v>#DIV/0!</v>
      </c>
      <c r="BA367" s="35" t="e">
        <f>AVERAGE(BA355:BA366)</f>
        <v>#DIV/0!</v>
      </c>
      <c r="BB367" s="40" t="e">
        <f>AVERAGE(BB355:BB366)</f>
        <v>#DIV/0!</v>
      </c>
    </row>
    <row r="368" spans="1:54" x14ac:dyDescent="0.3">
      <c r="A368" s="167">
        <v>45351</v>
      </c>
      <c r="B368" s="4">
        <v>27.0833333333333</v>
      </c>
      <c r="C368" s="181"/>
      <c r="D368" s="5">
        <v>49.4</v>
      </c>
      <c r="E368" s="5">
        <v>92.5</v>
      </c>
      <c r="F368" s="7">
        <v>15.3</v>
      </c>
      <c r="G368" s="181"/>
      <c r="H368" s="5">
        <v>34.200000000000003</v>
      </c>
      <c r="I368" s="5">
        <v>93.2</v>
      </c>
      <c r="J368" s="5">
        <v>86.6</v>
      </c>
      <c r="K368" s="30">
        <v>86.9</v>
      </c>
      <c r="L368" s="174">
        <f>G368-C368</f>
        <v>0</v>
      </c>
      <c r="M368" s="31"/>
      <c r="N368" s="5"/>
      <c r="O368" s="7"/>
      <c r="P368" s="31">
        <v>94.5</v>
      </c>
      <c r="Q368" s="5">
        <v>16.5</v>
      </c>
      <c r="R368" s="5">
        <v>49.2</v>
      </c>
      <c r="S368" s="5">
        <v>49.2</v>
      </c>
      <c r="T368" s="5">
        <v>64.3</v>
      </c>
      <c r="U368" s="5">
        <v>64.2</v>
      </c>
      <c r="V368" s="5">
        <v>64</v>
      </c>
      <c r="W368" s="5">
        <v>67.2</v>
      </c>
      <c r="X368" s="5">
        <v>88.4</v>
      </c>
      <c r="Y368" s="5">
        <v>88.5</v>
      </c>
      <c r="Z368" s="5">
        <v>88.3</v>
      </c>
      <c r="AA368" s="5">
        <v>65.599999999999994</v>
      </c>
      <c r="AB368" s="5">
        <v>107.1</v>
      </c>
      <c r="AC368" s="5">
        <v>825</v>
      </c>
      <c r="AD368" s="5">
        <v>15.2</v>
      </c>
      <c r="AE368" s="7">
        <v>585</v>
      </c>
      <c r="AF368" s="32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7"/>
      <c r="AV368" s="174"/>
      <c r="AW368" s="5"/>
      <c r="AX368" s="5"/>
      <c r="AY368" s="5"/>
      <c r="AZ368" s="7"/>
      <c r="BA368" s="30"/>
      <c r="BB368" s="33"/>
    </row>
    <row r="369" spans="1:54" x14ac:dyDescent="0.3">
      <c r="A369" s="168"/>
      <c r="B369" s="4">
        <v>27.1666666666667</v>
      </c>
      <c r="C369" s="168"/>
      <c r="D369" s="5">
        <v>49.4</v>
      </c>
      <c r="E369" s="5">
        <v>92.3</v>
      </c>
      <c r="F369" s="7">
        <v>15.3</v>
      </c>
      <c r="G369" s="188"/>
      <c r="H369" s="5">
        <v>34.1</v>
      </c>
      <c r="I369" s="5">
        <v>94.2</v>
      </c>
      <c r="J369" s="5">
        <v>86.4</v>
      </c>
      <c r="K369" s="30">
        <v>86.7</v>
      </c>
      <c r="L369" s="168"/>
      <c r="M369" s="31"/>
      <c r="N369" s="5"/>
      <c r="O369" s="7"/>
      <c r="P369" s="31">
        <v>95.5</v>
      </c>
      <c r="Q369" s="5">
        <v>16.5</v>
      </c>
      <c r="R369" s="5">
        <v>49.2</v>
      </c>
      <c r="S369" s="5">
        <v>49.2</v>
      </c>
      <c r="T369" s="5">
        <v>64.2</v>
      </c>
      <c r="U369" s="5">
        <v>64</v>
      </c>
      <c r="V369" s="5">
        <v>63.8</v>
      </c>
      <c r="W369" s="5">
        <v>67</v>
      </c>
      <c r="X369" s="5">
        <v>88.3</v>
      </c>
      <c r="Y369" s="5">
        <v>88.4</v>
      </c>
      <c r="Z369" s="5">
        <v>88.2</v>
      </c>
      <c r="AA369" s="5">
        <v>65.5</v>
      </c>
      <c r="AB369" s="5">
        <v>107.7</v>
      </c>
      <c r="AC369" s="5">
        <v>825</v>
      </c>
      <c r="AD369" s="5">
        <v>15.2</v>
      </c>
      <c r="AE369" s="7">
        <v>585</v>
      </c>
      <c r="AF369" s="32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7"/>
      <c r="AV369" s="168"/>
      <c r="AW369" s="5"/>
      <c r="AX369" s="5"/>
      <c r="AY369" s="5"/>
      <c r="AZ369" s="7"/>
      <c r="BA369" s="30"/>
      <c r="BB369" s="33"/>
    </row>
    <row r="370" spans="1:54" x14ac:dyDescent="0.3">
      <c r="A370" s="168"/>
      <c r="B370" s="4">
        <v>27.25</v>
      </c>
      <c r="C370" s="168"/>
      <c r="D370" s="5">
        <v>49.4</v>
      </c>
      <c r="E370" s="5">
        <v>93.9</v>
      </c>
      <c r="F370" s="7">
        <v>15.6</v>
      </c>
      <c r="G370" s="188"/>
      <c r="H370" s="5">
        <v>34.5</v>
      </c>
      <c r="I370" s="5">
        <v>93.6</v>
      </c>
      <c r="J370" s="5">
        <v>87.3</v>
      </c>
      <c r="K370" s="30">
        <v>87.6</v>
      </c>
      <c r="L370" s="168"/>
      <c r="M370" s="31"/>
      <c r="N370" s="5"/>
      <c r="O370" s="7"/>
      <c r="P370" s="31">
        <v>95</v>
      </c>
      <c r="Q370" s="5">
        <v>16.899999999999999</v>
      </c>
      <c r="R370" s="5">
        <v>49.2</v>
      </c>
      <c r="S370" s="5">
        <v>49.2</v>
      </c>
      <c r="T370" s="5">
        <v>65.2</v>
      </c>
      <c r="U370" s="5">
        <v>65.099999999999994</v>
      </c>
      <c r="V370" s="5">
        <v>64.8</v>
      </c>
      <c r="W370" s="5">
        <v>68.099999999999994</v>
      </c>
      <c r="X370" s="5">
        <v>89.2</v>
      </c>
      <c r="Y370" s="5">
        <v>89.1</v>
      </c>
      <c r="Z370" s="5">
        <v>89</v>
      </c>
      <c r="AA370" s="5">
        <v>66.5</v>
      </c>
      <c r="AB370" s="5">
        <v>107.5</v>
      </c>
      <c r="AC370" s="5">
        <v>825</v>
      </c>
      <c r="AD370" s="5">
        <v>15</v>
      </c>
      <c r="AE370" s="7">
        <v>590</v>
      </c>
      <c r="AF370" s="32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7"/>
      <c r="AV370" s="168"/>
      <c r="AW370" s="5"/>
      <c r="AX370" s="5"/>
      <c r="AY370" s="5"/>
      <c r="AZ370" s="7"/>
      <c r="BA370" s="30"/>
      <c r="BB370" s="33"/>
    </row>
    <row r="371" spans="1:54" x14ac:dyDescent="0.3">
      <c r="A371" s="168"/>
      <c r="B371" s="4">
        <v>27.3333333333333</v>
      </c>
      <c r="C371" s="168"/>
      <c r="D371" s="5">
        <v>49.5</v>
      </c>
      <c r="E371" s="5">
        <v>91</v>
      </c>
      <c r="F371" s="7">
        <v>15.4</v>
      </c>
      <c r="G371" s="188"/>
      <c r="H371" s="5">
        <v>33.700000000000003</v>
      </c>
      <c r="I371" s="5">
        <v>92.4</v>
      </c>
      <c r="J371" s="5">
        <v>87.7</v>
      </c>
      <c r="K371" s="30">
        <v>87.9</v>
      </c>
      <c r="L371" s="168"/>
      <c r="M371" s="31"/>
      <c r="N371" s="5"/>
      <c r="O371" s="7"/>
      <c r="P371" s="31">
        <v>93.8</v>
      </c>
      <c r="Q371" s="6">
        <v>16.8</v>
      </c>
      <c r="R371" s="5">
        <v>49.2</v>
      </c>
      <c r="S371" s="5">
        <v>49.2</v>
      </c>
      <c r="T371" s="5">
        <v>65.099999999999994</v>
      </c>
      <c r="U371" s="5">
        <v>65</v>
      </c>
      <c r="V371" s="5">
        <v>64.3</v>
      </c>
      <c r="W371" s="5">
        <v>68</v>
      </c>
      <c r="X371" s="5">
        <v>89.5</v>
      </c>
      <c r="Y371" s="5">
        <v>89.5</v>
      </c>
      <c r="Z371" s="5">
        <v>89.4</v>
      </c>
      <c r="AA371" s="5">
        <v>66.400000000000006</v>
      </c>
      <c r="AB371" s="5">
        <v>106.6</v>
      </c>
      <c r="AC371" s="5">
        <v>825</v>
      </c>
      <c r="AD371" s="5">
        <v>15.2</v>
      </c>
      <c r="AE371" s="7">
        <v>591</v>
      </c>
      <c r="AF371" s="32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7"/>
      <c r="AV371" s="168"/>
      <c r="AW371" s="5"/>
      <c r="AX371" s="5"/>
      <c r="AY371" s="5"/>
      <c r="AZ371" s="7"/>
      <c r="BA371" s="30"/>
      <c r="BB371" s="33"/>
    </row>
    <row r="372" spans="1:54" x14ac:dyDescent="0.3">
      <c r="A372" s="168"/>
      <c r="B372" s="4">
        <v>27.4166666666667</v>
      </c>
      <c r="C372" s="168"/>
      <c r="D372" s="5">
        <v>49.4</v>
      </c>
      <c r="E372" s="5">
        <v>92.3</v>
      </c>
      <c r="F372" s="7">
        <v>15.6</v>
      </c>
      <c r="G372" s="188"/>
      <c r="H372" s="5">
        <v>36.200000000000003</v>
      </c>
      <c r="I372" s="5">
        <v>93</v>
      </c>
      <c r="J372" s="5">
        <v>86.9</v>
      </c>
      <c r="K372" s="30">
        <v>87.1</v>
      </c>
      <c r="L372" s="168"/>
      <c r="M372" s="31"/>
      <c r="N372" s="5"/>
      <c r="O372" s="7"/>
      <c r="P372" s="31">
        <v>94.4</v>
      </c>
      <c r="Q372" s="5">
        <v>16.899999999999999</v>
      </c>
      <c r="R372" s="5">
        <v>49.2</v>
      </c>
      <c r="S372" s="5">
        <v>49.2</v>
      </c>
      <c r="T372" s="5">
        <v>65.099999999999994</v>
      </c>
      <c r="U372" s="5">
        <v>64.900000000000006</v>
      </c>
      <c r="V372" s="5">
        <v>64.7</v>
      </c>
      <c r="W372" s="5">
        <v>68</v>
      </c>
      <c r="X372" s="5">
        <v>88.7</v>
      </c>
      <c r="Y372" s="6">
        <v>88.7</v>
      </c>
      <c r="Z372" s="5">
        <v>88.6</v>
      </c>
      <c r="AA372" s="5">
        <v>66.400000000000006</v>
      </c>
      <c r="AB372" s="5">
        <v>106.9</v>
      </c>
      <c r="AC372" s="5">
        <v>82.5</v>
      </c>
      <c r="AD372" s="5">
        <v>15.2</v>
      </c>
      <c r="AE372" s="7">
        <v>587</v>
      </c>
      <c r="AF372" s="32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7"/>
      <c r="AV372" s="168"/>
      <c r="AW372" s="5"/>
      <c r="AX372" s="5"/>
      <c r="AY372" s="5"/>
      <c r="AZ372" s="7"/>
      <c r="BA372" s="30"/>
      <c r="BB372" s="33"/>
    </row>
    <row r="373" spans="1:54" x14ac:dyDescent="0.3">
      <c r="A373" s="168"/>
      <c r="B373" s="4">
        <v>27.5</v>
      </c>
      <c r="C373" s="168"/>
      <c r="D373" s="5">
        <v>49.4</v>
      </c>
      <c r="E373" s="5">
        <v>93.2</v>
      </c>
      <c r="F373" s="7">
        <v>16</v>
      </c>
      <c r="G373" s="188"/>
      <c r="H373" s="5">
        <v>36.799999999999997</v>
      </c>
      <c r="I373" s="5">
        <v>94.4</v>
      </c>
      <c r="J373" s="5">
        <v>86</v>
      </c>
      <c r="K373" s="30">
        <v>86.5</v>
      </c>
      <c r="L373" s="168"/>
      <c r="M373" s="31"/>
      <c r="N373" s="5"/>
      <c r="O373" s="7"/>
      <c r="P373" s="31">
        <v>94.9</v>
      </c>
      <c r="Q373" s="5">
        <v>17.399999999999999</v>
      </c>
      <c r="R373" s="5">
        <v>49.1</v>
      </c>
      <c r="S373" s="5">
        <v>49.2</v>
      </c>
      <c r="T373" s="5">
        <v>65.2</v>
      </c>
      <c r="U373" s="5">
        <v>64.900000000000006</v>
      </c>
      <c r="V373" s="5">
        <v>64.8</v>
      </c>
      <c r="W373" s="5">
        <v>67.900000000000006</v>
      </c>
      <c r="X373" s="5">
        <v>87.8</v>
      </c>
      <c r="Y373" s="5">
        <v>87.9</v>
      </c>
      <c r="Z373" s="5">
        <v>87.8</v>
      </c>
      <c r="AA373" s="5">
        <v>66.400000000000006</v>
      </c>
      <c r="AB373" s="5">
        <v>107.1</v>
      </c>
      <c r="AC373" s="5">
        <v>825</v>
      </c>
      <c r="AD373" s="5">
        <v>15.1</v>
      </c>
      <c r="AE373" s="7">
        <v>582</v>
      </c>
      <c r="AF373" s="32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7"/>
      <c r="AV373" s="168"/>
      <c r="AW373" s="5"/>
      <c r="AX373" s="5"/>
      <c r="AY373" s="5"/>
      <c r="AZ373" s="7"/>
      <c r="BA373" s="30"/>
      <c r="BB373" s="33"/>
    </row>
    <row r="374" spans="1:54" x14ac:dyDescent="0.3">
      <c r="A374" s="168"/>
      <c r="B374" s="4">
        <v>27.5833333333333</v>
      </c>
      <c r="C374" s="168"/>
      <c r="D374" s="5">
        <v>49.34</v>
      </c>
      <c r="E374" s="5">
        <v>92.2</v>
      </c>
      <c r="F374" s="7">
        <v>16.2</v>
      </c>
      <c r="G374" s="188"/>
      <c r="H374" s="5">
        <v>35.9</v>
      </c>
      <c r="I374" s="5">
        <v>93</v>
      </c>
      <c r="J374" s="5">
        <v>86.3</v>
      </c>
      <c r="K374" s="5">
        <v>86.6</v>
      </c>
      <c r="L374" s="168"/>
      <c r="M374" s="31"/>
      <c r="N374" s="5"/>
      <c r="O374" s="7"/>
      <c r="P374" s="31">
        <v>95.4</v>
      </c>
      <c r="Q374" s="5">
        <v>17.600000000000001</v>
      </c>
      <c r="R374" s="5">
        <v>49.1</v>
      </c>
      <c r="S374" s="5">
        <v>49.2</v>
      </c>
      <c r="T374" s="5">
        <v>65.3</v>
      </c>
      <c r="U374" s="5">
        <v>65.099999999999994</v>
      </c>
      <c r="V374" s="5">
        <v>64.900000000000006</v>
      </c>
      <c r="W374" s="5">
        <v>68.099999999999994</v>
      </c>
      <c r="X374" s="5">
        <v>88.1</v>
      </c>
      <c r="Y374" s="5">
        <v>88.2</v>
      </c>
      <c r="Z374" s="5">
        <v>88.1</v>
      </c>
      <c r="AA374" s="5">
        <v>66.599999999999994</v>
      </c>
      <c r="AB374" s="5">
        <v>107.2</v>
      </c>
      <c r="AC374" s="5">
        <v>826</v>
      </c>
      <c r="AD374" s="5">
        <v>15.1</v>
      </c>
      <c r="AE374" s="7">
        <v>584</v>
      </c>
      <c r="AF374" s="32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7"/>
      <c r="AV374" s="168"/>
      <c r="AW374" s="5"/>
      <c r="AX374" s="5"/>
      <c r="AY374" s="5"/>
      <c r="AZ374" s="7"/>
      <c r="BA374" s="30"/>
      <c r="BB374" s="33"/>
    </row>
    <row r="375" spans="1:54" x14ac:dyDescent="0.3">
      <c r="A375" s="168"/>
      <c r="B375" s="4">
        <v>27.6666666666667</v>
      </c>
      <c r="C375" s="168"/>
      <c r="D375" s="5">
        <v>49.4</v>
      </c>
      <c r="E375" s="5">
        <v>89.6</v>
      </c>
      <c r="F375" s="7">
        <v>16.2</v>
      </c>
      <c r="G375" s="188"/>
      <c r="H375" s="5">
        <v>36.200000000000003</v>
      </c>
      <c r="I375" s="5">
        <v>92.5</v>
      </c>
      <c r="J375" s="5">
        <v>86.5</v>
      </c>
      <c r="K375" s="5">
        <v>86.8</v>
      </c>
      <c r="L375" s="168"/>
      <c r="M375" s="31"/>
      <c r="N375" s="5"/>
      <c r="O375" s="7"/>
      <c r="P375" s="31">
        <v>94.3</v>
      </c>
      <c r="Q375" s="5">
        <v>17.5</v>
      </c>
      <c r="R375" s="5">
        <v>49.1</v>
      </c>
      <c r="S375" s="5">
        <v>49.2</v>
      </c>
      <c r="T375" s="5">
        <v>65.400000000000006</v>
      </c>
      <c r="U375" s="5">
        <v>65.3</v>
      </c>
      <c r="V375" s="5">
        <v>65</v>
      </c>
      <c r="W375" s="5">
        <v>68.3</v>
      </c>
      <c r="X375" s="5">
        <v>88.3</v>
      </c>
      <c r="Y375" s="5">
        <v>88.4</v>
      </c>
      <c r="Z375" s="5">
        <v>88.3</v>
      </c>
      <c r="AA375" s="5">
        <v>66.7</v>
      </c>
      <c r="AB375" s="5">
        <v>106.9</v>
      </c>
      <c r="AC375" s="5">
        <v>826</v>
      </c>
      <c r="AD375" s="5">
        <v>15.2</v>
      </c>
      <c r="AE375" s="7">
        <v>584</v>
      </c>
      <c r="AF375" s="32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7"/>
      <c r="AV375" s="168"/>
      <c r="AW375" s="5"/>
      <c r="AX375" s="5"/>
      <c r="AY375" s="5"/>
      <c r="AZ375" s="5"/>
      <c r="BA375" s="30"/>
      <c r="BB375" s="33"/>
    </row>
    <row r="376" spans="1:54" x14ac:dyDescent="0.3">
      <c r="A376" s="168"/>
      <c r="B376" s="4">
        <v>27.75</v>
      </c>
      <c r="C376" s="168"/>
      <c r="D376" s="5">
        <v>49.4</v>
      </c>
      <c r="E376" s="5">
        <v>92.7</v>
      </c>
      <c r="F376" s="7">
        <v>16</v>
      </c>
      <c r="G376" s="188"/>
      <c r="H376" s="5">
        <v>35.6</v>
      </c>
      <c r="I376" s="5">
        <v>94</v>
      </c>
      <c r="J376" s="5">
        <v>86.6</v>
      </c>
      <c r="K376" s="5">
        <v>86.9</v>
      </c>
      <c r="L376" s="168"/>
      <c r="M376" s="31"/>
      <c r="N376" s="5"/>
      <c r="O376" s="7"/>
      <c r="P376" s="31">
        <v>95</v>
      </c>
      <c r="Q376" s="5">
        <v>17.3</v>
      </c>
      <c r="R376" s="5">
        <v>49.1</v>
      </c>
      <c r="S376" s="5">
        <v>49.2</v>
      </c>
      <c r="T376" s="5">
        <v>65.3</v>
      </c>
      <c r="U376" s="5">
        <v>65.099999999999994</v>
      </c>
      <c r="V376" s="5">
        <v>64.900000000000006</v>
      </c>
      <c r="W376" s="5">
        <v>68.099999999999994</v>
      </c>
      <c r="X376" s="5">
        <v>88.5</v>
      </c>
      <c r="Y376" s="5">
        <v>88.6</v>
      </c>
      <c r="Z376" s="5">
        <v>88.4</v>
      </c>
      <c r="AA376" s="5">
        <v>66.599999999999994</v>
      </c>
      <c r="AB376" s="5">
        <v>106.8</v>
      </c>
      <c r="AC376" s="5">
        <v>825</v>
      </c>
      <c r="AD376" s="5">
        <v>15.3</v>
      </c>
      <c r="AE376" s="7">
        <v>585</v>
      </c>
      <c r="AF376" s="32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7"/>
      <c r="AV376" s="168"/>
      <c r="AW376" s="5"/>
      <c r="AX376" s="5"/>
      <c r="AY376" s="5"/>
      <c r="AZ376" s="5"/>
      <c r="BA376" s="30"/>
      <c r="BB376" s="33"/>
    </row>
    <row r="377" spans="1:54" x14ac:dyDescent="0.3">
      <c r="A377" s="168"/>
      <c r="B377" s="4">
        <v>27.8333333333333</v>
      </c>
      <c r="C377" s="168"/>
      <c r="D377" s="5">
        <v>49.4</v>
      </c>
      <c r="E377" s="5">
        <v>92.2</v>
      </c>
      <c r="F377" s="7">
        <v>15.6</v>
      </c>
      <c r="G377" s="188"/>
      <c r="H377" s="5">
        <v>34.9</v>
      </c>
      <c r="I377" s="5">
        <v>93.7</v>
      </c>
      <c r="J377" s="5">
        <v>86.7</v>
      </c>
      <c r="K377" s="5">
        <v>86.9</v>
      </c>
      <c r="L377" s="168"/>
      <c r="M377" s="31"/>
      <c r="N377" s="5"/>
      <c r="O377" s="7"/>
      <c r="P377" s="31">
        <v>94.8</v>
      </c>
      <c r="Q377" s="5">
        <v>16.7</v>
      </c>
      <c r="R377" s="5">
        <v>49.1</v>
      </c>
      <c r="S377" s="5">
        <v>49.2</v>
      </c>
      <c r="T377" s="5">
        <v>64.8</v>
      </c>
      <c r="U377" s="5">
        <v>64.5</v>
      </c>
      <c r="V377" s="5">
        <v>64.3</v>
      </c>
      <c r="W377" s="5">
        <v>67.5</v>
      </c>
      <c r="X377" s="5">
        <v>88.5</v>
      </c>
      <c r="Y377" s="5">
        <v>88.6</v>
      </c>
      <c r="Z377" s="5">
        <v>88.4</v>
      </c>
      <c r="AA377" s="5">
        <v>66.099999999999994</v>
      </c>
      <c r="AB377" s="5">
        <v>106.8</v>
      </c>
      <c r="AC377" s="5">
        <v>827</v>
      </c>
      <c r="AD377" s="5">
        <v>15</v>
      </c>
      <c r="AE377" s="7">
        <v>586</v>
      </c>
      <c r="AF377" s="32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7"/>
      <c r="AV377" s="168"/>
      <c r="AW377" s="5"/>
      <c r="AX377" s="5"/>
      <c r="AY377" s="5"/>
      <c r="AZ377" s="5"/>
      <c r="BA377" s="30"/>
      <c r="BB377" s="33"/>
    </row>
    <row r="378" spans="1:54" x14ac:dyDescent="0.3">
      <c r="A378" s="168"/>
      <c r="B378" s="4">
        <v>27.9166666666667</v>
      </c>
      <c r="C378" s="168"/>
      <c r="D378" s="5">
        <v>49.4</v>
      </c>
      <c r="E378" s="5">
        <v>94.7</v>
      </c>
      <c r="F378" s="7">
        <v>15.2</v>
      </c>
      <c r="G378" s="188"/>
      <c r="H378" s="5">
        <v>33.799999999999997</v>
      </c>
      <c r="I378" s="5">
        <v>94.3</v>
      </c>
      <c r="J378" s="5">
        <v>86.5</v>
      </c>
      <c r="K378" s="5">
        <v>86.8</v>
      </c>
      <c r="L378" s="168"/>
      <c r="M378" s="31"/>
      <c r="N378" s="5"/>
      <c r="O378" s="7"/>
      <c r="P378" s="31">
        <v>95.1</v>
      </c>
      <c r="Q378" s="5">
        <v>16.3</v>
      </c>
      <c r="R378" s="5">
        <v>49.1</v>
      </c>
      <c r="S378" s="5">
        <v>49.2</v>
      </c>
      <c r="T378" s="5">
        <v>64.099999999999994</v>
      </c>
      <c r="U378" s="5">
        <v>63.8</v>
      </c>
      <c r="V378" s="5">
        <v>63.6</v>
      </c>
      <c r="W378" s="5">
        <v>66.8</v>
      </c>
      <c r="X378" s="5">
        <v>88.4</v>
      </c>
      <c r="Y378" s="5">
        <v>88.5</v>
      </c>
      <c r="Z378" s="5">
        <v>88.3</v>
      </c>
      <c r="AA378" s="5">
        <v>65.400000000000006</v>
      </c>
      <c r="AB378" s="5">
        <v>107.3</v>
      </c>
      <c r="AC378" s="5">
        <v>826</v>
      </c>
      <c r="AD378" s="5">
        <v>15.2</v>
      </c>
      <c r="AE378" s="7">
        <v>585</v>
      </c>
      <c r="AF378" s="32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7"/>
      <c r="AV378" s="168"/>
      <c r="AW378" s="5"/>
      <c r="AX378" s="5"/>
      <c r="AY378" s="5"/>
      <c r="AZ378" s="5"/>
      <c r="BA378" s="30"/>
      <c r="BB378" s="33"/>
    </row>
    <row r="379" spans="1:54" x14ac:dyDescent="0.3">
      <c r="A379" s="169"/>
      <c r="B379" s="4">
        <v>28</v>
      </c>
      <c r="C379" s="169"/>
      <c r="D379" s="5">
        <v>49.4</v>
      </c>
      <c r="E379" s="5">
        <v>95.8</v>
      </c>
      <c r="F379" s="7">
        <v>15.2</v>
      </c>
      <c r="G379" s="189"/>
      <c r="H379" s="5">
        <v>33.6</v>
      </c>
      <c r="I379" s="5">
        <v>94.6</v>
      </c>
      <c r="J379" s="5">
        <v>86.3</v>
      </c>
      <c r="K379" s="5">
        <v>86.6</v>
      </c>
      <c r="L379" s="169"/>
      <c r="M379" s="31"/>
      <c r="N379" s="5"/>
      <c r="O379" s="7"/>
      <c r="P379" s="31">
        <v>95.6</v>
      </c>
      <c r="Q379" s="6">
        <v>16.399999999999999</v>
      </c>
      <c r="R379" s="5">
        <v>49.1</v>
      </c>
      <c r="S379" s="5">
        <v>49.2</v>
      </c>
      <c r="T379" s="5">
        <v>63.9</v>
      </c>
      <c r="U379" s="5">
        <v>63.8</v>
      </c>
      <c r="V379" s="5">
        <v>63.5</v>
      </c>
      <c r="W379" s="5">
        <v>66.7</v>
      </c>
      <c r="X379" s="5">
        <v>88.2</v>
      </c>
      <c r="Y379" s="5">
        <v>88.3</v>
      </c>
      <c r="Z379" s="5">
        <v>88.1</v>
      </c>
      <c r="AA379" s="5">
        <v>65.2</v>
      </c>
      <c r="AB379" s="5">
        <v>107.1</v>
      </c>
      <c r="AC379" s="5">
        <v>825</v>
      </c>
      <c r="AD379" s="5">
        <v>15</v>
      </c>
      <c r="AE379" s="7">
        <v>583</v>
      </c>
      <c r="AF379" s="32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7"/>
      <c r="AV379" s="169"/>
      <c r="AW379" s="5"/>
      <c r="AX379" s="5"/>
      <c r="AY379" s="5"/>
      <c r="AZ379" s="5"/>
      <c r="BA379" s="30"/>
      <c r="BB379" s="33"/>
    </row>
    <row r="380" spans="1:54" x14ac:dyDescent="0.3">
      <c r="A380" s="178" t="s">
        <v>81</v>
      </c>
      <c r="B380" s="173"/>
      <c r="C380" s="17" t="e">
        <f>AVERAGE($C$368:$C$379)</f>
        <v>#DIV/0!</v>
      </c>
      <c r="D380" s="17">
        <f>AVERAGE($D$368:$D$379)</f>
        <v>49.403333333333329</v>
      </c>
      <c r="E380" s="17">
        <f>AVERAGE($E$368:$E$379)</f>
        <v>92.700000000000031</v>
      </c>
      <c r="F380" s="34">
        <f>AVERAGE($F$368:$F$379)</f>
        <v>15.633333333333333</v>
      </c>
      <c r="G380" s="16" t="e">
        <f>AVERAGE(G368:G379)</f>
        <v>#DIV/0!</v>
      </c>
      <c r="H380" s="17">
        <f>AVERAGE($H$368:$H$379)</f>
        <v>34.958333333333336</v>
      </c>
      <c r="I380" s="17">
        <f>AVERAGE($I$368:$I$379)</f>
        <v>93.574999999999989</v>
      </c>
      <c r="J380" s="17">
        <f>AVERAGE(J368:J379)</f>
        <v>86.649999999999991</v>
      </c>
      <c r="K380" s="35">
        <f>AVERAGE($K$368:$K$379)</f>
        <v>86.941666666666663</v>
      </c>
      <c r="L380" s="36">
        <f t="shared" ref="L380:AD380" si="57">AVERAGE(L368:L379)</f>
        <v>0</v>
      </c>
      <c r="M380" s="35" t="e">
        <f t="shared" si="57"/>
        <v>#DIV/0!</v>
      </c>
      <c r="N380" s="35" t="e">
        <f t="shared" si="57"/>
        <v>#DIV/0!</v>
      </c>
      <c r="O380" s="34" t="e">
        <f t="shared" si="57"/>
        <v>#DIV/0!</v>
      </c>
      <c r="P380" s="37">
        <f t="shared" si="57"/>
        <v>94.858333333333306</v>
      </c>
      <c r="Q380" s="17">
        <f t="shared" si="57"/>
        <v>16.900000000000002</v>
      </c>
      <c r="R380" s="17">
        <f t="shared" si="57"/>
        <v>49.14166666666668</v>
      </c>
      <c r="S380" s="17">
        <f t="shared" si="57"/>
        <v>49.199999999999996</v>
      </c>
      <c r="T380" s="17">
        <f t="shared" si="57"/>
        <v>64.824999999999989</v>
      </c>
      <c r="U380" s="17">
        <f t="shared" si="57"/>
        <v>64.641666666666652</v>
      </c>
      <c r="V380" s="17">
        <f t="shared" si="57"/>
        <v>64.383333333333326</v>
      </c>
      <c r="W380" s="17">
        <f t="shared" si="57"/>
        <v>67.641666666666666</v>
      </c>
      <c r="X380" s="17">
        <f t="shared" si="57"/>
        <v>88.49166666666666</v>
      </c>
      <c r="Y380" s="17">
        <f t="shared" si="57"/>
        <v>88.558333333333337</v>
      </c>
      <c r="Z380" s="17">
        <f t="shared" si="57"/>
        <v>88.408333333333317</v>
      </c>
      <c r="AA380" s="17">
        <f t="shared" si="57"/>
        <v>66.116666666666674</v>
      </c>
      <c r="AB380" s="17">
        <f t="shared" si="57"/>
        <v>107.08333333333331</v>
      </c>
      <c r="AC380" s="17">
        <f t="shared" si="57"/>
        <v>763.54166666666663</v>
      </c>
      <c r="AD380" s="17">
        <f t="shared" si="57"/>
        <v>15.141666666666666</v>
      </c>
      <c r="AE380" s="34">
        <f>AVERAGE($AE$368:$AE$379)</f>
        <v>585.58333333333337</v>
      </c>
      <c r="AF380" s="38" t="e">
        <f t="shared" ref="AF380:AT380" si="58">AVERAGE(AF368:AF379)</f>
        <v>#DIV/0!</v>
      </c>
      <c r="AG380" s="17" t="e">
        <f t="shared" si="58"/>
        <v>#DIV/0!</v>
      </c>
      <c r="AH380" s="17" t="e">
        <f t="shared" si="58"/>
        <v>#DIV/0!</v>
      </c>
      <c r="AI380" s="17" t="e">
        <f t="shared" si="58"/>
        <v>#DIV/0!</v>
      </c>
      <c r="AJ380" s="17" t="e">
        <f t="shared" si="58"/>
        <v>#DIV/0!</v>
      </c>
      <c r="AK380" s="17" t="e">
        <f t="shared" si="58"/>
        <v>#DIV/0!</v>
      </c>
      <c r="AL380" s="17" t="e">
        <f t="shared" si="58"/>
        <v>#DIV/0!</v>
      </c>
      <c r="AM380" s="17" t="e">
        <f t="shared" si="58"/>
        <v>#DIV/0!</v>
      </c>
      <c r="AN380" s="17" t="e">
        <f t="shared" si="58"/>
        <v>#DIV/0!</v>
      </c>
      <c r="AO380" s="17" t="e">
        <f t="shared" si="58"/>
        <v>#DIV/0!</v>
      </c>
      <c r="AP380" s="17" t="e">
        <f t="shared" si="58"/>
        <v>#DIV/0!</v>
      </c>
      <c r="AQ380" s="17" t="e">
        <f t="shared" si="58"/>
        <v>#DIV/0!</v>
      </c>
      <c r="AR380" s="17" t="e">
        <f t="shared" si="58"/>
        <v>#DIV/0!</v>
      </c>
      <c r="AS380" s="17" t="e">
        <f t="shared" si="58"/>
        <v>#DIV/0!</v>
      </c>
      <c r="AT380" s="17" t="e">
        <f t="shared" si="58"/>
        <v>#DIV/0!</v>
      </c>
      <c r="AU380" s="34" t="e">
        <f>AVERAGE($AU$368:$AU$379)</f>
        <v>#DIV/0!</v>
      </c>
      <c r="AV380" s="39" t="e">
        <f>AVERAGE(AV368:AV379)</f>
        <v>#DIV/0!</v>
      </c>
      <c r="AW380" s="17" t="e">
        <f>AVERAGE(AW368:AW379)</f>
        <v>#DIV/0!</v>
      </c>
      <c r="AX380" s="17" t="e">
        <f>AVERAGE(AX368:AX379)</f>
        <v>#DIV/0!</v>
      </c>
      <c r="AY380" s="17" t="e">
        <f>AVERAGE($AY$368:$AY$379)</f>
        <v>#DIV/0!</v>
      </c>
      <c r="AZ380" s="17" t="e">
        <f>AVERAGE(AZ368:AZ379)</f>
        <v>#DIV/0!</v>
      </c>
      <c r="BA380" s="35" t="e">
        <f>AVERAGE(BA368:BA379)</f>
        <v>#DIV/0!</v>
      </c>
      <c r="BB380" s="40" t="e">
        <f>AVERAGE(BB368:BB379)</f>
        <v>#DIV/0!</v>
      </c>
    </row>
    <row r="383" spans="1:54" ht="15" thickBot="1" x14ac:dyDescent="0.35">
      <c r="G383" s="63"/>
    </row>
    <row r="384" spans="1:54" ht="15" thickBot="1" x14ac:dyDescent="0.35">
      <c r="D384" s="183" t="s">
        <v>98</v>
      </c>
      <c r="E384" s="172"/>
      <c r="F384" s="184" t="s">
        <v>99</v>
      </c>
      <c r="G384" s="182"/>
      <c r="H384" s="185" t="s">
        <v>100</v>
      </c>
      <c r="I384" s="172"/>
      <c r="L384" s="186" t="s">
        <v>103</v>
      </c>
      <c r="M384" s="187"/>
      <c r="N384" s="187"/>
      <c r="O384" s="187"/>
    </row>
    <row r="385" spans="1:33" x14ac:dyDescent="0.3">
      <c r="A385" s="85" t="s">
        <v>2</v>
      </c>
      <c r="D385" s="65" t="s">
        <v>101</v>
      </c>
      <c r="E385" s="66" t="s">
        <v>102</v>
      </c>
      <c r="F385" s="67" t="s">
        <v>101</v>
      </c>
      <c r="G385" s="68" t="s">
        <v>102</v>
      </c>
      <c r="H385" s="69" t="s">
        <v>101</v>
      </c>
      <c r="I385" s="70" t="s">
        <v>102</v>
      </c>
      <c r="L385" s="79" t="s">
        <v>104</v>
      </c>
      <c r="M385" s="80" t="s">
        <v>105</v>
      </c>
      <c r="N385" s="81" t="s">
        <v>106</v>
      </c>
      <c r="O385" s="78" t="s">
        <v>107</v>
      </c>
      <c r="R385" s="130">
        <v>98.024999999999991</v>
      </c>
      <c r="S385" s="42">
        <v>16.058333333333334</v>
      </c>
      <c r="T385" s="42">
        <v>49.058333333333337</v>
      </c>
      <c r="U385" s="42">
        <v>48.974999999999994</v>
      </c>
      <c r="V385" s="42">
        <v>63.55833333333333</v>
      </c>
      <c r="W385" s="42">
        <v>63.408333333333331</v>
      </c>
      <c r="X385" s="42">
        <v>63.199999999999996</v>
      </c>
      <c r="Y385" s="42">
        <v>65.833333333333343</v>
      </c>
      <c r="Z385" s="42">
        <v>86.891666666666652</v>
      </c>
      <c r="AA385" s="42">
        <v>86.966666666666654</v>
      </c>
      <c r="AB385" s="42">
        <v>86.808333333333337</v>
      </c>
      <c r="AC385" s="42">
        <v>64.791666666666671</v>
      </c>
      <c r="AD385" s="42">
        <v>106.25833333333331</v>
      </c>
      <c r="AE385" s="42">
        <v>824.91666666666663</v>
      </c>
      <c r="AF385" s="42">
        <v>12.283333333333333</v>
      </c>
      <c r="AG385" s="75">
        <v>583.33333333333337</v>
      </c>
    </row>
    <row r="386" spans="1:33" x14ac:dyDescent="0.3">
      <c r="A386" s="71">
        <v>1</v>
      </c>
      <c r="D386" s="42">
        <v>49.30833333333333</v>
      </c>
      <c r="E386" s="74">
        <v>85.266666666666666</v>
      </c>
      <c r="F386" s="75">
        <v>14.699999999999998</v>
      </c>
      <c r="G386" s="42">
        <v>35.549999999999997</v>
      </c>
      <c r="H386" s="42">
        <v>96.933333333333337</v>
      </c>
      <c r="I386" s="42">
        <v>97.59999999999998</v>
      </c>
      <c r="L386" s="87">
        <v>583.33333333333337</v>
      </c>
      <c r="M386" s="88">
        <v>0</v>
      </c>
      <c r="N386" s="88">
        <v>50</v>
      </c>
      <c r="O386" s="86">
        <f>SUM(L386:N386)</f>
        <v>633.33333333333337</v>
      </c>
      <c r="R386" s="130">
        <v>96.8</v>
      </c>
      <c r="S386" s="42">
        <v>16</v>
      </c>
      <c r="T386" s="42">
        <v>49.100000000000016</v>
      </c>
      <c r="U386" s="42">
        <v>49.008333333333333</v>
      </c>
      <c r="V386" s="42">
        <v>64.324999999999989</v>
      </c>
      <c r="W386" s="42">
        <v>64.150000000000006</v>
      </c>
      <c r="X386" s="42">
        <v>63.93333333333333</v>
      </c>
      <c r="Y386" s="42">
        <v>66.591666666666683</v>
      </c>
      <c r="Z386" s="42">
        <v>87.991666666666674</v>
      </c>
      <c r="AA386" s="42">
        <v>88.091666666666683</v>
      </c>
      <c r="AB386" s="42">
        <v>87.925000000000011</v>
      </c>
      <c r="AC386" s="42">
        <v>65.550000000000011</v>
      </c>
      <c r="AD386" s="42">
        <v>106.36666666666669</v>
      </c>
      <c r="AE386" s="42">
        <v>825.08333333333337</v>
      </c>
      <c r="AF386" s="42">
        <v>13.116666666666665</v>
      </c>
      <c r="AG386" s="75">
        <v>589.66666666666663</v>
      </c>
    </row>
    <row r="387" spans="1:33" x14ac:dyDescent="0.3">
      <c r="A387" s="71">
        <v>2</v>
      </c>
      <c r="D387" s="42">
        <v>49.366666666666667</v>
      </c>
      <c r="E387" s="74">
        <v>86.416666666666671</v>
      </c>
      <c r="F387" s="75">
        <v>14.641666666666666</v>
      </c>
      <c r="G387" s="42">
        <v>35.991666666666667</v>
      </c>
      <c r="H387" s="42">
        <v>96.075000000000003</v>
      </c>
      <c r="I387" s="42">
        <v>95.850000000000009</v>
      </c>
      <c r="L387" s="87">
        <v>589.66666666666663</v>
      </c>
      <c r="M387" s="88">
        <v>0</v>
      </c>
      <c r="N387" s="88">
        <v>50</v>
      </c>
      <c r="O387" s="86">
        <f t="shared" ref="O387:O414" si="59">SUM(L387:N387)</f>
        <v>639.66666666666663</v>
      </c>
      <c r="R387" s="130">
        <v>89.899999999999991</v>
      </c>
      <c r="S387" s="42">
        <v>17.691666666666666</v>
      </c>
      <c r="T387" s="42">
        <v>48.525000000000006</v>
      </c>
      <c r="U387" s="42">
        <v>48.475000000000001</v>
      </c>
      <c r="V387" s="42">
        <v>65.2</v>
      </c>
      <c r="W387" s="42">
        <v>65.024999999999991</v>
      </c>
      <c r="X387" s="42">
        <v>64.833333333333329</v>
      </c>
      <c r="Y387" s="42">
        <v>67.86666666666666</v>
      </c>
      <c r="Z387" s="42">
        <v>86.808333333333323</v>
      </c>
      <c r="AA387" s="42">
        <v>86.891666666666652</v>
      </c>
      <c r="AB387" s="42">
        <v>86.891666666666652</v>
      </c>
      <c r="AC387" s="42">
        <v>66.483333333333334</v>
      </c>
      <c r="AD387" s="42">
        <v>105.06666666666666</v>
      </c>
      <c r="AE387" s="42">
        <v>823.58333333333337</v>
      </c>
      <c r="AF387" s="42">
        <v>20.316666666666663</v>
      </c>
      <c r="AG387" s="75">
        <v>576.83333333333337</v>
      </c>
    </row>
    <row r="388" spans="1:33" x14ac:dyDescent="0.3">
      <c r="A388" s="71">
        <v>3</v>
      </c>
      <c r="D388" s="42">
        <v>48.766666666666659</v>
      </c>
      <c r="E388" s="74">
        <v>87.016666666666666</v>
      </c>
      <c r="F388" s="75">
        <v>16.425000000000001</v>
      </c>
      <c r="G388" s="42">
        <v>35.858333333333327</v>
      </c>
      <c r="H388" s="42">
        <v>86.891666666666652</v>
      </c>
      <c r="I388" s="42">
        <v>87.516666666666652</v>
      </c>
      <c r="L388" s="87">
        <v>576.83333333333337</v>
      </c>
      <c r="M388" s="88">
        <v>0</v>
      </c>
      <c r="N388" s="88">
        <v>50</v>
      </c>
      <c r="O388" s="86">
        <f t="shared" si="59"/>
        <v>626.83333333333337</v>
      </c>
      <c r="R388" s="130">
        <v>97.508333333333326</v>
      </c>
      <c r="S388" s="42">
        <v>17.324999999999999</v>
      </c>
      <c r="T388" s="42">
        <v>49.116666666666674</v>
      </c>
      <c r="U388" s="42">
        <v>49.06666666666667</v>
      </c>
      <c r="V388" s="42">
        <v>65.224999999999994</v>
      </c>
      <c r="W388" s="42">
        <v>65.108333333333334</v>
      </c>
      <c r="X388" s="42">
        <v>64.908333333333331</v>
      </c>
      <c r="Y388" s="42">
        <v>67.891666666666666</v>
      </c>
      <c r="Z388" s="42">
        <v>88.45</v>
      </c>
      <c r="AA388" s="42">
        <v>88.516666666666666</v>
      </c>
      <c r="AB388" s="42">
        <v>88.375</v>
      </c>
      <c r="AC388" s="42">
        <v>66.524999999999991</v>
      </c>
      <c r="AD388" s="42">
        <v>106.89166666666669</v>
      </c>
      <c r="AE388" s="42">
        <v>825.25</v>
      </c>
      <c r="AF388" s="42">
        <v>13.081818181818182</v>
      </c>
      <c r="AG388" s="75">
        <v>585.41666666666663</v>
      </c>
    </row>
    <row r="389" spans="1:33" x14ac:dyDescent="0.3">
      <c r="A389" s="71">
        <v>4</v>
      </c>
      <c r="D389" s="42">
        <v>49.399999999999984</v>
      </c>
      <c r="E389" s="74">
        <v>86.841666666666654</v>
      </c>
      <c r="F389" s="75">
        <v>16.083333333333336</v>
      </c>
      <c r="G389" s="42">
        <v>35.583333333333336</v>
      </c>
      <c r="H389" s="42">
        <v>94.649999999999991</v>
      </c>
      <c r="I389" s="42">
        <v>96.15000000000002</v>
      </c>
      <c r="L389" s="87">
        <v>585.41666666666663</v>
      </c>
      <c r="M389" s="88">
        <v>0</v>
      </c>
      <c r="N389" s="88">
        <v>50</v>
      </c>
      <c r="O389" s="86">
        <f t="shared" si="59"/>
        <v>635.41666666666663</v>
      </c>
      <c r="R389" s="130">
        <v>97.199999999999989</v>
      </c>
      <c r="S389" s="42">
        <v>17.074999999999999</v>
      </c>
      <c r="T389" s="42">
        <v>49.050000000000004</v>
      </c>
      <c r="U389" s="42">
        <v>49.008333333333347</v>
      </c>
      <c r="V389" s="42">
        <v>64.900000000000006</v>
      </c>
      <c r="W389" s="42">
        <v>64.75833333333334</v>
      </c>
      <c r="X389" s="42">
        <v>64.55</v>
      </c>
      <c r="Y389" s="42">
        <v>67.55</v>
      </c>
      <c r="Z389" s="42">
        <v>88.091666666666683</v>
      </c>
      <c r="AA389" s="42">
        <v>88.183333333333323</v>
      </c>
      <c r="AB389" s="42">
        <v>88.033333333333346</v>
      </c>
      <c r="AC389" s="42">
        <v>66.2</v>
      </c>
      <c r="AD389" s="42">
        <v>106.825</v>
      </c>
      <c r="AE389" s="42">
        <v>825.08333333333337</v>
      </c>
      <c r="AF389" s="42">
        <v>13.133333333333331</v>
      </c>
      <c r="AG389" s="75">
        <v>583.83333333333337</v>
      </c>
    </row>
    <row r="390" spans="1:33" x14ac:dyDescent="0.3">
      <c r="A390" s="71">
        <v>5</v>
      </c>
      <c r="D390" s="42">
        <v>49.324999999999989</v>
      </c>
      <c r="E390" s="74">
        <v>86.50833333333334</v>
      </c>
      <c r="F390" s="75">
        <v>15.91666666666667</v>
      </c>
      <c r="G390" s="42">
        <f>AVERAGE($H$56:$H$67)</f>
        <v>35.341666666666669</v>
      </c>
      <c r="H390" s="42">
        <v>95.016666666666666</v>
      </c>
      <c r="I390" s="42">
        <v>95.666666666666671</v>
      </c>
      <c r="L390" s="87">
        <v>583.83333333333337</v>
      </c>
      <c r="M390" s="88">
        <v>0</v>
      </c>
      <c r="N390" s="88">
        <v>50</v>
      </c>
      <c r="O390" s="86">
        <f t="shared" si="59"/>
        <v>633.83333333333337</v>
      </c>
      <c r="R390" s="130">
        <v>96.675000000000011</v>
      </c>
      <c r="S390" s="42">
        <v>17.099999999999998</v>
      </c>
      <c r="T390" s="42">
        <v>49.141666666666673</v>
      </c>
      <c r="U390" s="42">
        <v>49.091666666666676</v>
      </c>
      <c r="V390" s="42">
        <v>65.983333333333348</v>
      </c>
      <c r="W390" s="42">
        <v>65.74166666666666</v>
      </c>
      <c r="X390" s="42">
        <v>65.566666666666677</v>
      </c>
      <c r="Y390" s="42">
        <v>68.666666666666671</v>
      </c>
      <c r="Z390" s="42">
        <v>89.475000000000009</v>
      </c>
      <c r="AA390" s="42">
        <v>89.541666666666671</v>
      </c>
      <c r="AB390" s="42">
        <v>89.416666666666671</v>
      </c>
      <c r="AC390" s="42">
        <v>67.25</v>
      </c>
      <c r="AD390" s="42">
        <v>106.35000000000001</v>
      </c>
      <c r="AE390" s="42">
        <v>825.08333333333337</v>
      </c>
      <c r="AF390" s="42">
        <v>13.191666666666665</v>
      </c>
      <c r="AG390" s="75">
        <v>593.33333333333337</v>
      </c>
    </row>
    <row r="391" spans="1:33" x14ac:dyDescent="0.3">
      <c r="A391" s="71">
        <v>6</v>
      </c>
      <c r="D391" s="42">
        <v>49.399999999999984</v>
      </c>
      <c r="E391" s="74">
        <v>87.916666666666671</v>
      </c>
      <c r="F391" s="75">
        <v>15.891666666666667</v>
      </c>
      <c r="G391" s="42">
        <v>35.799999999999997</v>
      </c>
      <c r="H391" s="42">
        <v>93.883333333333326</v>
      </c>
      <c r="I391" s="42">
        <v>95.125</v>
      </c>
      <c r="L391" s="87">
        <v>593.33333333333337</v>
      </c>
      <c r="M391" s="88">
        <v>0</v>
      </c>
      <c r="N391" s="88">
        <v>50</v>
      </c>
      <c r="O391" s="86">
        <f t="shared" si="59"/>
        <v>643.33333333333337</v>
      </c>
      <c r="R391" s="130">
        <v>97.341666666666683</v>
      </c>
      <c r="S391" s="42">
        <v>16.841666666666665</v>
      </c>
      <c r="T391" s="42">
        <v>49.108333333333341</v>
      </c>
      <c r="U391" s="42">
        <v>49.083333333333343</v>
      </c>
      <c r="V391" s="42">
        <v>65.141666666666666</v>
      </c>
      <c r="W391" s="42">
        <v>64.99166666666666</v>
      </c>
      <c r="X391" s="42">
        <v>64.783333333333331</v>
      </c>
      <c r="Y391" s="42">
        <v>67.8</v>
      </c>
      <c r="Z391" s="42">
        <v>88.983333333333334</v>
      </c>
      <c r="AA391" s="42">
        <v>89.066666666666663</v>
      </c>
      <c r="AB391" s="42">
        <v>88.899999999999991</v>
      </c>
      <c r="AC391" s="42">
        <v>66.433333333333323</v>
      </c>
      <c r="AD391" s="42">
        <v>106.95833333333333</v>
      </c>
      <c r="AE391" s="42">
        <v>825.25</v>
      </c>
      <c r="AF391" s="42">
        <v>13.141666666666664</v>
      </c>
      <c r="AG391" s="75">
        <v>589.08333333333337</v>
      </c>
    </row>
    <row r="392" spans="1:33" x14ac:dyDescent="0.3">
      <c r="A392" s="71">
        <v>7</v>
      </c>
      <c r="D392" s="42">
        <v>49.399999999999984</v>
      </c>
      <c r="E392" s="74">
        <v>87.38333333333334</v>
      </c>
      <c r="F392" s="75">
        <v>15.658333333333333</v>
      </c>
      <c r="G392" s="42">
        <v>35.283333333333331</v>
      </c>
      <c r="H392" s="42">
        <v>94.816666666666663</v>
      </c>
      <c r="I392" s="42">
        <v>96.02500000000002</v>
      </c>
      <c r="L392" s="87">
        <v>589.08333333333337</v>
      </c>
      <c r="M392" s="88">
        <v>0</v>
      </c>
      <c r="N392" s="88">
        <v>50</v>
      </c>
      <c r="O392" s="86">
        <f t="shared" si="59"/>
        <v>639.08333333333337</v>
      </c>
      <c r="R392" s="130">
        <v>97.283333333333317</v>
      </c>
      <c r="S392" s="42">
        <v>16.983333333333334</v>
      </c>
      <c r="T392" s="42">
        <v>49.100000000000016</v>
      </c>
      <c r="U392" s="42">
        <v>49.041666666666664</v>
      </c>
      <c r="V392" s="42">
        <v>64.900000000000006</v>
      </c>
      <c r="W392" s="42">
        <v>64.75</v>
      </c>
      <c r="X392" s="42">
        <v>64.591666666666669</v>
      </c>
      <c r="Y392" s="42">
        <v>67.550000000000011</v>
      </c>
      <c r="Z392" s="42">
        <v>88.266666666666666</v>
      </c>
      <c r="AA392" s="42">
        <v>88.341666666666654</v>
      </c>
      <c r="AB392" s="42">
        <v>88.166666666666686</v>
      </c>
      <c r="AC392" s="42">
        <v>66.208333333333329</v>
      </c>
      <c r="AD392" s="42">
        <v>106.78333333333332</v>
      </c>
      <c r="AE392" s="42">
        <v>825.41666666666663</v>
      </c>
      <c r="AF392" s="42">
        <v>13.125</v>
      </c>
      <c r="AG392" s="75">
        <v>585.58333333333337</v>
      </c>
    </row>
    <row r="393" spans="1:33" x14ac:dyDescent="0.3">
      <c r="A393" s="71">
        <v>8</v>
      </c>
      <c r="D393" s="42">
        <v>49.399999999999984</v>
      </c>
      <c r="E393" s="74">
        <v>86.683333333333337</v>
      </c>
      <c r="F393" s="75">
        <v>15.774999999999999</v>
      </c>
      <c r="G393" s="42">
        <v>35.574999999999996</v>
      </c>
      <c r="H393" s="42">
        <v>94.766666666666652</v>
      </c>
      <c r="I393" s="42">
        <v>96.250000000000014</v>
      </c>
      <c r="L393" s="87">
        <v>585.58333333333337</v>
      </c>
      <c r="M393" s="88">
        <v>0</v>
      </c>
      <c r="N393" s="88">
        <v>50</v>
      </c>
      <c r="O393" s="86">
        <f t="shared" si="59"/>
        <v>635.58333333333337</v>
      </c>
      <c r="R393" s="130">
        <v>93.924999999999997</v>
      </c>
      <c r="S393" s="42">
        <v>17.466666666666669</v>
      </c>
      <c r="T393" s="42">
        <v>49.108333333333348</v>
      </c>
      <c r="U393" s="42">
        <v>49.041666666666664</v>
      </c>
      <c r="V393" s="42">
        <v>65.95</v>
      </c>
      <c r="W393" s="42">
        <v>65.7</v>
      </c>
      <c r="X393" s="42">
        <v>65.541666666666671</v>
      </c>
      <c r="Y393" s="42">
        <v>68.325000000000003</v>
      </c>
      <c r="Z393" s="42">
        <v>88.908333333333346</v>
      </c>
      <c r="AA393" s="42">
        <v>88.975000000000009</v>
      </c>
      <c r="AB393" s="42">
        <v>88.808333333333337</v>
      </c>
      <c r="AC393" s="42">
        <v>67.3</v>
      </c>
      <c r="AD393" s="42">
        <v>106.1583333333333</v>
      </c>
      <c r="AE393" s="42">
        <v>825.16666666666663</v>
      </c>
      <c r="AF393" s="42">
        <v>13.133333333333335</v>
      </c>
      <c r="AG393" s="75">
        <v>588.83333333333337</v>
      </c>
    </row>
    <row r="394" spans="1:33" x14ac:dyDescent="0.3">
      <c r="A394" s="71">
        <v>9</v>
      </c>
      <c r="D394" s="42">
        <v>49.399999999999984</v>
      </c>
      <c r="E394" s="74">
        <v>87.316666666666663</v>
      </c>
      <c r="F394" s="75">
        <v>16.224999999999998</v>
      </c>
      <c r="G394" s="42">
        <v>36.908333333333331</v>
      </c>
      <c r="H394" s="42">
        <v>93.74166666666666</v>
      </c>
      <c r="I394" s="42">
        <v>95.34166666666664</v>
      </c>
      <c r="L394" s="87">
        <v>588.83333333333337</v>
      </c>
      <c r="M394" s="88">
        <v>0</v>
      </c>
      <c r="N394" s="88">
        <v>50</v>
      </c>
      <c r="O394" s="86">
        <f t="shared" si="59"/>
        <v>638.83333333333337</v>
      </c>
      <c r="R394" s="130">
        <v>97.216666666666654</v>
      </c>
      <c r="S394" s="42">
        <v>18.375</v>
      </c>
      <c r="T394" s="42">
        <v>49.108333333333341</v>
      </c>
      <c r="U394" s="42">
        <v>49.041666666666679</v>
      </c>
      <c r="V394" s="42">
        <v>66.433333333333337</v>
      </c>
      <c r="W394" s="42">
        <v>66.308333333333337</v>
      </c>
      <c r="X394" s="42">
        <v>66.191666666666663</v>
      </c>
      <c r="Y394" s="42">
        <v>69.174999999999997</v>
      </c>
      <c r="Z394" s="42">
        <v>88.416666666666643</v>
      </c>
      <c r="AA394" s="42">
        <v>88.5</v>
      </c>
      <c r="AB394" s="42">
        <v>88.341666666666654</v>
      </c>
      <c r="AC394" s="42">
        <v>67.75833333333334</v>
      </c>
      <c r="AD394" s="42">
        <v>106.35833333333335</v>
      </c>
      <c r="AE394" s="42">
        <v>825.33333333333337</v>
      </c>
      <c r="AF394" s="42">
        <v>13.083333333333334</v>
      </c>
      <c r="AG394" s="75">
        <v>584.66666666666663</v>
      </c>
    </row>
    <row r="395" spans="1:33" x14ac:dyDescent="0.3">
      <c r="A395" s="71">
        <v>10</v>
      </c>
      <c r="D395" s="42">
        <v>49.42499999999999</v>
      </c>
      <c r="E395" s="74">
        <v>86.825000000000003</v>
      </c>
      <c r="F395" s="75">
        <v>17.133333333333333</v>
      </c>
      <c r="G395" s="42">
        <v>37.416666666666664</v>
      </c>
      <c r="H395" s="42">
        <v>92.833333333333329</v>
      </c>
      <c r="I395" s="42">
        <v>95.741666666666674</v>
      </c>
      <c r="L395" s="87">
        <v>584.66666666666663</v>
      </c>
      <c r="M395" s="88">
        <v>0</v>
      </c>
      <c r="N395" s="88">
        <v>50</v>
      </c>
      <c r="O395" s="86">
        <f t="shared" si="59"/>
        <v>634.66666666666663</v>
      </c>
      <c r="R395" s="130">
        <v>96.825000000000003</v>
      </c>
      <c r="S395" s="42">
        <v>18.958333333333332</v>
      </c>
      <c r="T395" s="42">
        <v>49.116666666666674</v>
      </c>
      <c r="U395" s="42">
        <v>49.050000000000011</v>
      </c>
      <c r="V395" s="42">
        <v>67.066666666666663</v>
      </c>
      <c r="W395" s="42">
        <v>66.933333333333337</v>
      </c>
      <c r="X395" s="42">
        <v>66.825000000000003</v>
      </c>
      <c r="Y395" s="42">
        <v>69.849999999999994</v>
      </c>
      <c r="Z395" s="42">
        <v>88.424999999999997</v>
      </c>
      <c r="AA395" s="42">
        <v>88.5</v>
      </c>
      <c r="AB395" s="42">
        <v>88.358333333333334</v>
      </c>
      <c r="AC395" s="42">
        <v>68.36666666666666</v>
      </c>
      <c r="AD395" s="42">
        <v>106.06666666666665</v>
      </c>
      <c r="AE395" s="42">
        <v>825.25</v>
      </c>
      <c r="AF395" s="42">
        <v>13.1</v>
      </c>
      <c r="AG395" s="75">
        <v>585.25</v>
      </c>
    </row>
    <row r="396" spans="1:33" x14ac:dyDescent="0.3">
      <c r="A396" s="71">
        <v>11</v>
      </c>
      <c r="D396" s="42">
        <v>49.399999999999984</v>
      </c>
      <c r="E396" s="74">
        <v>86.850000000000009</v>
      </c>
      <c r="F396" s="75">
        <v>17.75</v>
      </c>
      <c r="G396" s="42">
        <v>37.425000000000004</v>
      </c>
      <c r="H396" s="42">
        <v>92.183333333333337</v>
      </c>
      <c r="I396" s="42">
        <v>95.358333333333306</v>
      </c>
      <c r="L396" s="87">
        <v>585.25</v>
      </c>
      <c r="M396" s="88">
        <v>0</v>
      </c>
      <c r="N396" s="88">
        <v>50</v>
      </c>
      <c r="O396" s="86">
        <f t="shared" si="59"/>
        <v>635.25</v>
      </c>
      <c r="R396" s="130">
        <v>96.3</v>
      </c>
      <c r="S396" s="42">
        <v>19.3</v>
      </c>
      <c r="T396" s="42">
        <v>49.150000000000006</v>
      </c>
      <c r="U396" s="42">
        <v>49.091666666666676</v>
      </c>
      <c r="V396" s="42">
        <v>67.691666666666663</v>
      </c>
      <c r="W396" s="42">
        <v>67.583333333333343</v>
      </c>
      <c r="X396" s="42">
        <v>67.711111111111109</v>
      </c>
      <c r="Y396" s="42">
        <v>70.922222222222231</v>
      </c>
      <c r="Z396" s="42">
        <v>88.858333333333334</v>
      </c>
      <c r="AA396" s="42">
        <v>88.958333333333329</v>
      </c>
      <c r="AB396" s="42">
        <v>88.766666666666652</v>
      </c>
      <c r="AC396" s="42">
        <v>69.075000000000003</v>
      </c>
      <c r="AD396" s="42">
        <v>105.65833333333335</v>
      </c>
      <c r="AE396" s="42">
        <v>825</v>
      </c>
      <c r="AF396" s="42">
        <v>13.141666666666666</v>
      </c>
      <c r="AG396" s="75">
        <v>587.91666666666663</v>
      </c>
    </row>
    <row r="397" spans="1:33" x14ac:dyDescent="0.3">
      <c r="A397" s="71">
        <v>12</v>
      </c>
      <c r="D397" s="42">
        <v>49.399999999999984</v>
      </c>
      <c r="E397" s="74">
        <v>87.274999999999991</v>
      </c>
      <c r="F397" s="75">
        <v>18.091666666666669</v>
      </c>
      <c r="G397" s="42">
        <v>37.424999999999997</v>
      </c>
      <c r="H397" s="42">
        <v>91.00833333333334</v>
      </c>
      <c r="I397" s="42">
        <v>95.05</v>
      </c>
      <c r="L397" s="87">
        <v>587.91666666666663</v>
      </c>
      <c r="M397" s="88">
        <v>0</v>
      </c>
      <c r="N397" s="88">
        <v>50</v>
      </c>
      <c r="O397" s="86">
        <f t="shared" si="59"/>
        <v>637.91666666666663</v>
      </c>
      <c r="R397" s="130">
        <v>95.991666666666674</v>
      </c>
      <c r="S397" s="42">
        <v>19.591666666666669</v>
      </c>
      <c r="T397" s="42">
        <v>49.125000000000007</v>
      </c>
      <c r="U397" s="42">
        <v>49.091666666666676</v>
      </c>
      <c r="V397" s="42">
        <v>68.158333333333346</v>
      </c>
      <c r="W397" s="42">
        <v>68.05</v>
      </c>
      <c r="X397" s="42">
        <v>67.86666666666666</v>
      </c>
      <c r="Y397" s="42">
        <v>71.041666666666657</v>
      </c>
      <c r="Z397" s="42">
        <v>89.024999999999991</v>
      </c>
      <c r="AA397" s="42">
        <v>89.091666666666683</v>
      </c>
      <c r="AB397" s="42">
        <v>88.658333333333346</v>
      </c>
      <c r="AC397" s="42">
        <v>69.533333333333331</v>
      </c>
      <c r="AD397" s="42">
        <v>105.34999999999998</v>
      </c>
      <c r="AE397" s="42">
        <v>825.25</v>
      </c>
      <c r="AF397" s="42">
        <v>13.133333333333331</v>
      </c>
      <c r="AG397" s="75">
        <v>589.25</v>
      </c>
    </row>
    <row r="398" spans="1:33" x14ac:dyDescent="0.3">
      <c r="A398" s="71">
        <v>13</v>
      </c>
      <c r="D398" s="42">
        <v>49.399999999999984</v>
      </c>
      <c r="E398" s="74">
        <v>87.166666666666686</v>
      </c>
      <c r="F398" s="75">
        <v>18.308333333333334</v>
      </c>
      <c r="G398" s="42">
        <v>37.991666666666667</v>
      </c>
      <c r="H398" s="42">
        <v>90.341666666666683</v>
      </c>
      <c r="I398" s="42">
        <v>94.624999999999986</v>
      </c>
      <c r="L398" s="87">
        <v>589.25</v>
      </c>
      <c r="M398" s="88">
        <v>0</v>
      </c>
      <c r="N398" s="88">
        <v>70.83</v>
      </c>
      <c r="O398" s="86">
        <f t="shared" si="59"/>
        <v>660.08</v>
      </c>
      <c r="R398" s="130">
        <v>94.466666666666654</v>
      </c>
      <c r="S398" s="42">
        <v>18.941666666666666</v>
      </c>
      <c r="T398" s="42">
        <v>49.116666666666674</v>
      </c>
      <c r="U398" s="42">
        <v>49.1</v>
      </c>
      <c r="V398" s="42">
        <v>67.266666666666666</v>
      </c>
      <c r="W398" s="42">
        <v>67.158333333333331</v>
      </c>
      <c r="X398" s="42">
        <v>66.95</v>
      </c>
      <c r="Y398" s="42">
        <v>70.191666666666663</v>
      </c>
      <c r="Z398" s="42">
        <v>88.350000000000009</v>
      </c>
      <c r="AA398" s="42">
        <v>88.40000000000002</v>
      </c>
      <c r="AB398" s="42">
        <v>88.249999999999986</v>
      </c>
      <c r="AC398" s="42">
        <v>68.625</v>
      </c>
      <c r="AD398" s="42">
        <v>105.43333333333334</v>
      </c>
      <c r="AE398" s="42">
        <v>825.25</v>
      </c>
      <c r="AF398" s="42">
        <v>14.141666666666666</v>
      </c>
      <c r="AG398" s="75">
        <v>587.33333333333337</v>
      </c>
    </row>
    <row r="399" spans="1:33" x14ac:dyDescent="0.3">
      <c r="A399" s="71">
        <v>14</v>
      </c>
      <c r="D399" s="42">
        <v>49.42499999999999</v>
      </c>
      <c r="E399" s="74">
        <v>86.491666666666688</v>
      </c>
      <c r="F399" s="75">
        <v>17.608333333333334</v>
      </c>
      <c r="G399" s="42">
        <v>37.533333333333331</v>
      </c>
      <c r="H399" s="42">
        <v>90.391666666666652</v>
      </c>
      <c r="I399" s="42">
        <v>93.15000000000002</v>
      </c>
      <c r="L399" s="87">
        <v>587.33333333333337</v>
      </c>
      <c r="M399" s="88">
        <v>0</v>
      </c>
      <c r="N399" s="88">
        <v>100</v>
      </c>
      <c r="O399" s="86">
        <f t="shared" si="59"/>
        <v>687.33333333333337</v>
      </c>
      <c r="R399" s="130">
        <v>97.40000000000002</v>
      </c>
      <c r="S399" s="42">
        <v>18.666666666666668</v>
      </c>
      <c r="T399" s="42">
        <v>49.125000000000007</v>
      </c>
      <c r="U399" s="42">
        <v>49.058333333333337</v>
      </c>
      <c r="V399" s="42">
        <v>66.283333333333346</v>
      </c>
      <c r="W399" s="42">
        <v>66.149999999999991</v>
      </c>
      <c r="X399" s="42">
        <v>65.941666666666663</v>
      </c>
      <c r="Y399" s="42">
        <v>69.075000000000003</v>
      </c>
      <c r="Z399" s="42">
        <v>87.666666666666671</v>
      </c>
      <c r="AA399" s="42">
        <v>87.750000000000014</v>
      </c>
      <c r="AB399" s="42">
        <v>87.583333333333329</v>
      </c>
      <c r="AC399" s="42">
        <v>67.61666666666666</v>
      </c>
      <c r="AD399" s="42">
        <v>106.33333333333331</v>
      </c>
      <c r="AE399" s="42">
        <v>825.08333333333337</v>
      </c>
      <c r="AF399" s="42">
        <v>13.066666666666668</v>
      </c>
      <c r="AG399" s="75">
        <v>581.16666666666663</v>
      </c>
    </row>
    <row r="400" spans="1:33" x14ac:dyDescent="0.3">
      <c r="A400" s="71">
        <v>15</v>
      </c>
      <c r="D400" s="42">
        <v>49.399999999999984</v>
      </c>
      <c r="E400" s="74">
        <v>85.800000000000011</v>
      </c>
      <c r="F400" s="75">
        <v>17.366666666666671</v>
      </c>
      <c r="G400" s="42">
        <v>37.458333333333329</v>
      </c>
      <c r="H400" s="42">
        <v>93.725000000000009</v>
      </c>
      <c r="I400" s="42">
        <v>96.22499999999998</v>
      </c>
      <c r="L400" s="87">
        <v>581.16666666666663</v>
      </c>
      <c r="M400" s="88">
        <v>0</v>
      </c>
      <c r="N400" s="88">
        <v>100</v>
      </c>
      <c r="O400" s="86">
        <f t="shared" si="59"/>
        <v>681.16666666666663</v>
      </c>
      <c r="R400" s="130">
        <v>97.408333333333346</v>
      </c>
      <c r="S400" s="42">
        <v>18.683333333333334</v>
      </c>
      <c r="T400" s="42">
        <v>49.108333333333341</v>
      </c>
      <c r="U400" s="42">
        <v>49.041666666666679</v>
      </c>
      <c r="V400" s="42">
        <v>65.958333333333329</v>
      </c>
      <c r="W400" s="42">
        <v>65.908333333333331</v>
      </c>
      <c r="X400" s="42">
        <v>65.716666666666654</v>
      </c>
      <c r="Y400" s="42">
        <v>68.883333333333326</v>
      </c>
      <c r="Z400" s="42">
        <v>87.550000000000011</v>
      </c>
      <c r="AA400" s="42">
        <v>87.63333333333334</v>
      </c>
      <c r="AB400" s="42">
        <v>87.449999999999989</v>
      </c>
      <c r="AC400" s="42">
        <v>67.408333333333331</v>
      </c>
      <c r="AD400" s="42">
        <v>106.48333333333331</v>
      </c>
      <c r="AE400" s="42">
        <v>825.41666666666663</v>
      </c>
      <c r="AF400" s="42">
        <v>13.149999999999997</v>
      </c>
      <c r="AG400" s="75">
        <v>579.41666666666663</v>
      </c>
    </row>
    <row r="401" spans="1:33" x14ac:dyDescent="0.3">
      <c r="A401" s="71">
        <v>16</v>
      </c>
      <c r="D401" s="42">
        <v>49.391666666666659</v>
      </c>
      <c r="E401" s="74">
        <v>85.65000000000002</v>
      </c>
      <c r="F401" s="75">
        <v>17.45</v>
      </c>
      <c r="G401" s="42">
        <v>36.783333333333331</v>
      </c>
      <c r="H401" s="42">
        <v>92.841666666666683</v>
      </c>
      <c r="I401" s="42">
        <v>96.225000000000009</v>
      </c>
      <c r="L401" s="87">
        <v>579.41666666666663</v>
      </c>
      <c r="M401" s="88">
        <v>0</v>
      </c>
      <c r="N401" s="88">
        <v>60.42</v>
      </c>
      <c r="O401" s="86">
        <f t="shared" si="59"/>
        <v>639.83666666666659</v>
      </c>
      <c r="R401" s="130">
        <v>98.475000000000009</v>
      </c>
      <c r="S401" s="42">
        <v>18.758333333333333</v>
      </c>
      <c r="T401" s="42">
        <v>49.100000000000016</v>
      </c>
      <c r="U401" s="42">
        <v>49.025000000000006</v>
      </c>
      <c r="V401" s="42">
        <v>65.13333333333334</v>
      </c>
      <c r="W401" s="42">
        <v>65.05</v>
      </c>
      <c r="X401" s="42">
        <v>64.875</v>
      </c>
      <c r="Y401" s="42">
        <v>67.908333333333346</v>
      </c>
      <c r="Z401" s="42">
        <v>86.524999999999991</v>
      </c>
      <c r="AA401" s="42">
        <v>86.563636363636348</v>
      </c>
      <c r="AB401" s="42">
        <v>86.416666666666671</v>
      </c>
      <c r="AC401" s="42">
        <v>66.516666666666666</v>
      </c>
      <c r="AD401" s="42">
        <v>107.2</v>
      </c>
      <c r="AE401" s="42">
        <v>824.91666666666663</v>
      </c>
      <c r="AF401" s="42">
        <v>13.116666666666667</v>
      </c>
      <c r="AG401" s="75">
        <v>572.25</v>
      </c>
    </row>
    <row r="402" spans="1:33" x14ac:dyDescent="0.3">
      <c r="A402" s="71">
        <v>17</v>
      </c>
      <c r="D402" s="42">
        <v>49.399999999999984</v>
      </c>
      <c r="E402" s="74">
        <v>84.590909090909079</v>
      </c>
      <c r="F402" s="75">
        <v>17.500000000000004</v>
      </c>
      <c r="G402" s="42">
        <v>36.68333333333333</v>
      </c>
      <c r="H402" s="42">
        <v>93.574999999999989</v>
      </c>
      <c r="I402" s="42">
        <v>97.216666666666654</v>
      </c>
      <c r="L402" s="87">
        <v>572.25</v>
      </c>
      <c r="M402" s="88">
        <v>0</v>
      </c>
      <c r="N402" s="88">
        <v>50</v>
      </c>
      <c r="O402" s="86">
        <f t="shared" si="59"/>
        <v>622.25</v>
      </c>
      <c r="R402" s="130">
        <v>98.898214285714289</v>
      </c>
      <c r="S402" s="42">
        <v>18.049999999999997</v>
      </c>
      <c r="T402" s="42">
        <v>49.108333333333348</v>
      </c>
      <c r="U402" s="42">
        <v>49.016666666666673</v>
      </c>
      <c r="V402" s="42">
        <v>64.066666666666663</v>
      </c>
      <c r="W402" s="42">
        <v>63.974999999999994</v>
      </c>
      <c r="X402" s="42">
        <v>63.783333333333331</v>
      </c>
      <c r="Y402" s="42">
        <v>66.733333333333334</v>
      </c>
      <c r="Z402" s="42">
        <v>86.11666666666666</v>
      </c>
      <c r="AA402" s="42">
        <v>86.2</v>
      </c>
      <c r="AB402" s="42">
        <v>86.05</v>
      </c>
      <c r="AC402" s="42">
        <v>65.408333333333346</v>
      </c>
      <c r="AD402" s="42">
        <v>107.84166666666668</v>
      </c>
      <c r="AE402" s="42">
        <v>824.77976190476181</v>
      </c>
      <c r="AF402" s="42">
        <v>13.124999999999998</v>
      </c>
      <c r="AG402" s="75">
        <v>569.25</v>
      </c>
    </row>
    <row r="403" spans="1:33" x14ac:dyDescent="0.3">
      <c r="A403" s="71">
        <v>18</v>
      </c>
      <c r="D403" s="42">
        <v>49.391666666666659</v>
      </c>
      <c r="E403" s="74">
        <v>84.191666666666677</v>
      </c>
      <c r="F403" s="75">
        <v>16.741666666666671</v>
      </c>
      <c r="G403" s="42">
        <v>35.983333333333341</v>
      </c>
      <c r="H403" s="42">
        <v>95.225000000000009</v>
      </c>
      <c r="I403" s="42">
        <v>97.583333333333329</v>
      </c>
      <c r="L403" s="87">
        <v>569.25</v>
      </c>
      <c r="M403" s="88">
        <v>0</v>
      </c>
      <c r="N403" s="88">
        <v>50</v>
      </c>
      <c r="O403" s="86">
        <f t="shared" si="59"/>
        <v>619.25</v>
      </c>
      <c r="R403" s="130">
        <v>98.050000000000011</v>
      </c>
      <c r="S403" s="42">
        <v>17.966666666666665</v>
      </c>
      <c r="T403" s="42">
        <v>48.94166666666667</v>
      </c>
      <c r="U403" s="42">
        <v>48.85</v>
      </c>
      <c r="V403" s="42">
        <v>64.708333333333329</v>
      </c>
      <c r="W403" s="42">
        <v>64.583333333333329</v>
      </c>
      <c r="X403" s="42">
        <v>64.38333333333334</v>
      </c>
      <c r="Y403" s="42">
        <v>67.433333333333337</v>
      </c>
      <c r="Z403" s="42">
        <v>86.516666666666666</v>
      </c>
      <c r="AA403" s="42">
        <v>86.600000000000009</v>
      </c>
      <c r="AB403" s="42">
        <v>86.424999999999997</v>
      </c>
      <c r="AC403" s="42">
        <v>66.016666666666666</v>
      </c>
      <c r="AD403" s="42">
        <v>106.97500000000001</v>
      </c>
      <c r="AE403" s="42">
        <v>825.25</v>
      </c>
      <c r="AF403" s="42">
        <v>13.099999999999996</v>
      </c>
      <c r="AG403" s="75">
        <v>574.16666666666663</v>
      </c>
    </row>
    <row r="404" spans="1:33" x14ac:dyDescent="0.3">
      <c r="A404" s="71">
        <v>19</v>
      </c>
      <c r="D404" s="42">
        <v>49.25</v>
      </c>
      <c r="E404" s="74">
        <v>84.608333333333334</v>
      </c>
      <c r="F404" s="75">
        <v>16.625000000000004</v>
      </c>
      <c r="G404" s="42">
        <v>37.06666666666667</v>
      </c>
      <c r="H404" s="42">
        <v>94.741666666666674</v>
      </c>
      <c r="I404" s="42">
        <v>97.233333333333334</v>
      </c>
      <c r="L404" s="87">
        <v>574.16666666666663</v>
      </c>
      <c r="M404" s="88">
        <v>0</v>
      </c>
      <c r="N404" s="88">
        <v>50</v>
      </c>
      <c r="O404" s="86">
        <f t="shared" si="59"/>
        <v>624.16666666666663</v>
      </c>
      <c r="R404" s="130">
        <v>98.133333333333326</v>
      </c>
      <c r="S404" s="42">
        <v>17.041666666666664</v>
      </c>
      <c r="T404" s="42">
        <v>49.116666666666667</v>
      </c>
      <c r="U404" s="42">
        <v>49.058333333333337</v>
      </c>
      <c r="V404" s="42">
        <v>64.141666666666666</v>
      </c>
      <c r="W404" s="42">
        <v>64.090909090909093</v>
      </c>
      <c r="X404" s="42">
        <v>63.908333333333331</v>
      </c>
      <c r="Y404" s="42">
        <v>67.041666666666671</v>
      </c>
      <c r="Z404" s="42">
        <v>87.641666666666652</v>
      </c>
      <c r="AA404" s="42">
        <v>87.733333333333334</v>
      </c>
      <c r="AB404" s="42">
        <v>87.550000000000011</v>
      </c>
      <c r="AC404" s="42">
        <v>65.650000000000006</v>
      </c>
      <c r="AD404" s="42">
        <v>107.44999999999999</v>
      </c>
      <c r="AE404" s="42">
        <v>825.08333333333337</v>
      </c>
      <c r="AF404" s="42">
        <v>13.149999999999997</v>
      </c>
      <c r="AG404" s="75">
        <v>580.08333333333337</v>
      </c>
    </row>
    <row r="405" spans="1:33" x14ac:dyDescent="0.3">
      <c r="A405" s="71">
        <v>20</v>
      </c>
      <c r="D405" s="42">
        <v>49.399999999999984</v>
      </c>
      <c r="E405" s="74">
        <v>85.75</v>
      </c>
      <c r="F405" s="75">
        <v>15.766666666666667</v>
      </c>
      <c r="G405" s="42">
        <v>34.80833333333333</v>
      </c>
      <c r="H405" s="42">
        <v>96.090909090909093</v>
      </c>
      <c r="I405" s="42">
        <v>97.075000000000003</v>
      </c>
      <c r="L405" s="87">
        <v>580.08333333333337</v>
      </c>
      <c r="M405" s="88">
        <v>0</v>
      </c>
      <c r="N405" s="88">
        <v>50</v>
      </c>
      <c r="O405" s="86">
        <f t="shared" si="59"/>
        <v>630.08333333333337</v>
      </c>
      <c r="R405" s="130">
        <v>99.600000000000009</v>
      </c>
      <c r="S405" s="42">
        <v>16.763636363636362</v>
      </c>
      <c r="T405" s="42">
        <v>49.091666666666669</v>
      </c>
      <c r="U405" s="42">
        <v>49.1</v>
      </c>
      <c r="V405" s="42">
        <v>64.341666666666654</v>
      </c>
      <c r="W405" s="42">
        <v>64.333333333333329</v>
      </c>
      <c r="X405" s="42">
        <v>64.190909090909102</v>
      </c>
      <c r="Y405" s="42">
        <v>67.390909090909091</v>
      </c>
      <c r="Z405" s="42">
        <v>88.016666666666652</v>
      </c>
      <c r="AA405" s="42">
        <v>88.074999999999989</v>
      </c>
      <c r="AB405" s="42">
        <v>87.924999999999997</v>
      </c>
      <c r="AC405" s="42">
        <v>65.783333333333331</v>
      </c>
      <c r="AD405" s="42">
        <v>107.02499999999999</v>
      </c>
      <c r="AE405" s="42">
        <v>824.5</v>
      </c>
      <c r="AF405" s="42">
        <v>10.850000000000001</v>
      </c>
      <c r="AG405" s="75">
        <v>584.33333333333337</v>
      </c>
    </row>
    <row r="406" spans="1:33" x14ac:dyDescent="0.3">
      <c r="A406" s="71">
        <v>21</v>
      </c>
      <c r="D406" s="42">
        <v>49.366666666666667</v>
      </c>
      <c r="E406" s="74">
        <v>86.125</v>
      </c>
      <c r="F406" s="75">
        <v>15.4</v>
      </c>
      <c r="G406" s="42">
        <v>35.65</v>
      </c>
      <c r="H406" s="42">
        <v>97.600000000000009</v>
      </c>
      <c r="I406" s="42">
        <v>98.333333333333314</v>
      </c>
      <c r="L406" s="87">
        <v>584.33333333333337</v>
      </c>
      <c r="M406" s="88">
        <v>0</v>
      </c>
      <c r="N406" s="88">
        <v>50</v>
      </c>
      <c r="O406" s="86">
        <f t="shared" si="59"/>
        <v>634.33333333333337</v>
      </c>
      <c r="R406" s="130">
        <v>98.27500000000002</v>
      </c>
      <c r="S406" s="42">
        <v>17.399999999999995</v>
      </c>
      <c r="T406" s="42">
        <v>49.108333333333341</v>
      </c>
      <c r="U406" s="42">
        <v>49.108333333333341</v>
      </c>
      <c r="V406" s="42">
        <v>64.566666666666663</v>
      </c>
      <c r="W406" s="42">
        <v>64.424999999999997</v>
      </c>
      <c r="X406" s="42">
        <v>64.2</v>
      </c>
      <c r="Y406" s="42">
        <v>67.441666666666663</v>
      </c>
      <c r="Z406" s="42">
        <v>87.408333333333317</v>
      </c>
      <c r="AA406" s="42">
        <v>87.483333333333334</v>
      </c>
      <c r="AB406" s="42">
        <v>87.341666666666654</v>
      </c>
      <c r="AC406" s="42">
        <v>65.875</v>
      </c>
      <c r="AD406" s="42">
        <v>107.22500000000001</v>
      </c>
      <c r="AE406" s="42">
        <v>823.66666666666663</v>
      </c>
      <c r="AF406" s="42">
        <v>12.891666666666666</v>
      </c>
      <c r="AG406" s="75">
        <v>577.81818181818187</v>
      </c>
    </row>
    <row r="407" spans="1:33" x14ac:dyDescent="0.3">
      <c r="A407" s="71">
        <v>22</v>
      </c>
      <c r="D407" s="42">
        <v>49.391666666666659</v>
      </c>
      <c r="E407" s="74">
        <v>85.516666666666652</v>
      </c>
      <c r="F407" s="75">
        <v>16.125</v>
      </c>
      <c r="G407" s="42">
        <v>35.591666666666661</v>
      </c>
      <c r="H407" s="42">
        <v>95.199999999999974</v>
      </c>
      <c r="I407" s="42">
        <v>97.466666666666683</v>
      </c>
      <c r="L407" s="87">
        <v>577.81818181818187</v>
      </c>
      <c r="M407" s="88">
        <v>0</v>
      </c>
      <c r="N407" s="88">
        <v>50</v>
      </c>
      <c r="O407" s="86">
        <f t="shared" si="59"/>
        <v>627.81818181818187</v>
      </c>
      <c r="R407" s="130">
        <v>97.445454545454538</v>
      </c>
      <c r="S407" s="42">
        <v>17.308333333333334</v>
      </c>
      <c r="T407" s="42">
        <v>49.125</v>
      </c>
      <c r="U407" s="42">
        <v>49.136363636363633</v>
      </c>
      <c r="V407" s="42">
        <v>65.575000000000003</v>
      </c>
      <c r="W407" s="42">
        <v>65.333333333333329</v>
      </c>
      <c r="X407" s="42">
        <v>65.150000000000006</v>
      </c>
      <c r="Y407" s="42">
        <v>68.45</v>
      </c>
      <c r="Z407" s="42">
        <v>88.841666666666654</v>
      </c>
      <c r="AA407" s="42">
        <v>88.908333333333346</v>
      </c>
      <c r="AB407" s="42">
        <v>88.783333333333317</v>
      </c>
      <c r="AC407" s="42">
        <v>66.85833333333332</v>
      </c>
      <c r="AD407" s="42">
        <v>106.65833333333335</v>
      </c>
      <c r="AE407" s="42">
        <v>825</v>
      </c>
      <c r="AF407" s="42">
        <v>13.116666666666665</v>
      </c>
      <c r="AG407" s="75">
        <v>588.41666666666663</v>
      </c>
    </row>
    <row r="408" spans="1:33" x14ac:dyDescent="0.3">
      <c r="A408" s="71">
        <v>23</v>
      </c>
      <c r="D408" s="42">
        <v>49.399999999999984</v>
      </c>
      <c r="E408" s="74">
        <v>86.991666666666674</v>
      </c>
      <c r="F408" s="75">
        <v>15.950000000000001</v>
      </c>
      <c r="G408" s="42">
        <v>35.425000000000004</v>
      </c>
      <c r="H408" s="42">
        <v>94.266666666666652</v>
      </c>
      <c r="I408" s="42">
        <v>95.891666666666666</v>
      </c>
      <c r="L408" s="87">
        <v>588.41666666666663</v>
      </c>
      <c r="M408" s="88">
        <v>0</v>
      </c>
      <c r="N408" s="88">
        <v>50</v>
      </c>
      <c r="O408" s="86">
        <f t="shared" si="59"/>
        <v>638.41666666666663</v>
      </c>
      <c r="R408" s="130">
        <v>97.600000000000009</v>
      </c>
      <c r="S408" s="42">
        <v>16.633333333333333</v>
      </c>
      <c r="T408" s="42">
        <v>49.133333333333333</v>
      </c>
      <c r="U408" s="42">
        <v>49.125000000000007</v>
      </c>
      <c r="V408" s="42">
        <v>64.61666666666666</v>
      </c>
      <c r="W408" s="42">
        <v>64.466666666666669</v>
      </c>
      <c r="X408" s="42">
        <v>64.24166666666666</v>
      </c>
      <c r="Y408" s="42">
        <v>67.49166666666666</v>
      </c>
      <c r="Z408" s="42">
        <v>88.449999999999989</v>
      </c>
      <c r="AA408" s="42">
        <v>154.81666666666666</v>
      </c>
      <c r="AB408" s="42">
        <v>88.358333333333334</v>
      </c>
      <c r="AC408" s="42">
        <v>65.95</v>
      </c>
      <c r="AD408" s="42">
        <v>107.14166666666667</v>
      </c>
      <c r="AE408" s="42">
        <v>825.33333333333337</v>
      </c>
      <c r="AF408" s="42">
        <v>13.174999999999999</v>
      </c>
      <c r="AG408" s="75">
        <v>587.41666666666663</v>
      </c>
    </row>
    <row r="409" spans="1:33" x14ac:dyDescent="0.3">
      <c r="A409" s="71">
        <v>24</v>
      </c>
      <c r="D409" s="42">
        <v>49.399999999999984</v>
      </c>
      <c r="E409" s="74">
        <v>86.591666666666683</v>
      </c>
      <c r="F409" s="75">
        <v>15.366666666666667</v>
      </c>
      <c r="G409" s="42">
        <v>35.475000000000001</v>
      </c>
      <c r="H409" s="42">
        <v>96.5</v>
      </c>
      <c r="I409" s="42">
        <v>96.49166666666666</v>
      </c>
      <c r="L409" s="87">
        <v>587.41666666666663</v>
      </c>
      <c r="M409" s="88">
        <v>0</v>
      </c>
      <c r="N409" s="88">
        <v>50</v>
      </c>
      <c r="O409" s="86">
        <f t="shared" si="59"/>
        <v>637.41666666666663</v>
      </c>
      <c r="R409" s="130">
        <v>98.074999999999989</v>
      </c>
      <c r="S409" s="42">
        <v>16.508333333333333</v>
      </c>
      <c r="T409" s="42">
        <v>49.108333333333341</v>
      </c>
      <c r="U409" s="42">
        <v>49.116666666666674</v>
      </c>
      <c r="V409" s="42">
        <v>64.649999999999991</v>
      </c>
      <c r="W409" s="42">
        <v>64.475000000000009</v>
      </c>
      <c r="X409" s="42">
        <v>64.258333333333326</v>
      </c>
      <c r="Y409" s="42">
        <v>67.516666666666666</v>
      </c>
      <c r="Z409" s="42">
        <v>88.600000000000009</v>
      </c>
      <c r="AA409" s="42">
        <v>88.675000000000011</v>
      </c>
      <c r="AB409" s="42">
        <v>88.516666666666652</v>
      </c>
      <c r="AC409" s="42">
        <v>65.958333333333329</v>
      </c>
      <c r="AD409" s="42">
        <v>107.175</v>
      </c>
      <c r="AE409" s="42">
        <v>825.16666666666663</v>
      </c>
      <c r="AF409" s="42">
        <v>13.066666666666665</v>
      </c>
      <c r="AG409" s="75">
        <v>588.16666666666663</v>
      </c>
    </row>
    <row r="410" spans="1:33" x14ac:dyDescent="0.3">
      <c r="A410" s="71">
        <v>25</v>
      </c>
      <c r="D410" s="42">
        <v>49.399999999999984</v>
      </c>
      <c r="E410" s="74">
        <v>86.725000000000009</v>
      </c>
      <c r="F410" s="75">
        <v>15.200000000000001</v>
      </c>
      <c r="G410" s="42">
        <v>35.833333333333336</v>
      </c>
      <c r="H410" s="42">
        <v>96.533333333333317</v>
      </c>
      <c r="I410" s="42">
        <v>96.783333333333346</v>
      </c>
      <c r="L410" s="87">
        <v>588.16666666666663</v>
      </c>
      <c r="M410" s="88">
        <v>0</v>
      </c>
      <c r="N410" s="88">
        <v>50</v>
      </c>
      <c r="O410" s="86">
        <f t="shared" si="59"/>
        <v>638.16666666666663</v>
      </c>
      <c r="R410" s="130">
        <v>97.891666666666666</v>
      </c>
      <c r="S410" s="131">
        <v>16.783333333333331</v>
      </c>
      <c r="T410" s="42">
        <v>49.016666666666673</v>
      </c>
      <c r="U410" s="42">
        <v>49.01666666666668</v>
      </c>
      <c r="V410" s="42">
        <v>64.275000000000006</v>
      </c>
      <c r="W410" s="42">
        <v>64.36666666666666</v>
      </c>
      <c r="X410" s="42">
        <v>64.141666666666666</v>
      </c>
      <c r="Y410" s="42">
        <v>67.400000000000006</v>
      </c>
      <c r="Z410" s="42">
        <v>87.774999999999991</v>
      </c>
      <c r="AA410" s="42">
        <v>87.858333333333334</v>
      </c>
      <c r="AB410" s="42">
        <v>87.725000000000009</v>
      </c>
      <c r="AC410" s="42">
        <v>65.86666666666666</v>
      </c>
      <c r="AD410" s="42">
        <v>107.10833333333333</v>
      </c>
      <c r="AE410" s="42">
        <v>825.5</v>
      </c>
      <c r="AF410" s="42">
        <v>13.158333333333333</v>
      </c>
      <c r="AG410" s="75">
        <v>583.5</v>
      </c>
    </row>
    <row r="411" spans="1:33" x14ac:dyDescent="0.3">
      <c r="A411" s="71">
        <v>26</v>
      </c>
      <c r="D411" s="42">
        <v>49.291666666666657</v>
      </c>
      <c r="E411" s="74">
        <v>84.949999999999989</v>
      </c>
      <c r="F411" s="75">
        <v>15.475000000000001</v>
      </c>
      <c r="G411" s="42">
        <v>35.499999999999993</v>
      </c>
      <c r="H411" s="42">
        <v>96.616666666666674</v>
      </c>
      <c r="I411" s="42">
        <v>96.899999999999991</v>
      </c>
      <c r="L411" s="87">
        <v>583.5</v>
      </c>
      <c r="M411" s="88">
        <v>0</v>
      </c>
      <c r="N411" s="88">
        <v>50</v>
      </c>
      <c r="O411" s="86">
        <f t="shared" si="59"/>
        <v>633.5</v>
      </c>
      <c r="R411" s="130">
        <v>98.024999999999991</v>
      </c>
      <c r="S411" s="132">
        <v>17.316666666666666</v>
      </c>
      <c r="T411" s="42">
        <v>49.175000000000011</v>
      </c>
      <c r="U411" s="42">
        <v>49.125000000000007</v>
      </c>
      <c r="V411" s="42">
        <v>64.333333333333329</v>
      </c>
      <c r="W411" s="42">
        <v>64.391666666666666</v>
      </c>
      <c r="X411" s="42">
        <v>64.158333333333346</v>
      </c>
      <c r="Y411" s="42">
        <v>67.36666666666666</v>
      </c>
      <c r="Z411" s="42">
        <v>87.916666666666671</v>
      </c>
      <c r="AA411" s="42">
        <v>87.975000000000009</v>
      </c>
      <c r="AB411" s="42">
        <v>87.800000000000011</v>
      </c>
      <c r="AC411" s="42">
        <v>114.14166666666667</v>
      </c>
      <c r="AD411" s="42">
        <v>107.39999999999999</v>
      </c>
      <c r="AE411" s="42">
        <v>825.16666666666663</v>
      </c>
      <c r="AF411" s="42">
        <v>13.124999999999998</v>
      </c>
      <c r="AG411" s="75">
        <v>539.41666666666663</v>
      </c>
    </row>
    <row r="412" spans="1:33" x14ac:dyDescent="0.3">
      <c r="A412" s="71">
        <v>27</v>
      </c>
      <c r="D412" s="42">
        <v>49.391666666666652</v>
      </c>
      <c r="E412" s="74">
        <v>86.216666666666683</v>
      </c>
      <c r="F412" s="75">
        <v>15.708333333333336</v>
      </c>
      <c r="G412" s="42">
        <v>35.891666666666666</v>
      </c>
      <c r="H412" s="42">
        <v>99.3</v>
      </c>
      <c r="I412" s="42">
        <v>96.833333333333329</v>
      </c>
      <c r="L412" s="87">
        <v>539.41666666666663</v>
      </c>
      <c r="M412" s="88">
        <v>0</v>
      </c>
      <c r="N412" s="88">
        <v>50</v>
      </c>
      <c r="O412" s="86">
        <f t="shared" si="59"/>
        <v>589.41666666666663</v>
      </c>
      <c r="R412" s="130">
        <v>93.3</v>
      </c>
      <c r="S412" s="42">
        <v>49.199999999999996</v>
      </c>
      <c r="T412" s="42">
        <v>49.199999999999996</v>
      </c>
      <c r="U412" s="42">
        <v>49.191666666666663</v>
      </c>
      <c r="V412" s="42">
        <v>65.77500000000002</v>
      </c>
      <c r="W412" s="42">
        <v>65.666666666666671</v>
      </c>
      <c r="X412" s="42">
        <v>65.424999999999997</v>
      </c>
      <c r="Y412" s="42">
        <v>68.766666666666666</v>
      </c>
      <c r="Z412" s="42">
        <v>88.858333333333348</v>
      </c>
      <c r="AA412" s="42">
        <v>88.949999999999989</v>
      </c>
      <c r="AB412" s="42">
        <v>88.791666666666671</v>
      </c>
      <c r="AC412" s="42">
        <v>67.133333333333326</v>
      </c>
      <c r="AD412" s="42">
        <v>106.41666666666667</v>
      </c>
      <c r="AE412" s="42">
        <v>825</v>
      </c>
      <c r="AF412" s="42">
        <v>15.566666666666665</v>
      </c>
      <c r="AG412" s="75">
        <v>590.75</v>
      </c>
    </row>
    <row r="413" spans="1:33" x14ac:dyDescent="0.3">
      <c r="A413" s="71">
        <v>28</v>
      </c>
      <c r="D413" s="42">
        <v>49.42499999999999</v>
      </c>
      <c r="E413" s="74">
        <v>87.25</v>
      </c>
      <c r="F413" s="75">
        <v>16.091666666666665</v>
      </c>
      <c r="G413" s="42">
        <v>35.800000000000004</v>
      </c>
      <c r="H413" s="42">
        <v>90.816666666666663</v>
      </c>
      <c r="I413" s="42">
        <v>91.725000000000009</v>
      </c>
      <c r="L413" s="87">
        <v>590.75</v>
      </c>
      <c r="M413" s="88">
        <v>0</v>
      </c>
      <c r="N413" s="88">
        <v>50</v>
      </c>
      <c r="O413" s="86">
        <f t="shared" si="59"/>
        <v>640.75</v>
      </c>
      <c r="R413" s="130">
        <v>94.858333333333306</v>
      </c>
      <c r="S413" s="42">
        <v>16.900000000000002</v>
      </c>
      <c r="T413" s="42">
        <v>49.14166666666668</v>
      </c>
      <c r="U413" s="42">
        <v>49.199999999999996</v>
      </c>
      <c r="V413" s="42">
        <v>64.824999999999989</v>
      </c>
      <c r="W413" s="42">
        <v>64.641666666666652</v>
      </c>
      <c r="X413" s="42">
        <v>64.383333333333326</v>
      </c>
      <c r="Y413" s="42">
        <v>67.641666666666666</v>
      </c>
      <c r="Z413" s="42">
        <v>88.49166666666666</v>
      </c>
      <c r="AA413" s="42">
        <v>88.558333333333337</v>
      </c>
      <c r="AB413" s="42">
        <v>88.408333333333317</v>
      </c>
      <c r="AC413" s="42">
        <v>66.116666666666674</v>
      </c>
      <c r="AD413" s="42">
        <v>107.08333333333331</v>
      </c>
      <c r="AE413" s="42">
        <v>763.54166666666663</v>
      </c>
      <c r="AF413" s="42">
        <v>15.141666666666666</v>
      </c>
      <c r="AG413" s="75">
        <v>585.58333333333337</v>
      </c>
    </row>
    <row r="414" spans="1:33" x14ac:dyDescent="0.3">
      <c r="A414" s="71">
        <v>29</v>
      </c>
      <c r="D414" s="42">
        <v>49.403333333333329</v>
      </c>
      <c r="E414" s="74">
        <v>86.941666666666663</v>
      </c>
      <c r="F414" s="75">
        <v>15.633333333333333</v>
      </c>
      <c r="G414" s="42">
        <v>34.958333333333336</v>
      </c>
      <c r="H414" s="42">
        <v>92.700000000000031</v>
      </c>
      <c r="I414" s="42">
        <v>93.574999999999989</v>
      </c>
      <c r="L414" s="87">
        <v>585.58333333333337</v>
      </c>
      <c r="M414" s="88">
        <v>0</v>
      </c>
      <c r="N414" s="88">
        <v>70.83</v>
      </c>
      <c r="O414" s="86">
        <f t="shared" si="59"/>
        <v>656.41333333333341</v>
      </c>
    </row>
    <row r="415" spans="1:33" x14ac:dyDescent="0.3">
      <c r="G415" s="63"/>
      <c r="M415" s="73"/>
    </row>
    <row r="416" spans="1:33" x14ac:dyDescent="0.3">
      <c r="B416" s="76" t="s">
        <v>107</v>
      </c>
      <c r="D416" s="77">
        <f t="shared" ref="D416:I416" si="60">SUM(D386:D414)</f>
        <v>1431.52</v>
      </c>
      <c r="E416" s="77">
        <f t="shared" si="60"/>
        <v>2503.8575757575754</v>
      </c>
      <c r="F416" s="77">
        <f t="shared" si="60"/>
        <v>472.60833333333323</v>
      </c>
      <c r="G416" s="77">
        <f t="shared" si="60"/>
        <v>1048.5916666666667</v>
      </c>
      <c r="H416" s="77">
        <f t="shared" si="60"/>
        <v>2729.2659090909087</v>
      </c>
      <c r="I416" s="77">
        <f t="shared" si="60"/>
        <v>2775.0083333333332</v>
      </c>
      <c r="L416" s="77">
        <f>SUM(L386:L414)</f>
        <v>16892.06818181818</v>
      </c>
      <c r="M416" s="77">
        <f>SUM(M386:M414)</f>
        <v>0</v>
      </c>
      <c r="N416" s="77">
        <f>SUM(N386:N414)</f>
        <v>1602.08</v>
      </c>
      <c r="O416" s="77">
        <f>SUM(O386:O414)</f>
        <v>18494.148181818182</v>
      </c>
    </row>
    <row r="417" spans="2:15" x14ac:dyDescent="0.3">
      <c r="B417" s="76" t="s">
        <v>61</v>
      </c>
      <c r="D417" s="77">
        <f t="shared" ref="D417:I417" si="61">AVERAGE(D386:D414)</f>
        <v>49.362758620689654</v>
      </c>
      <c r="E417" s="77">
        <f t="shared" si="61"/>
        <v>86.339916405433641</v>
      </c>
      <c r="F417" s="77">
        <f t="shared" si="61"/>
        <v>16.296839080459765</v>
      </c>
      <c r="G417" s="77">
        <f t="shared" si="61"/>
        <v>36.158333333333331</v>
      </c>
      <c r="H417" s="77">
        <f t="shared" si="61"/>
        <v>94.112617554858929</v>
      </c>
      <c r="I417" s="77">
        <f t="shared" si="61"/>
        <v>95.689942528735628</v>
      </c>
      <c r="L417" s="77">
        <f>AVERAGE(L386:L414)</f>
        <v>582.48510971786823</v>
      </c>
      <c r="M417" s="77">
        <f>AVERAGE(M386:M414)</f>
        <v>0</v>
      </c>
      <c r="N417" s="77">
        <f>AVERAGE(N386:N414)</f>
        <v>55.24413793103448</v>
      </c>
      <c r="O417" s="77">
        <f>AVERAGE(O386:O414)</f>
        <v>637.72924764890286</v>
      </c>
    </row>
  </sheetData>
  <mergeCells count="183">
    <mergeCell ref="D384:E384"/>
    <mergeCell ref="F384:G384"/>
    <mergeCell ref="H384:I384"/>
    <mergeCell ref="L384:O384"/>
    <mergeCell ref="A4:A15"/>
    <mergeCell ref="C4:C15"/>
    <mergeCell ref="G4:G15"/>
    <mergeCell ref="L4:L15"/>
    <mergeCell ref="AV4:AV15"/>
    <mergeCell ref="A16:B16"/>
    <mergeCell ref="A42:B42"/>
    <mergeCell ref="A56:A67"/>
    <mergeCell ref="C56:C67"/>
    <mergeCell ref="G56:G67"/>
    <mergeCell ref="L56:L67"/>
    <mergeCell ref="AV56:AV67"/>
    <mergeCell ref="A68:B68"/>
    <mergeCell ref="A43:A54"/>
    <mergeCell ref="C43:C54"/>
    <mergeCell ref="G43:G54"/>
    <mergeCell ref="L43:L54"/>
    <mergeCell ref="AV43:AV54"/>
    <mergeCell ref="A55:B55"/>
    <mergeCell ref="A82:A93"/>
    <mergeCell ref="C1:F1"/>
    <mergeCell ref="G1:K1"/>
    <mergeCell ref="L1:O1"/>
    <mergeCell ref="P1:AE1"/>
    <mergeCell ref="AF1:AU1"/>
    <mergeCell ref="AV1:BA1"/>
    <mergeCell ref="A30:A41"/>
    <mergeCell ref="C30:C41"/>
    <mergeCell ref="G30:G41"/>
    <mergeCell ref="L30:L41"/>
    <mergeCell ref="AV30:AV41"/>
    <mergeCell ref="A17:A28"/>
    <mergeCell ref="C17:C28"/>
    <mergeCell ref="G17:G28"/>
    <mergeCell ref="L17:L28"/>
    <mergeCell ref="AV17:AV28"/>
    <mergeCell ref="A29:B29"/>
    <mergeCell ref="C82:C93"/>
    <mergeCell ref="G82:G93"/>
    <mergeCell ref="L82:L93"/>
    <mergeCell ref="AV82:AV93"/>
    <mergeCell ref="A94:B94"/>
    <mergeCell ref="A69:A80"/>
    <mergeCell ref="C69:C80"/>
    <mergeCell ref="G69:G80"/>
    <mergeCell ref="L69:L80"/>
    <mergeCell ref="AV69:AV80"/>
    <mergeCell ref="A81:B81"/>
    <mergeCell ref="A95:A106"/>
    <mergeCell ref="C95:C106"/>
    <mergeCell ref="G95:G106"/>
    <mergeCell ref="L95:L106"/>
    <mergeCell ref="A107:B107"/>
    <mergeCell ref="A108:A119"/>
    <mergeCell ref="C108:C119"/>
    <mergeCell ref="G108:G119"/>
    <mergeCell ref="L108:L119"/>
    <mergeCell ref="A133:B133"/>
    <mergeCell ref="A134:A145"/>
    <mergeCell ref="C134:C145"/>
    <mergeCell ref="G134:G145"/>
    <mergeCell ref="L134:L145"/>
    <mergeCell ref="AV134:AV145"/>
    <mergeCell ref="AV108:AV119"/>
    <mergeCell ref="A120:B120"/>
    <mergeCell ref="A121:A132"/>
    <mergeCell ref="C121:C132"/>
    <mergeCell ref="G121:G132"/>
    <mergeCell ref="L121:L132"/>
    <mergeCell ref="AV121:AV132"/>
    <mergeCell ref="A159:B159"/>
    <mergeCell ref="A160:A171"/>
    <mergeCell ref="C160:C171"/>
    <mergeCell ref="G160:G171"/>
    <mergeCell ref="L160:L171"/>
    <mergeCell ref="AV160:AV171"/>
    <mergeCell ref="A146:B146"/>
    <mergeCell ref="A147:A158"/>
    <mergeCell ref="C147:C158"/>
    <mergeCell ref="G147:G158"/>
    <mergeCell ref="L147:L158"/>
    <mergeCell ref="AV147:AV158"/>
    <mergeCell ref="A185:B185"/>
    <mergeCell ref="A186:A197"/>
    <mergeCell ref="C186:C197"/>
    <mergeCell ref="G186:G197"/>
    <mergeCell ref="L186:L197"/>
    <mergeCell ref="AV186:AV197"/>
    <mergeCell ref="A172:B172"/>
    <mergeCell ref="A173:A184"/>
    <mergeCell ref="C173:C184"/>
    <mergeCell ref="G173:G184"/>
    <mergeCell ref="L173:L184"/>
    <mergeCell ref="AV173:AV184"/>
    <mergeCell ref="A211:B211"/>
    <mergeCell ref="A212:A223"/>
    <mergeCell ref="C212:C223"/>
    <mergeCell ref="G212:G223"/>
    <mergeCell ref="L212:L223"/>
    <mergeCell ref="AV212:AV223"/>
    <mergeCell ref="A198:B198"/>
    <mergeCell ref="A199:A210"/>
    <mergeCell ref="C199:C210"/>
    <mergeCell ref="G199:G210"/>
    <mergeCell ref="L199:L210"/>
    <mergeCell ref="AV199:AV210"/>
    <mergeCell ref="A237:B237"/>
    <mergeCell ref="A238:A249"/>
    <mergeCell ref="C238:C249"/>
    <mergeCell ref="G238:G249"/>
    <mergeCell ref="L238:L249"/>
    <mergeCell ref="AV238:AV249"/>
    <mergeCell ref="A224:B224"/>
    <mergeCell ref="A225:A236"/>
    <mergeCell ref="C225:C236"/>
    <mergeCell ref="G225:G236"/>
    <mergeCell ref="L225:L236"/>
    <mergeCell ref="AV225:AV236"/>
    <mergeCell ref="A263:B263"/>
    <mergeCell ref="A264:A275"/>
    <mergeCell ref="C264:C275"/>
    <mergeCell ref="G264:G275"/>
    <mergeCell ref="L264:L275"/>
    <mergeCell ref="AV264:AV275"/>
    <mergeCell ref="A250:B250"/>
    <mergeCell ref="A251:A262"/>
    <mergeCell ref="C251:C262"/>
    <mergeCell ref="G251:G262"/>
    <mergeCell ref="L251:L262"/>
    <mergeCell ref="AV251:AV262"/>
    <mergeCell ref="A289:B289"/>
    <mergeCell ref="A290:A301"/>
    <mergeCell ref="C290:C301"/>
    <mergeCell ref="G290:G301"/>
    <mergeCell ref="L290:L301"/>
    <mergeCell ref="AV290:AV301"/>
    <mergeCell ref="A276:B276"/>
    <mergeCell ref="A277:A288"/>
    <mergeCell ref="C277:C288"/>
    <mergeCell ref="G277:G288"/>
    <mergeCell ref="L277:L288"/>
    <mergeCell ref="AV277:AV288"/>
    <mergeCell ref="A315:B315"/>
    <mergeCell ref="A316:A327"/>
    <mergeCell ref="C316:C327"/>
    <mergeCell ref="G316:G327"/>
    <mergeCell ref="L316:L327"/>
    <mergeCell ref="AV316:AV327"/>
    <mergeCell ref="A302:B302"/>
    <mergeCell ref="A303:A314"/>
    <mergeCell ref="C303:C314"/>
    <mergeCell ref="G303:G314"/>
    <mergeCell ref="L303:L314"/>
    <mergeCell ref="AV303:AV314"/>
    <mergeCell ref="A341:B341"/>
    <mergeCell ref="A342:A353"/>
    <mergeCell ref="C342:C353"/>
    <mergeCell ref="G342:G353"/>
    <mergeCell ref="L342:L353"/>
    <mergeCell ref="AV342:AV353"/>
    <mergeCell ref="A328:B328"/>
    <mergeCell ref="A329:A340"/>
    <mergeCell ref="C329:C340"/>
    <mergeCell ref="G329:G340"/>
    <mergeCell ref="L329:L340"/>
    <mergeCell ref="AV329:AV340"/>
    <mergeCell ref="A380:B380"/>
    <mergeCell ref="A367:B367"/>
    <mergeCell ref="A368:A379"/>
    <mergeCell ref="C368:C379"/>
    <mergeCell ref="G368:G379"/>
    <mergeCell ref="L368:L379"/>
    <mergeCell ref="AV368:AV379"/>
    <mergeCell ref="A354:B354"/>
    <mergeCell ref="A355:A366"/>
    <mergeCell ref="C355:C366"/>
    <mergeCell ref="G355:G366"/>
    <mergeCell ref="L355:L366"/>
    <mergeCell ref="AV355:AV366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444"/>
  <sheetViews>
    <sheetView workbookViewId="0">
      <pane ySplit="3" topLeftCell="A208" activePane="bottomLeft" state="frozen"/>
      <selection pane="bottomLeft" activeCell="L409" sqref="L409:O441"/>
    </sheetView>
  </sheetViews>
  <sheetFormatPr defaultRowHeight="14.4" x14ac:dyDescent="0.3"/>
  <cols>
    <col min="1" max="1" width="9.5546875" bestFit="1" customWidth="1"/>
    <col min="12" max="12" width="9.33203125" bestFit="1" customWidth="1"/>
  </cols>
  <sheetData>
    <row r="1" spans="1:54" ht="15" thickBot="1" x14ac:dyDescent="0.35">
      <c r="A1" s="9"/>
      <c r="B1" s="18"/>
      <c r="C1" s="175" t="s">
        <v>0</v>
      </c>
      <c r="D1" s="176"/>
      <c r="E1" s="176"/>
      <c r="F1" s="177"/>
      <c r="G1" s="175" t="s">
        <v>63</v>
      </c>
      <c r="H1" s="176"/>
      <c r="I1" s="176"/>
      <c r="J1" s="176"/>
      <c r="K1" s="179"/>
      <c r="L1" s="175" t="s">
        <v>82</v>
      </c>
      <c r="M1" s="176"/>
      <c r="N1" s="176"/>
      <c r="O1" s="177"/>
      <c r="P1" s="180" t="s">
        <v>62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75" t="s">
        <v>64</v>
      </c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7"/>
      <c r="AV1" s="170" t="s">
        <v>1</v>
      </c>
      <c r="AW1" s="171"/>
      <c r="AX1" s="171"/>
      <c r="AY1" s="171"/>
      <c r="AZ1" s="171"/>
      <c r="BA1" s="182"/>
      <c r="BB1" s="19" t="s">
        <v>83</v>
      </c>
    </row>
    <row r="2" spans="1:54" ht="72" x14ac:dyDescent="0.3">
      <c r="A2" s="10" t="s">
        <v>2</v>
      </c>
      <c r="B2" s="20" t="s">
        <v>3</v>
      </c>
      <c r="C2" s="10" t="s">
        <v>84</v>
      </c>
      <c r="D2" s="11" t="s">
        <v>4</v>
      </c>
      <c r="E2" s="11" t="s">
        <v>5</v>
      </c>
      <c r="F2" s="12" t="s">
        <v>6</v>
      </c>
      <c r="G2" s="10" t="s">
        <v>85</v>
      </c>
      <c r="H2" s="11" t="s">
        <v>7</v>
      </c>
      <c r="I2" s="11" t="s">
        <v>8</v>
      </c>
      <c r="J2" s="11" t="s">
        <v>9</v>
      </c>
      <c r="K2" s="20" t="s">
        <v>10</v>
      </c>
      <c r="L2" s="10" t="s">
        <v>86</v>
      </c>
      <c r="M2" s="21" t="s">
        <v>87</v>
      </c>
      <c r="N2" s="11" t="s">
        <v>88</v>
      </c>
      <c r="O2" s="12" t="s">
        <v>89</v>
      </c>
      <c r="P2" s="2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2" t="s">
        <v>26</v>
      </c>
      <c r="AF2" s="10" t="s">
        <v>11</v>
      </c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11" t="s">
        <v>21</v>
      </c>
      <c r="AQ2" s="11" t="s">
        <v>22</v>
      </c>
      <c r="AR2" s="11" t="s">
        <v>23</v>
      </c>
      <c r="AS2" s="11" t="s">
        <v>24</v>
      </c>
      <c r="AT2" s="11" t="s">
        <v>25</v>
      </c>
      <c r="AU2" s="12" t="s">
        <v>26</v>
      </c>
      <c r="AV2" s="1" t="s">
        <v>90</v>
      </c>
      <c r="AW2" s="3" t="s">
        <v>27</v>
      </c>
      <c r="AX2" s="3" t="s">
        <v>28</v>
      </c>
      <c r="AY2" s="3" t="s">
        <v>31</v>
      </c>
      <c r="AZ2" s="3" t="s">
        <v>30</v>
      </c>
      <c r="BA2" s="2" t="s">
        <v>29</v>
      </c>
      <c r="BB2" s="22" t="s">
        <v>91</v>
      </c>
    </row>
    <row r="3" spans="1:54" ht="19.2" x14ac:dyDescent="0.3">
      <c r="A3" s="13"/>
      <c r="B3" s="23"/>
      <c r="C3" s="13" t="s">
        <v>32</v>
      </c>
      <c r="D3" s="14" t="s">
        <v>33</v>
      </c>
      <c r="E3" s="14" t="s">
        <v>34</v>
      </c>
      <c r="F3" s="15" t="s">
        <v>35</v>
      </c>
      <c r="G3" s="13" t="s">
        <v>32</v>
      </c>
      <c r="H3" s="14" t="s">
        <v>36</v>
      </c>
      <c r="I3" s="14" t="s">
        <v>37</v>
      </c>
      <c r="J3" s="14" t="s">
        <v>38</v>
      </c>
      <c r="K3" s="23" t="s">
        <v>39</v>
      </c>
      <c r="L3" s="24" t="s">
        <v>32</v>
      </c>
      <c r="M3" s="25" t="s">
        <v>92</v>
      </c>
      <c r="N3" s="26" t="s">
        <v>93</v>
      </c>
      <c r="O3" s="27" t="s">
        <v>94</v>
      </c>
      <c r="P3" s="28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 t="s">
        <v>45</v>
      </c>
      <c r="V3" s="14" t="s">
        <v>46</v>
      </c>
      <c r="W3" s="14" t="s">
        <v>47</v>
      </c>
      <c r="X3" s="14" t="s">
        <v>48</v>
      </c>
      <c r="Y3" s="14" t="s">
        <v>49</v>
      </c>
      <c r="Z3" s="14" t="s">
        <v>50</v>
      </c>
      <c r="AA3" s="14" t="s">
        <v>51</v>
      </c>
      <c r="AB3" s="14" t="s">
        <v>52</v>
      </c>
      <c r="AC3" s="14" t="s">
        <v>53</v>
      </c>
      <c r="AD3" s="14" t="s">
        <v>54</v>
      </c>
      <c r="AE3" s="15" t="s">
        <v>55</v>
      </c>
      <c r="AF3" s="13" t="s">
        <v>65</v>
      </c>
      <c r="AG3" s="14" t="s">
        <v>66</v>
      </c>
      <c r="AH3" s="14" t="s">
        <v>67</v>
      </c>
      <c r="AI3" s="14" t="s">
        <v>68</v>
      </c>
      <c r="AJ3" s="14" t="s">
        <v>69</v>
      </c>
      <c r="AK3" s="14" t="s">
        <v>70</v>
      </c>
      <c r="AL3" s="14" t="s">
        <v>71</v>
      </c>
      <c r="AM3" s="14" t="s">
        <v>72</v>
      </c>
      <c r="AN3" s="14" t="s">
        <v>73</v>
      </c>
      <c r="AO3" s="14" t="s">
        <v>74</v>
      </c>
      <c r="AP3" s="14" t="s">
        <v>75</v>
      </c>
      <c r="AQ3" s="14" t="s">
        <v>76</v>
      </c>
      <c r="AR3" s="14" t="s">
        <v>77</v>
      </c>
      <c r="AS3" s="14" t="s">
        <v>78</v>
      </c>
      <c r="AT3" s="14" t="s">
        <v>79</v>
      </c>
      <c r="AU3" s="15" t="s">
        <v>80</v>
      </c>
      <c r="AV3" s="13" t="s">
        <v>95</v>
      </c>
      <c r="AW3" s="14" t="s">
        <v>56</v>
      </c>
      <c r="AX3" s="14" t="s">
        <v>57</v>
      </c>
      <c r="AY3" s="14" t="s">
        <v>60</v>
      </c>
      <c r="AZ3" s="14" t="s">
        <v>59</v>
      </c>
      <c r="BA3" s="23" t="s">
        <v>58</v>
      </c>
      <c r="BB3" s="29"/>
    </row>
    <row r="4" spans="1:54" ht="13.95" customHeight="1" x14ac:dyDescent="0.3">
      <c r="A4" s="190">
        <v>45352</v>
      </c>
      <c r="B4" s="4">
        <v>8.3333333333333329E-2</v>
      </c>
      <c r="C4" s="181"/>
      <c r="D4" s="5">
        <v>49.4</v>
      </c>
      <c r="E4" s="5">
        <v>94.1</v>
      </c>
      <c r="F4" s="7">
        <v>15</v>
      </c>
      <c r="G4" s="181"/>
      <c r="H4" s="5">
        <v>33.1</v>
      </c>
      <c r="I4" s="5">
        <v>94.1</v>
      </c>
      <c r="J4" s="30">
        <v>86.3</v>
      </c>
      <c r="K4" s="5">
        <v>86</v>
      </c>
      <c r="L4" s="174">
        <f>G4-C4</f>
        <v>0</v>
      </c>
      <c r="M4" s="30"/>
      <c r="N4" s="5"/>
      <c r="O4" s="7"/>
      <c r="P4" s="31">
        <v>95.6</v>
      </c>
      <c r="Q4" s="5">
        <v>16.2</v>
      </c>
      <c r="R4" s="5">
        <v>49.1</v>
      </c>
      <c r="S4" s="5">
        <v>49.1</v>
      </c>
      <c r="T4" s="5">
        <v>63.5</v>
      </c>
      <c r="U4" s="5">
        <v>63.2</v>
      </c>
      <c r="V4" s="5">
        <v>63</v>
      </c>
      <c r="W4" s="5">
        <v>66.2</v>
      </c>
      <c r="X4" s="5">
        <v>87.9</v>
      </c>
      <c r="Y4" s="62">
        <v>87.9</v>
      </c>
      <c r="Z4" s="5">
        <v>87.8</v>
      </c>
      <c r="AA4" s="5">
        <v>64.900000000000006</v>
      </c>
      <c r="AB4" s="5">
        <v>108.2</v>
      </c>
      <c r="AC4" s="5">
        <v>827</v>
      </c>
      <c r="AD4" s="5">
        <v>15.2</v>
      </c>
      <c r="AE4" s="7">
        <v>581</v>
      </c>
      <c r="AF4" s="32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7"/>
      <c r="AV4" s="174"/>
      <c r="AW4" s="5"/>
      <c r="AX4" s="5"/>
      <c r="AY4" s="5"/>
      <c r="AZ4" s="7"/>
      <c r="BA4" s="30"/>
      <c r="BB4" s="33"/>
    </row>
    <row r="5" spans="1:54" x14ac:dyDescent="0.3">
      <c r="A5" s="191"/>
      <c r="B5" s="4">
        <v>0.16666666666666699</v>
      </c>
      <c r="C5" s="168"/>
      <c r="D5" s="5">
        <v>49.4</v>
      </c>
      <c r="E5" s="5">
        <v>94.8</v>
      </c>
      <c r="F5" s="7">
        <v>15</v>
      </c>
      <c r="G5" s="188"/>
      <c r="H5" s="5">
        <v>32.700000000000003</v>
      </c>
      <c r="I5" s="5">
        <v>94.4</v>
      </c>
      <c r="J5" s="30">
        <v>86</v>
      </c>
      <c r="K5" s="5">
        <v>85.8</v>
      </c>
      <c r="L5" s="168"/>
      <c r="M5" s="30"/>
      <c r="N5" s="5"/>
      <c r="O5" s="7"/>
      <c r="P5" s="31">
        <v>96.1</v>
      </c>
      <c r="Q5" s="5">
        <v>16.2</v>
      </c>
      <c r="R5" s="5">
        <v>49.1</v>
      </c>
      <c r="S5" s="5">
        <v>49.1</v>
      </c>
      <c r="T5" s="5">
        <v>63.1</v>
      </c>
      <c r="U5" s="5">
        <v>62.9</v>
      </c>
      <c r="V5" s="5">
        <v>62.7</v>
      </c>
      <c r="W5" s="5">
        <v>65.8</v>
      </c>
      <c r="X5" s="5">
        <v>87.7</v>
      </c>
      <c r="Y5" s="5">
        <v>87.7</v>
      </c>
      <c r="Z5" s="5">
        <v>87.3</v>
      </c>
      <c r="AA5" s="5">
        <v>64.3</v>
      </c>
      <c r="AB5" s="5">
        <v>108.4</v>
      </c>
      <c r="AC5" s="5">
        <v>825</v>
      </c>
      <c r="AD5" s="5">
        <v>15.2</v>
      </c>
      <c r="AE5" s="7">
        <v>580</v>
      </c>
      <c r="AF5" s="32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7"/>
      <c r="AV5" s="168"/>
      <c r="AW5" s="5"/>
      <c r="AX5" s="5"/>
      <c r="AY5" s="5"/>
      <c r="AZ5" s="7"/>
      <c r="BA5" s="30"/>
      <c r="BB5" s="33"/>
    </row>
    <row r="6" spans="1:54" x14ac:dyDescent="0.3">
      <c r="A6" s="191"/>
      <c r="B6" s="4">
        <v>0.25</v>
      </c>
      <c r="C6" s="168"/>
      <c r="D6" s="5">
        <v>49.4</v>
      </c>
      <c r="E6" s="5">
        <v>94.6</v>
      </c>
      <c r="F6" s="7">
        <v>14.9</v>
      </c>
      <c r="G6" s="188"/>
      <c r="H6" s="5">
        <v>33.1</v>
      </c>
      <c r="I6" s="5">
        <v>95.4</v>
      </c>
      <c r="J6" s="30">
        <v>86.9</v>
      </c>
      <c r="K6" s="5">
        <v>85.6</v>
      </c>
      <c r="L6" s="168"/>
      <c r="M6" s="30"/>
      <c r="N6" s="5"/>
      <c r="O6" s="7"/>
      <c r="P6" s="31">
        <v>96.2</v>
      </c>
      <c r="Q6" s="5">
        <v>16.100000000000001</v>
      </c>
      <c r="R6" s="5">
        <v>49.1</v>
      </c>
      <c r="S6" s="5">
        <v>49.1</v>
      </c>
      <c r="T6" s="5">
        <v>63</v>
      </c>
      <c r="U6" s="5">
        <v>62.7</v>
      </c>
      <c r="V6" s="5">
        <v>62.5</v>
      </c>
      <c r="W6" s="5">
        <v>65.7</v>
      </c>
      <c r="X6" s="5">
        <v>87.5</v>
      </c>
      <c r="Y6" s="5">
        <v>87.6</v>
      </c>
      <c r="Z6" s="5">
        <v>87.4</v>
      </c>
      <c r="AA6" s="5">
        <v>64.2</v>
      </c>
      <c r="AB6" s="5">
        <v>108.1</v>
      </c>
      <c r="AC6" s="5">
        <v>825</v>
      </c>
      <c r="AD6" s="5">
        <v>15.2</v>
      </c>
      <c r="AE6" s="7">
        <v>580</v>
      </c>
      <c r="AF6" s="3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7"/>
      <c r="AV6" s="168"/>
      <c r="AW6" s="5"/>
      <c r="AX6" s="5"/>
      <c r="AY6" s="5"/>
      <c r="AZ6" s="7"/>
      <c r="BA6" s="30"/>
      <c r="BB6" s="33"/>
    </row>
    <row r="7" spans="1:54" x14ac:dyDescent="0.3">
      <c r="A7" s="191"/>
      <c r="B7" s="4">
        <v>0.33333333333333298</v>
      </c>
      <c r="C7" s="168"/>
      <c r="D7" s="5">
        <v>49.4</v>
      </c>
      <c r="E7" s="5">
        <v>93.6</v>
      </c>
      <c r="F7" s="7">
        <v>15.3</v>
      </c>
      <c r="G7" s="188"/>
      <c r="H7" s="5">
        <v>35.299999999999997</v>
      </c>
      <c r="I7" s="5">
        <v>94.9</v>
      </c>
      <c r="J7" s="30">
        <v>85.7</v>
      </c>
      <c r="K7" s="5">
        <v>85.4</v>
      </c>
      <c r="L7" s="168"/>
      <c r="M7" s="30"/>
      <c r="N7" s="5"/>
      <c r="O7" s="7"/>
      <c r="P7" s="31">
        <v>94.9</v>
      </c>
      <c r="Q7" s="5">
        <v>16.7</v>
      </c>
      <c r="R7" s="5">
        <v>49.2</v>
      </c>
      <c r="S7" s="5">
        <v>49.1</v>
      </c>
      <c r="T7" s="5">
        <v>63.7</v>
      </c>
      <c r="U7" s="5">
        <v>63.4</v>
      </c>
      <c r="V7" s="5">
        <v>63.1</v>
      </c>
      <c r="W7" s="5">
        <v>66.3</v>
      </c>
      <c r="X7" s="5">
        <v>87.3</v>
      </c>
      <c r="Y7" s="5">
        <v>87.3</v>
      </c>
      <c r="Z7" s="5">
        <v>87.2</v>
      </c>
      <c r="AA7" s="5">
        <v>64.8</v>
      </c>
      <c r="AB7" s="5">
        <v>108.4</v>
      </c>
      <c r="AC7" s="5">
        <v>825</v>
      </c>
      <c r="AD7" s="5">
        <v>15.2</v>
      </c>
      <c r="AE7" s="7">
        <v>571</v>
      </c>
      <c r="AF7" s="32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7"/>
      <c r="AV7" s="168"/>
      <c r="AW7" s="5"/>
      <c r="AX7" s="5"/>
      <c r="AY7" s="5"/>
      <c r="AZ7" s="7"/>
      <c r="BA7" s="30"/>
      <c r="BB7" s="33"/>
    </row>
    <row r="8" spans="1:54" x14ac:dyDescent="0.3">
      <c r="A8" s="191"/>
      <c r="B8" s="4">
        <v>0.41666666666666702</v>
      </c>
      <c r="C8" s="168"/>
      <c r="D8" s="5">
        <v>49.4</v>
      </c>
      <c r="E8" s="5">
        <v>93.9</v>
      </c>
      <c r="F8" s="7">
        <v>16.2</v>
      </c>
      <c r="G8" s="188"/>
      <c r="H8" s="5">
        <v>37.1</v>
      </c>
      <c r="I8" s="5">
        <v>94.6</v>
      </c>
      <c r="J8" s="30">
        <v>85.6</v>
      </c>
      <c r="K8" s="5">
        <v>85.3</v>
      </c>
      <c r="L8" s="168"/>
      <c r="M8" s="30"/>
      <c r="N8" s="5"/>
      <c r="O8" s="7"/>
      <c r="P8" s="31">
        <v>95</v>
      </c>
      <c r="Q8" s="5">
        <v>18.899999999999999</v>
      </c>
      <c r="R8" s="5">
        <v>49.2</v>
      </c>
      <c r="S8" s="5">
        <v>49.1</v>
      </c>
      <c r="T8" s="5">
        <v>65.099999999999994</v>
      </c>
      <c r="U8" s="5">
        <v>64.8</v>
      </c>
      <c r="V8" s="5">
        <v>64.8</v>
      </c>
      <c r="W8" s="5">
        <v>67.8</v>
      </c>
      <c r="X8" s="5">
        <v>87.2</v>
      </c>
      <c r="Y8" s="5">
        <v>87.3</v>
      </c>
      <c r="Z8" s="5">
        <v>87.1</v>
      </c>
      <c r="AA8" s="5">
        <v>66.3</v>
      </c>
      <c r="AB8" s="5">
        <v>107.2</v>
      </c>
      <c r="AC8" s="5">
        <v>825</v>
      </c>
      <c r="AD8" s="5">
        <v>15.3</v>
      </c>
      <c r="AE8" s="7">
        <v>578</v>
      </c>
      <c r="AF8" s="32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7"/>
      <c r="AV8" s="168"/>
      <c r="AW8" s="5"/>
      <c r="AX8" s="5"/>
      <c r="AY8" s="5"/>
      <c r="AZ8" s="7"/>
      <c r="BA8" s="30"/>
      <c r="BB8" s="33"/>
    </row>
    <row r="9" spans="1:54" x14ac:dyDescent="0.3">
      <c r="A9" s="191"/>
      <c r="B9" s="4">
        <v>0.5</v>
      </c>
      <c r="C9" s="168"/>
      <c r="D9" s="5">
        <v>49.4</v>
      </c>
      <c r="E9" s="5">
        <v>92.4</v>
      </c>
      <c r="F9" s="7">
        <v>16.8</v>
      </c>
      <c r="G9" s="188"/>
      <c r="H9" s="5">
        <v>37.5</v>
      </c>
      <c r="I9" s="5">
        <v>94</v>
      </c>
      <c r="J9" s="30">
        <v>85.6</v>
      </c>
      <c r="K9" s="5">
        <v>85.3</v>
      </c>
      <c r="L9" s="168"/>
      <c r="M9" s="30"/>
      <c r="N9" s="5"/>
      <c r="O9" s="7"/>
      <c r="P9" s="31">
        <v>95</v>
      </c>
      <c r="Q9" s="5">
        <v>17.8</v>
      </c>
      <c r="R9" s="5">
        <v>49.2</v>
      </c>
      <c r="S9" s="5">
        <v>49.1</v>
      </c>
      <c r="T9" s="5">
        <v>65.599999999999994</v>
      </c>
      <c r="U9" s="5">
        <v>65.400000000000006</v>
      </c>
      <c r="V9" s="5">
        <v>65.099999999999994</v>
      </c>
      <c r="W9" s="5">
        <v>68.400000000000006</v>
      </c>
      <c r="X9" s="5">
        <v>87.2</v>
      </c>
      <c r="Y9" s="5">
        <v>87.3</v>
      </c>
      <c r="Z9" s="5">
        <v>87.1</v>
      </c>
      <c r="AA9" s="5">
        <v>66.900000000000006</v>
      </c>
      <c r="AB9" s="5">
        <v>107</v>
      </c>
      <c r="AC9" s="5">
        <v>825</v>
      </c>
      <c r="AD9" s="5">
        <v>15.3</v>
      </c>
      <c r="AE9" s="7">
        <v>578</v>
      </c>
      <c r="AF9" s="32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7"/>
      <c r="AV9" s="168"/>
      <c r="AW9" s="5"/>
      <c r="AX9" s="5"/>
      <c r="AY9" s="5"/>
      <c r="AZ9" s="7"/>
      <c r="BA9" s="30"/>
      <c r="BB9" s="33"/>
    </row>
    <row r="10" spans="1:54" x14ac:dyDescent="0.3">
      <c r="A10" s="191"/>
      <c r="B10" s="4">
        <v>0.58333333333333304</v>
      </c>
      <c r="C10" s="168"/>
      <c r="D10" s="5">
        <v>49.4</v>
      </c>
      <c r="E10" s="5">
        <v>90.5</v>
      </c>
      <c r="F10" s="7">
        <v>17.2</v>
      </c>
      <c r="G10" s="188"/>
      <c r="H10" s="5">
        <v>37.299999999999997</v>
      </c>
      <c r="I10" s="5">
        <v>93.7</v>
      </c>
      <c r="J10" s="30">
        <v>85.7</v>
      </c>
      <c r="K10" s="5">
        <v>85.4</v>
      </c>
      <c r="L10" s="168"/>
      <c r="M10" s="30"/>
      <c r="N10" s="5"/>
      <c r="O10" s="7"/>
      <c r="P10" s="31">
        <v>95.5</v>
      </c>
      <c r="Q10" s="5">
        <v>19</v>
      </c>
      <c r="R10" s="5">
        <v>49.2</v>
      </c>
      <c r="S10" s="5">
        <v>49.1</v>
      </c>
      <c r="T10" s="5">
        <v>66.099999999999994</v>
      </c>
      <c r="U10" s="5">
        <v>65.900000000000006</v>
      </c>
      <c r="V10" s="5">
        <v>65.5</v>
      </c>
      <c r="W10" s="5">
        <v>68.7</v>
      </c>
      <c r="X10" s="5">
        <v>87.3</v>
      </c>
      <c r="Y10" s="5">
        <v>87.3</v>
      </c>
      <c r="Z10" s="5">
        <v>87.2</v>
      </c>
      <c r="AA10" s="5">
        <v>67.3</v>
      </c>
      <c r="AB10" s="5">
        <v>106.8</v>
      </c>
      <c r="AC10" s="5">
        <v>826</v>
      </c>
      <c r="AD10" s="5">
        <v>15.1</v>
      </c>
      <c r="AE10" s="7">
        <v>579</v>
      </c>
      <c r="AF10" s="3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7"/>
      <c r="AV10" s="168"/>
      <c r="AW10" s="5"/>
      <c r="AX10" s="5"/>
      <c r="AY10" s="5"/>
      <c r="AZ10" s="7"/>
      <c r="BA10" s="30"/>
      <c r="BB10" s="33"/>
    </row>
    <row r="11" spans="1:54" x14ac:dyDescent="0.3">
      <c r="A11" s="191"/>
      <c r="B11" s="4">
        <v>0.66666666666666696</v>
      </c>
      <c r="C11" s="168"/>
      <c r="D11" s="5">
        <v>49.4</v>
      </c>
      <c r="E11" s="5">
        <v>90.1</v>
      </c>
      <c r="F11" s="7">
        <v>17.100000000000001</v>
      </c>
      <c r="G11" s="188"/>
      <c r="H11" s="5">
        <v>36.5</v>
      </c>
      <c r="I11" s="5">
        <v>93.1</v>
      </c>
      <c r="J11" s="30">
        <v>85.8</v>
      </c>
      <c r="K11" s="5" t="s">
        <v>112</v>
      </c>
      <c r="L11" s="168"/>
      <c r="M11" s="30"/>
      <c r="N11" s="5"/>
      <c r="O11" s="7"/>
      <c r="P11" s="31">
        <v>94.4</v>
      </c>
      <c r="Q11" s="5">
        <v>18.3</v>
      </c>
      <c r="R11" s="5">
        <v>49.2</v>
      </c>
      <c r="S11" s="5">
        <v>49.1</v>
      </c>
      <c r="T11" s="5">
        <v>65.900000000000006</v>
      </c>
      <c r="U11" s="5">
        <v>65.599999999999994</v>
      </c>
      <c r="V11" s="5">
        <v>65.400000000000006</v>
      </c>
      <c r="W11" s="5">
        <v>68.599999999999994</v>
      </c>
      <c r="X11" s="5">
        <v>87.4</v>
      </c>
      <c r="Y11" s="5">
        <v>87.4</v>
      </c>
      <c r="Z11" s="5">
        <v>87.3</v>
      </c>
      <c r="AA11" s="5">
        <v>67.2</v>
      </c>
      <c r="AB11" s="5">
        <v>107.2</v>
      </c>
      <c r="AC11" s="5">
        <v>825</v>
      </c>
      <c r="AD11" s="5">
        <v>15.2</v>
      </c>
      <c r="AE11" s="7">
        <v>580</v>
      </c>
      <c r="AF11" s="32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7"/>
      <c r="AV11" s="168"/>
      <c r="AW11" s="5"/>
      <c r="AX11" s="5"/>
      <c r="AY11" s="5"/>
      <c r="AZ11" s="7"/>
      <c r="BA11" s="30"/>
      <c r="BB11" s="33"/>
    </row>
    <row r="12" spans="1:54" x14ac:dyDescent="0.3">
      <c r="A12" s="191"/>
      <c r="B12" s="4">
        <v>0.75</v>
      </c>
      <c r="C12" s="168"/>
      <c r="D12" s="5">
        <v>49.4</v>
      </c>
      <c r="E12" s="5">
        <v>91.8</v>
      </c>
      <c r="F12" s="7">
        <v>16.899999999999999</v>
      </c>
      <c r="G12" s="188"/>
      <c r="H12" s="5">
        <v>36.200000000000003</v>
      </c>
      <c r="I12" s="5">
        <v>94.1</v>
      </c>
      <c r="J12" s="30">
        <v>86.3</v>
      </c>
      <c r="K12" s="5">
        <v>86</v>
      </c>
      <c r="L12" s="168"/>
      <c r="M12" s="30"/>
      <c r="N12" s="5"/>
      <c r="O12" s="7"/>
      <c r="P12" s="31">
        <v>95.3</v>
      </c>
      <c r="Q12" s="5">
        <v>18.2</v>
      </c>
      <c r="R12" s="5">
        <v>49.2</v>
      </c>
      <c r="S12" s="5">
        <v>49.1</v>
      </c>
      <c r="T12" s="5">
        <v>65.599999999999994</v>
      </c>
      <c r="U12" s="5">
        <v>65.5</v>
      </c>
      <c r="V12" s="5">
        <v>65.2</v>
      </c>
      <c r="W12" s="5">
        <v>68.400000000000006</v>
      </c>
      <c r="X12" s="5">
        <v>87.9</v>
      </c>
      <c r="Y12" s="5">
        <v>87.9</v>
      </c>
      <c r="Z12" s="5">
        <v>87.8</v>
      </c>
      <c r="AA12" s="5">
        <v>67</v>
      </c>
      <c r="AB12" s="5">
        <v>107.1</v>
      </c>
      <c r="AC12" s="5">
        <v>825</v>
      </c>
      <c r="AD12" s="5">
        <v>15.1</v>
      </c>
      <c r="AE12" s="7">
        <v>583</v>
      </c>
      <c r="AF12" s="3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7"/>
      <c r="AV12" s="168"/>
      <c r="AW12" s="5"/>
      <c r="AX12" s="5"/>
      <c r="AY12" s="5"/>
      <c r="AZ12" s="7"/>
      <c r="BA12" s="30"/>
      <c r="BB12" s="33"/>
    </row>
    <row r="13" spans="1:54" x14ac:dyDescent="0.3">
      <c r="A13" s="191"/>
      <c r="B13" s="4">
        <v>0.83333333333333304</v>
      </c>
      <c r="C13" s="168"/>
      <c r="D13" s="5">
        <v>49.4</v>
      </c>
      <c r="E13" s="5">
        <v>92.6</v>
      </c>
      <c r="F13" s="7">
        <v>16.7</v>
      </c>
      <c r="G13" s="188"/>
      <c r="H13" s="5">
        <v>35.299999999999997</v>
      </c>
      <c r="I13" s="5">
        <v>93.6</v>
      </c>
      <c r="J13" s="30">
        <v>86.9</v>
      </c>
      <c r="K13" s="5">
        <v>86.6</v>
      </c>
      <c r="L13" s="168"/>
      <c r="M13" s="30"/>
      <c r="N13" s="5"/>
      <c r="O13" s="7"/>
      <c r="P13" s="31">
        <v>94.4</v>
      </c>
      <c r="Q13" s="5">
        <v>17.899999999999999</v>
      </c>
      <c r="R13" s="5">
        <v>49.2</v>
      </c>
      <c r="S13" s="5">
        <v>49.1</v>
      </c>
      <c r="T13" s="5">
        <v>65.7</v>
      </c>
      <c r="U13" s="5">
        <v>65.599999999999994</v>
      </c>
      <c r="V13" s="5">
        <v>65.3</v>
      </c>
      <c r="W13" s="5">
        <v>68.5</v>
      </c>
      <c r="X13" s="5">
        <v>88.4</v>
      </c>
      <c r="Y13" s="5">
        <v>88.5</v>
      </c>
      <c r="Z13" s="5">
        <v>88.3</v>
      </c>
      <c r="AA13" s="5">
        <v>67</v>
      </c>
      <c r="AB13" s="5">
        <v>106.8</v>
      </c>
      <c r="AC13" s="5">
        <v>825</v>
      </c>
      <c r="AD13" s="5">
        <v>15</v>
      </c>
      <c r="AE13" s="7">
        <v>585</v>
      </c>
      <c r="AF13" s="3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7"/>
      <c r="AV13" s="168"/>
      <c r="AW13" s="5"/>
      <c r="AX13" s="5"/>
      <c r="AY13" s="5"/>
      <c r="AZ13" s="7"/>
      <c r="BA13" s="30"/>
      <c r="BB13" s="33"/>
    </row>
    <row r="14" spans="1:54" x14ac:dyDescent="0.3">
      <c r="A14" s="191"/>
      <c r="B14" s="4">
        <v>0.91666666666666696</v>
      </c>
      <c r="C14" s="168"/>
      <c r="D14" s="5">
        <v>49.4</v>
      </c>
      <c r="E14" s="5">
        <v>90</v>
      </c>
      <c r="F14" s="7">
        <v>16.3</v>
      </c>
      <c r="G14" s="188"/>
      <c r="H14" s="5">
        <v>34.799999999999997</v>
      </c>
      <c r="I14" s="5">
        <v>92.7</v>
      </c>
      <c r="J14" s="30">
        <v>87.1</v>
      </c>
      <c r="K14" s="5">
        <v>86.9</v>
      </c>
      <c r="L14" s="168"/>
      <c r="M14" s="30"/>
      <c r="N14" s="5"/>
      <c r="O14" s="7"/>
      <c r="P14" s="31">
        <v>93.5</v>
      </c>
      <c r="Q14" s="5">
        <v>17.5</v>
      </c>
      <c r="R14" s="5">
        <v>49.2</v>
      </c>
      <c r="S14" s="5">
        <v>49.1</v>
      </c>
      <c r="T14" s="5">
        <v>65.7</v>
      </c>
      <c r="U14" s="5">
        <v>65.5</v>
      </c>
      <c r="V14" s="5">
        <v>65.2</v>
      </c>
      <c r="W14" s="5">
        <v>68.5</v>
      </c>
      <c r="X14" s="5">
        <v>88.6</v>
      </c>
      <c r="Y14" s="5">
        <v>88.7</v>
      </c>
      <c r="Z14" s="5">
        <v>88.6</v>
      </c>
      <c r="AA14" s="5">
        <v>67</v>
      </c>
      <c r="AB14" s="5">
        <v>106.7</v>
      </c>
      <c r="AC14" s="5">
        <v>825</v>
      </c>
      <c r="AD14" s="5">
        <v>15.2</v>
      </c>
      <c r="AE14" s="7">
        <v>588</v>
      </c>
      <c r="AF14" s="32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7"/>
      <c r="AV14" s="168"/>
      <c r="AW14" s="5"/>
      <c r="AX14" s="5"/>
      <c r="AY14" s="5"/>
      <c r="AZ14" s="7"/>
      <c r="BA14" s="30"/>
      <c r="BB14" s="33"/>
    </row>
    <row r="15" spans="1:54" x14ac:dyDescent="0.3">
      <c r="A15" s="192"/>
      <c r="B15" s="4">
        <v>0</v>
      </c>
      <c r="C15" s="169"/>
      <c r="D15" s="5">
        <v>49.4</v>
      </c>
      <c r="E15" s="5">
        <v>92.4</v>
      </c>
      <c r="F15" s="7">
        <v>15.9</v>
      </c>
      <c r="G15" s="189"/>
      <c r="H15" s="5">
        <v>34.299999999999997</v>
      </c>
      <c r="I15" s="5">
        <v>92.9</v>
      </c>
      <c r="J15" s="30">
        <v>87.2</v>
      </c>
      <c r="K15" s="5">
        <v>87</v>
      </c>
      <c r="L15" s="169"/>
      <c r="M15" s="30"/>
      <c r="N15" s="5"/>
      <c r="O15" s="7"/>
      <c r="P15" s="31">
        <v>94.4</v>
      </c>
      <c r="Q15" s="5">
        <v>17</v>
      </c>
      <c r="R15" s="5">
        <v>49.2</v>
      </c>
      <c r="S15" s="5">
        <v>49.1</v>
      </c>
      <c r="T15" s="5">
        <v>65.099999999999994</v>
      </c>
      <c r="U15" s="5">
        <v>65</v>
      </c>
      <c r="V15" s="5">
        <v>64.7</v>
      </c>
      <c r="W15" s="5">
        <v>68</v>
      </c>
      <c r="X15" s="5">
        <v>88.8</v>
      </c>
      <c r="Y15" s="5">
        <v>88.9</v>
      </c>
      <c r="Z15" s="5">
        <v>88.7</v>
      </c>
      <c r="AA15" s="5">
        <v>66.400000000000006</v>
      </c>
      <c r="AB15" s="5">
        <v>106.9</v>
      </c>
      <c r="AC15" s="5">
        <v>825</v>
      </c>
      <c r="AD15" s="5">
        <v>15</v>
      </c>
      <c r="AE15" s="7">
        <v>588</v>
      </c>
      <c r="AF15" s="3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7"/>
      <c r="AV15" s="169"/>
      <c r="AW15" s="5"/>
      <c r="AX15" s="5"/>
      <c r="AY15" s="5"/>
      <c r="AZ15" s="7"/>
      <c r="BA15" s="30"/>
      <c r="BB15" s="33"/>
    </row>
    <row r="16" spans="1:54" x14ac:dyDescent="0.3">
      <c r="A16" s="178" t="s">
        <v>81</v>
      </c>
      <c r="B16" s="173"/>
      <c r="C16" s="17" t="e">
        <f>AVERAGE($C$4:$C$15)</f>
        <v>#DIV/0!</v>
      </c>
      <c r="D16" s="17">
        <f>AVERAGE($D$4:$D$15)</f>
        <v>49.399999999999984</v>
      </c>
      <c r="E16" s="17">
        <f>AVERAGE($E$4:$E$15)</f>
        <v>92.566666666666663</v>
      </c>
      <c r="F16" s="34">
        <f>AVERAGE($F$4:$F$15)</f>
        <v>16.108333333333334</v>
      </c>
      <c r="G16" s="16" t="e">
        <f>AVERAGE(G4:G15)</f>
        <v>#DIV/0!</v>
      </c>
      <c r="H16" s="17">
        <f>AVERAGE($H$4:$H$15)</f>
        <v>35.266666666666666</v>
      </c>
      <c r="I16" s="17">
        <f>AVERAGE($I$4:$I$15)</f>
        <v>93.958333333333357</v>
      </c>
      <c r="J16" s="35">
        <f>AVERAGE($K$4:$K$15)</f>
        <v>85.936363636363637</v>
      </c>
      <c r="K16" s="17">
        <f>AVERAGE(K4:K15)</f>
        <v>85.936363636363637</v>
      </c>
      <c r="L16" s="36">
        <f t="shared" ref="L16:AD16" si="0">AVERAGE(L4:L15)</f>
        <v>0</v>
      </c>
      <c r="M16" s="35"/>
      <c r="N16" s="17"/>
      <c r="O16" s="34" t="e">
        <f t="shared" si="0"/>
        <v>#DIV/0!</v>
      </c>
      <c r="P16" s="37">
        <f t="shared" si="0"/>
        <v>95.024999999999991</v>
      </c>
      <c r="Q16" s="17">
        <f t="shared" si="0"/>
        <v>17.483333333333331</v>
      </c>
      <c r="R16" s="17">
        <f t="shared" si="0"/>
        <v>49.175000000000004</v>
      </c>
      <c r="S16" s="17">
        <f t="shared" si="0"/>
        <v>49.100000000000016</v>
      </c>
      <c r="T16" s="17">
        <f t="shared" si="0"/>
        <v>64.841666666666683</v>
      </c>
      <c r="U16" s="17">
        <f t="shared" si="0"/>
        <v>64.625</v>
      </c>
      <c r="V16" s="17">
        <f t="shared" si="0"/>
        <v>64.375</v>
      </c>
      <c r="W16" s="17">
        <f t="shared" si="0"/>
        <v>67.575000000000003</v>
      </c>
      <c r="X16" s="17">
        <f t="shared" si="0"/>
        <v>87.766666666666666</v>
      </c>
      <c r="Y16" s="17">
        <f t="shared" si="0"/>
        <v>87.816666666666663</v>
      </c>
      <c r="Z16" s="17">
        <f t="shared" si="0"/>
        <v>87.649999999999991</v>
      </c>
      <c r="AA16" s="17">
        <f t="shared" si="0"/>
        <v>66.108333333333334</v>
      </c>
      <c r="AB16" s="17">
        <f t="shared" si="0"/>
        <v>107.40000000000002</v>
      </c>
      <c r="AC16" s="17">
        <f t="shared" si="0"/>
        <v>825.25</v>
      </c>
      <c r="AD16" s="17">
        <f t="shared" si="0"/>
        <v>15.166666666666664</v>
      </c>
      <c r="AE16" s="34">
        <f>AVERAGE($AE$4:$AE$15)</f>
        <v>580.91666666666663</v>
      </c>
      <c r="AF16" s="38" t="e">
        <f t="shared" ref="AF16:AT16" si="1">AVERAGE(AF4:AF15)</f>
        <v>#DIV/0!</v>
      </c>
      <c r="AG16" s="17" t="e">
        <f t="shared" si="1"/>
        <v>#DIV/0!</v>
      </c>
      <c r="AH16" s="17" t="e">
        <f t="shared" si="1"/>
        <v>#DIV/0!</v>
      </c>
      <c r="AI16" s="17" t="e">
        <f t="shared" si="1"/>
        <v>#DIV/0!</v>
      </c>
      <c r="AJ16" s="17" t="e">
        <f t="shared" si="1"/>
        <v>#DIV/0!</v>
      </c>
      <c r="AK16" s="17" t="e">
        <f t="shared" si="1"/>
        <v>#DIV/0!</v>
      </c>
      <c r="AL16" s="17" t="e">
        <f t="shared" si="1"/>
        <v>#DIV/0!</v>
      </c>
      <c r="AM16" s="17" t="e">
        <f t="shared" si="1"/>
        <v>#DIV/0!</v>
      </c>
      <c r="AN16" s="17" t="e">
        <f t="shared" si="1"/>
        <v>#DIV/0!</v>
      </c>
      <c r="AO16" s="17" t="e">
        <f t="shared" si="1"/>
        <v>#DIV/0!</v>
      </c>
      <c r="AP16" s="17" t="e">
        <f t="shared" si="1"/>
        <v>#DIV/0!</v>
      </c>
      <c r="AQ16" s="17" t="e">
        <f t="shared" si="1"/>
        <v>#DIV/0!</v>
      </c>
      <c r="AR16" s="17" t="e">
        <f t="shared" si="1"/>
        <v>#DIV/0!</v>
      </c>
      <c r="AS16" s="17" t="e">
        <f t="shared" si="1"/>
        <v>#DIV/0!</v>
      </c>
      <c r="AT16" s="17" t="e">
        <f t="shared" si="1"/>
        <v>#DIV/0!</v>
      </c>
      <c r="AU16" s="34" t="e">
        <f>AVERAGE($AU$4:$AU$15)</f>
        <v>#DIV/0!</v>
      </c>
      <c r="AV16" s="39" t="e">
        <f>AVERAGE(AV4:AV15)</f>
        <v>#DIV/0!</v>
      </c>
      <c r="AW16" s="17" t="e">
        <f>AVERAGE(AW4:AW15)</f>
        <v>#DIV/0!</v>
      </c>
      <c r="AX16" s="17" t="e">
        <f>AVERAGE(AX4:AX15)</f>
        <v>#DIV/0!</v>
      </c>
      <c r="AY16" s="17" t="e">
        <f>AVERAGE($AY$4:$AY$15)</f>
        <v>#DIV/0!</v>
      </c>
      <c r="AZ16" s="17" t="e">
        <f>AVERAGE(AZ4:AZ15)</f>
        <v>#DIV/0!</v>
      </c>
      <c r="BA16" s="35" t="e">
        <f>AVERAGE(BA4:BA15)</f>
        <v>#DIV/0!</v>
      </c>
      <c r="BB16" s="40" t="e">
        <f>AVERAGE(BB4:BB15)</f>
        <v>#DIV/0!</v>
      </c>
    </row>
    <row r="17" spans="1:54" x14ac:dyDescent="0.3">
      <c r="A17" s="167">
        <v>45353</v>
      </c>
      <c r="B17" s="4">
        <v>8.3333333333333329E-2</v>
      </c>
      <c r="C17" s="181"/>
      <c r="D17" s="5">
        <v>49.4</v>
      </c>
      <c r="E17" s="5">
        <v>91.9</v>
      </c>
      <c r="F17" s="7">
        <v>15.6</v>
      </c>
      <c r="G17" s="181"/>
      <c r="H17" s="5">
        <v>33.700000000000003</v>
      </c>
      <c r="I17" s="5">
        <v>93.3</v>
      </c>
      <c r="J17" s="30">
        <v>87.3</v>
      </c>
      <c r="K17" s="5">
        <v>87.7</v>
      </c>
      <c r="L17" s="174">
        <v>0</v>
      </c>
      <c r="M17" s="30"/>
      <c r="N17" s="5"/>
      <c r="O17" s="7"/>
      <c r="P17" s="31">
        <v>95.4</v>
      </c>
      <c r="Q17" s="5">
        <v>16.8</v>
      </c>
      <c r="R17" s="5">
        <v>49.2</v>
      </c>
      <c r="S17" s="5">
        <v>49.1</v>
      </c>
      <c r="T17" s="5">
        <v>64.8</v>
      </c>
      <c r="U17" s="5">
        <v>64.599999999999994</v>
      </c>
      <c r="V17" s="5">
        <v>64.400000000000006</v>
      </c>
      <c r="W17" s="5">
        <v>67.5</v>
      </c>
      <c r="X17" s="5">
        <v>88.8</v>
      </c>
      <c r="Y17" s="5">
        <v>88.9</v>
      </c>
      <c r="Z17" s="5">
        <v>88.8</v>
      </c>
      <c r="AA17" s="5">
        <v>66.099999999999994</v>
      </c>
      <c r="AB17" s="5">
        <v>107.4</v>
      </c>
      <c r="AC17" s="5">
        <v>826</v>
      </c>
      <c r="AD17" s="5">
        <v>15</v>
      </c>
      <c r="AE17" s="7">
        <v>587</v>
      </c>
      <c r="AF17" s="32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7"/>
      <c r="AV17" s="174"/>
      <c r="AW17" s="5"/>
      <c r="AX17" s="5"/>
      <c r="AY17" s="5"/>
      <c r="AZ17" s="7"/>
      <c r="BA17" s="30"/>
      <c r="BB17" s="33"/>
    </row>
    <row r="18" spans="1:54" x14ac:dyDescent="0.3">
      <c r="A18" s="168"/>
      <c r="B18" s="4">
        <v>0.16666666666666699</v>
      </c>
      <c r="C18" s="168"/>
      <c r="D18" s="5">
        <v>49.4</v>
      </c>
      <c r="E18" s="5">
        <v>95</v>
      </c>
      <c r="F18" s="7">
        <v>15.4</v>
      </c>
      <c r="G18" s="188"/>
      <c r="H18" s="5">
        <v>33.1</v>
      </c>
      <c r="I18" s="5">
        <v>93</v>
      </c>
      <c r="J18" s="30">
        <v>87.1</v>
      </c>
      <c r="K18" s="5">
        <v>86.8</v>
      </c>
      <c r="L18" s="168"/>
      <c r="M18" s="30"/>
      <c r="N18" s="5"/>
      <c r="O18" s="7"/>
      <c r="P18" s="31">
        <v>95.4</v>
      </c>
      <c r="Q18" s="5">
        <v>16.600000000000001</v>
      </c>
      <c r="R18" s="5">
        <v>49.2</v>
      </c>
      <c r="S18" s="5">
        <v>49.1</v>
      </c>
      <c r="T18" s="5">
        <v>64.3</v>
      </c>
      <c r="U18" s="5">
        <v>64.2</v>
      </c>
      <c r="V18" s="5">
        <v>64</v>
      </c>
      <c r="W18" s="5">
        <v>67.2</v>
      </c>
      <c r="X18" s="5">
        <v>88.6</v>
      </c>
      <c r="Y18" s="5">
        <v>88.7</v>
      </c>
      <c r="Z18" s="5">
        <v>88.6</v>
      </c>
      <c r="AA18" s="5">
        <v>65.7</v>
      </c>
      <c r="AB18" s="5">
        <v>107.5</v>
      </c>
      <c r="AC18" s="5">
        <v>826</v>
      </c>
      <c r="AD18" s="5">
        <v>15</v>
      </c>
      <c r="AE18" s="7">
        <v>588</v>
      </c>
      <c r="AF18" s="32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7"/>
      <c r="AV18" s="168"/>
      <c r="AW18" s="5"/>
      <c r="AX18" s="5"/>
      <c r="AY18" s="5"/>
      <c r="AZ18" s="7"/>
      <c r="BA18" s="30"/>
      <c r="BB18" s="33"/>
    </row>
    <row r="19" spans="1:54" x14ac:dyDescent="0.3">
      <c r="A19" s="168"/>
      <c r="B19" s="4">
        <v>0.25</v>
      </c>
      <c r="C19" s="168"/>
      <c r="D19" s="5">
        <v>49.4</v>
      </c>
      <c r="E19" s="5">
        <v>92.7</v>
      </c>
      <c r="F19" s="7">
        <v>15.3</v>
      </c>
      <c r="G19" s="188"/>
      <c r="H19" s="5">
        <v>32.700000000000003</v>
      </c>
      <c r="I19" s="5">
        <v>93</v>
      </c>
      <c r="J19" s="30">
        <v>86.7</v>
      </c>
      <c r="K19" s="5">
        <v>86.4</v>
      </c>
      <c r="L19" s="168"/>
      <c r="M19" s="30"/>
      <c r="N19" s="5"/>
      <c r="O19" s="7"/>
      <c r="P19" s="31">
        <v>94.9</v>
      </c>
      <c r="Q19" s="5">
        <v>16.5</v>
      </c>
      <c r="R19" s="5">
        <v>49.1</v>
      </c>
      <c r="S19" s="5">
        <v>49.1</v>
      </c>
      <c r="T19" s="5">
        <v>63.9</v>
      </c>
      <c r="U19" s="5">
        <v>64.099999999999994</v>
      </c>
      <c r="V19" s="5">
        <v>63.8</v>
      </c>
      <c r="W19" s="5">
        <v>64</v>
      </c>
      <c r="X19" s="5">
        <v>88.2</v>
      </c>
      <c r="Y19" s="5">
        <v>88.3</v>
      </c>
      <c r="Z19" s="5">
        <v>88.1</v>
      </c>
      <c r="AA19" s="5">
        <v>65.2</v>
      </c>
      <c r="AB19" s="5">
        <v>107.9</v>
      </c>
      <c r="AC19" s="5">
        <v>827</v>
      </c>
      <c r="AD19" s="5">
        <v>15.2</v>
      </c>
      <c r="AE19" s="7">
        <v>584</v>
      </c>
      <c r="AF19" s="32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7"/>
      <c r="AV19" s="168"/>
      <c r="AW19" s="5"/>
      <c r="AX19" s="5"/>
      <c r="AY19" s="5"/>
      <c r="AZ19" s="7"/>
      <c r="BA19" s="30"/>
      <c r="BB19" s="33"/>
    </row>
    <row r="20" spans="1:54" x14ac:dyDescent="0.3">
      <c r="A20" s="168"/>
      <c r="B20" s="4">
        <v>0.33333333333333298</v>
      </c>
      <c r="C20" s="168"/>
      <c r="D20" s="5">
        <v>49.4</v>
      </c>
      <c r="E20" s="5">
        <v>92.3</v>
      </c>
      <c r="F20" s="7">
        <v>15.5</v>
      </c>
      <c r="G20" s="188"/>
      <c r="H20" s="5">
        <v>34.799999999999997</v>
      </c>
      <c r="I20" s="5">
        <v>94.1</v>
      </c>
      <c r="J20" s="30">
        <v>86.4</v>
      </c>
      <c r="K20" s="5">
        <v>86.1</v>
      </c>
      <c r="L20" s="168"/>
      <c r="M20" s="30"/>
      <c r="N20" s="5"/>
      <c r="O20" s="7"/>
      <c r="P20" s="31">
        <v>94.8</v>
      </c>
      <c r="Q20" s="5">
        <v>16.8</v>
      </c>
      <c r="R20" s="5">
        <v>49.2</v>
      </c>
      <c r="S20" s="5">
        <v>49.1</v>
      </c>
      <c r="T20" s="5">
        <v>64.2</v>
      </c>
      <c r="U20" s="5">
        <v>63.8</v>
      </c>
      <c r="V20" s="5">
        <v>65.5</v>
      </c>
      <c r="W20" s="5">
        <v>66.8</v>
      </c>
      <c r="X20" s="5">
        <v>87.9</v>
      </c>
      <c r="Y20" s="5">
        <v>88</v>
      </c>
      <c r="Z20" s="5">
        <v>87.9</v>
      </c>
      <c r="AA20" s="5">
        <v>65.5</v>
      </c>
      <c r="AB20" s="5">
        <v>107.7</v>
      </c>
      <c r="AC20" s="5">
        <v>824</v>
      </c>
      <c r="AD20" s="5">
        <v>15.2</v>
      </c>
      <c r="AE20" s="7">
        <v>584</v>
      </c>
      <c r="AF20" s="32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7"/>
      <c r="AV20" s="168"/>
      <c r="AW20" s="5"/>
      <c r="AX20" s="5"/>
      <c r="AY20" s="5"/>
      <c r="AZ20" s="7"/>
      <c r="BA20" s="30"/>
      <c r="BB20" s="33"/>
    </row>
    <row r="21" spans="1:54" x14ac:dyDescent="0.3">
      <c r="A21" s="168"/>
      <c r="B21" s="4">
        <v>0.41666666666666702</v>
      </c>
      <c r="C21" s="168"/>
      <c r="D21" s="5">
        <v>49.4</v>
      </c>
      <c r="E21" s="5">
        <v>92.2</v>
      </c>
      <c r="F21" s="7">
        <v>16.399999999999999</v>
      </c>
      <c r="G21" s="188"/>
      <c r="H21" s="5">
        <v>36.799999999999997</v>
      </c>
      <c r="I21" s="5">
        <v>94</v>
      </c>
      <c r="J21" s="30">
        <v>86</v>
      </c>
      <c r="K21" s="5">
        <v>85.8</v>
      </c>
      <c r="L21" s="168"/>
      <c r="M21" s="30"/>
      <c r="N21" s="5"/>
      <c r="O21" s="7"/>
      <c r="P21" s="31">
        <v>95.6</v>
      </c>
      <c r="Q21" s="5">
        <v>18.100000000000001</v>
      </c>
      <c r="R21" s="5">
        <v>49.2</v>
      </c>
      <c r="S21" s="5">
        <v>49.1</v>
      </c>
      <c r="T21" s="5">
        <v>65.400000000000006</v>
      </c>
      <c r="U21" s="5">
        <v>65.3</v>
      </c>
      <c r="V21" s="5">
        <v>65.099999999999994</v>
      </c>
      <c r="W21" s="5">
        <v>68.2</v>
      </c>
      <c r="X21" s="5">
        <v>87.6</v>
      </c>
      <c r="Y21" s="5">
        <v>87.7</v>
      </c>
      <c r="Z21" s="5">
        <v>87.5</v>
      </c>
      <c r="AA21" s="5">
        <v>66.8</v>
      </c>
      <c r="AB21" s="5">
        <v>107.4</v>
      </c>
      <c r="AC21" s="5">
        <v>825</v>
      </c>
      <c r="AD21" s="5">
        <v>14.9</v>
      </c>
      <c r="AE21" s="7">
        <v>580</v>
      </c>
      <c r="AF21" s="32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7"/>
      <c r="AV21" s="168"/>
      <c r="AW21" s="5"/>
      <c r="AX21" s="5"/>
      <c r="AY21" s="5"/>
      <c r="AZ21" s="7"/>
      <c r="BA21" s="30"/>
      <c r="BB21" s="33"/>
    </row>
    <row r="22" spans="1:54" x14ac:dyDescent="0.3">
      <c r="A22" s="168"/>
      <c r="B22" s="4">
        <v>0.5</v>
      </c>
      <c r="C22" s="168"/>
      <c r="D22" s="5">
        <v>49.4</v>
      </c>
      <c r="E22" s="5">
        <v>91.7</v>
      </c>
      <c r="F22" s="7">
        <v>17.100000000000001</v>
      </c>
      <c r="G22" s="188"/>
      <c r="H22" s="5">
        <v>38.299999999999997</v>
      </c>
      <c r="I22" s="5">
        <v>93.6</v>
      </c>
      <c r="J22" s="30">
        <v>85.8</v>
      </c>
      <c r="K22" s="5">
        <v>85.5</v>
      </c>
      <c r="L22" s="168"/>
      <c r="M22" s="30"/>
      <c r="N22" s="5"/>
      <c r="O22" s="7"/>
      <c r="P22" s="31">
        <v>95.5</v>
      </c>
      <c r="Q22" s="5">
        <v>18.100000000000001</v>
      </c>
      <c r="R22" s="5">
        <v>49.2</v>
      </c>
      <c r="S22" s="5">
        <v>49.1</v>
      </c>
      <c r="T22" s="5">
        <v>66.099999999999994</v>
      </c>
      <c r="U22" s="5">
        <v>65.8</v>
      </c>
      <c r="V22" s="5">
        <v>65.7</v>
      </c>
      <c r="W22" s="5">
        <v>68.900000000000006</v>
      </c>
      <c r="X22" s="5">
        <v>87.4</v>
      </c>
      <c r="Y22" s="5">
        <v>87.4</v>
      </c>
      <c r="Z22" s="5">
        <v>87.3</v>
      </c>
      <c r="AA22" s="5">
        <v>67.400000000000006</v>
      </c>
      <c r="AB22" s="5">
        <v>106.8</v>
      </c>
      <c r="AC22" s="5">
        <v>826</v>
      </c>
      <c r="AD22" s="5">
        <v>15.2</v>
      </c>
      <c r="AE22" s="7">
        <v>579</v>
      </c>
      <c r="AF22" s="32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7"/>
      <c r="AV22" s="168"/>
      <c r="AW22" s="5"/>
      <c r="AX22" s="5"/>
      <c r="AY22" s="5"/>
      <c r="AZ22" s="7"/>
      <c r="BA22" s="30"/>
      <c r="BB22" s="33"/>
    </row>
    <row r="23" spans="1:54" x14ac:dyDescent="0.3">
      <c r="A23" s="168"/>
      <c r="B23" s="4">
        <v>0.58333333333333304</v>
      </c>
      <c r="C23" s="168"/>
      <c r="D23" s="5">
        <v>49.4</v>
      </c>
      <c r="E23" s="5">
        <v>92.8</v>
      </c>
      <c r="F23" s="7">
        <v>17.3</v>
      </c>
      <c r="G23" s="188"/>
      <c r="H23" s="5">
        <v>38</v>
      </c>
      <c r="I23" s="5">
        <v>93.8</v>
      </c>
      <c r="J23" s="30">
        <v>85.7</v>
      </c>
      <c r="K23" s="5">
        <v>85.4</v>
      </c>
      <c r="L23" s="168"/>
      <c r="M23" s="30"/>
      <c r="N23" s="5"/>
      <c r="O23" s="7"/>
      <c r="P23" s="31">
        <v>95</v>
      </c>
      <c r="Q23" s="5">
        <v>18.5</v>
      </c>
      <c r="R23" s="5">
        <v>49.2</v>
      </c>
      <c r="S23" s="5">
        <v>49.1</v>
      </c>
      <c r="T23" s="5">
        <v>66.400000000000006</v>
      </c>
      <c r="U23" s="5">
        <v>66.2</v>
      </c>
      <c r="V23" s="5">
        <v>65.900000000000006</v>
      </c>
      <c r="W23" s="5">
        <v>69.099999999999994</v>
      </c>
      <c r="X23" s="5">
        <v>87.3</v>
      </c>
      <c r="Y23" s="5">
        <v>87.3</v>
      </c>
      <c r="Z23" s="5">
        <v>87.2</v>
      </c>
      <c r="AA23" s="5">
        <v>67.7</v>
      </c>
      <c r="AB23" s="5">
        <v>106.5</v>
      </c>
      <c r="AC23" s="5">
        <v>824</v>
      </c>
      <c r="AD23" s="5">
        <v>14.9</v>
      </c>
      <c r="AE23" s="7">
        <v>581</v>
      </c>
      <c r="AF23" s="32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7"/>
      <c r="AV23" s="168"/>
      <c r="AW23" s="5"/>
      <c r="AX23" s="5"/>
      <c r="AY23" s="5"/>
      <c r="AZ23" s="7"/>
      <c r="BA23" s="30"/>
      <c r="BB23" s="33"/>
    </row>
    <row r="24" spans="1:54" x14ac:dyDescent="0.3">
      <c r="A24" s="168"/>
      <c r="B24" s="4">
        <v>0.66666666666666696</v>
      </c>
      <c r="C24" s="168"/>
      <c r="D24" s="5">
        <v>49.4</v>
      </c>
      <c r="E24" s="5">
        <v>90.3</v>
      </c>
      <c r="F24" s="7">
        <v>17.399999999999999</v>
      </c>
      <c r="G24" s="188"/>
      <c r="H24" s="5">
        <v>37.299999999999997</v>
      </c>
      <c r="I24" s="5">
        <v>93.1</v>
      </c>
      <c r="J24" s="30">
        <v>85.7</v>
      </c>
      <c r="K24" s="5">
        <v>85.4</v>
      </c>
      <c r="L24" s="168"/>
      <c r="M24" s="30"/>
      <c r="N24" s="5"/>
      <c r="O24" s="7"/>
      <c r="P24" s="31">
        <v>94.5</v>
      </c>
      <c r="Q24" s="5">
        <v>19.100000000000001</v>
      </c>
      <c r="R24" s="5">
        <v>49.2</v>
      </c>
      <c r="S24" s="5">
        <v>49.1</v>
      </c>
      <c r="T24" s="5">
        <v>66.099999999999994</v>
      </c>
      <c r="U24" s="5">
        <v>66.099999999999994</v>
      </c>
      <c r="V24" s="5">
        <v>65.8</v>
      </c>
      <c r="W24" s="5">
        <v>69</v>
      </c>
      <c r="X24" s="5">
        <v>87.3</v>
      </c>
      <c r="Y24" s="5">
        <v>87.3</v>
      </c>
      <c r="Z24" s="5">
        <v>87.2</v>
      </c>
      <c r="AA24" s="5">
        <v>67.599999999999994</v>
      </c>
      <c r="AB24" s="5">
        <v>106.6</v>
      </c>
      <c r="AC24" s="5">
        <v>825</v>
      </c>
      <c r="AD24" s="5">
        <v>15.1</v>
      </c>
      <c r="AE24" s="7">
        <v>578</v>
      </c>
      <c r="AF24" s="32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7"/>
      <c r="AV24" s="168"/>
      <c r="AW24" s="5"/>
      <c r="AX24" s="5"/>
      <c r="AY24" s="5"/>
      <c r="AZ24" s="7"/>
      <c r="BA24" s="30"/>
      <c r="BB24" s="33"/>
    </row>
    <row r="25" spans="1:54" x14ac:dyDescent="0.3">
      <c r="A25" s="168"/>
      <c r="B25" s="4">
        <v>0.75</v>
      </c>
      <c r="C25" s="168"/>
      <c r="D25" s="5">
        <v>49.4</v>
      </c>
      <c r="E25" s="5">
        <v>90.3</v>
      </c>
      <c r="F25" s="7">
        <v>16.899999999999999</v>
      </c>
      <c r="G25" s="188"/>
      <c r="H25" s="5">
        <v>35.700000000000003</v>
      </c>
      <c r="I25" s="5">
        <v>93.4</v>
      </c>
      <c r="J25" s="30">
        <v>85.8</v>
      </c>
      <c r="K25" s="5">
        <v>85.6</v>
      </c>
      <c r="L25" s="168"/>
      <c r="M25" s="30"/>
      <c r="N25" s="5"/>
      <c r="O25" s="7"/>
      <c r="P25" s="31">
        <v>95.7</v>
      </c>
      <c r="Q25" s="5">
        <v>18.2</v>
      </c>
      <c r="R25" s="5">
        <v>49.1</v>
      </c>
      <c r="S25" s="5">
        <v>49.1</v>
      </c>
      <c r="T25" s="5">
        <v>65.400000000000006</v>
      </c>
      <c r="U25" s="5">
        <v>65.2</v>
      </c>
      <c r="V25" s="5">
        <v>65</v>
      </c>
      <c r="W25" s="5">
        <v>68.900000000000006</v>
      </c>
      <c r="X25" s="5">
        <v>87.5</v>
      </c>
      <c r="Y25" s="5">
        <v>87.5</v>
      </c>
      <c r="Z25" s="5">
        <v>87.4</v>
      </c>
      <c r="AA25" s="5">
        <v>66.7</v>
      </c>
      <c r="AB25" s="5">
        <v>107.3</v>
      </c>
      <c r="AC25" s="5">
        <v>825</v>
      </c>
      <c r="AD25" s="5">
        <v>15</v>
      </c>
      <c r="AE25" s="7">
        <v>583</v>
      </c>
      <c r="AF25" s="32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7"/>
      <c r="AV25" s="168"/>
      <c r="AW25" s="5"/>
      <c r="AX25" s="5"/>
      <c r="AY25" s="5"/>
      <c r="AZ25" s="7"/>
      <c r="BA25" s="30"/>
      <c r="BB25" s="33"/>
    </row>
    <row r="26" spans="1:54" x14ac:dyDescent="0.3">
      <c r="A26" s="168"/>
      <c r="B26" s="4">
        <v>0.83333333333333304</v>
      </c>
      <c r="C26" s="168"/>
      <c r="D26" s="5">
        <v>49.4</v>
      </c>
      <c r="E26" s="5">
        <v>90.4</v>
      </c>
      <c r="F26" s="7">
        <v>16.5</v>
      </c>
      <c r="G26" s="188"/>
      <c r="H26" s="5">
        <v>35.200000000000003</v>
      </c>
      <c r="I26" s="5">
        <v>93.1</v>
      </c>
      <c r="J26" s="30">
        <v>86.2</v>
      </c>
      <c r="K26" s="5">
        <v>85.9</v>
      </c>
      <c r="L26" s="168"/>
      <c r="M26" s="30"/>
      <c r="N26" s="5"/>
      <c r="O26" s="7"/>
      <c r="P26" s="31">
        <v>94.9</v>
      </c>
      <c r="Q26" s="5">
        <v>17.7</v>
      </c>
      <c r="R26" s="5">
        <v>49.2</v>
      </c>
      <c r="S26" s="5">
        <v>49.1</v>
      </c>
      <c r="T26" s="5">
        <v>65.2</v>
      </c>
      <c r="U26" s="5">
        <v>64.900000000000006</v>
      </c>
      <c r="V26" s="5">
        <v>64.7</v>
      </c>
      <c r="W26" s="5">
        <v>67.900000000000006</v>
      </c>
      <c r="X26" s="5">
        <v>87.7</v>
      </c>
      <c r="Y26" s="5">
        <v>87.8</v>
      </c>
      <c r="Z26" s="5">
        <v>87.7</v>
      </c>
      <c r="AA26" s="5">
        <v>66.400000000000006</v>
      </c>
      <c r="AB26" s="5">
        <v>107.1</v>
      </c>
      <c r="AC26" s="5">
        <v>826</v>
      </c>
      <c r="AD26" s="5">
        <v>15.2</v>
      </c>
      <c r="AE26" s="7">
        <v>583</v>
      </c>
      <c r="AF26" s="32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7"/>
      <c r="AV26" s="168"/>
      <c r="AW26" s="5"/>
      <c r="AX26" s="5"/>
      <c r="AY26" s="5"/>
      <c r="AZ26" s="7"/>
      <c r="BA26" s="30"/>
      <c r="BB26" s="33"/>
    </row>
    <row r="27" spans="1:54" x14ac:dyDescent="0.3">
      <c r="A27" s="168"/>
      <c r="B27" s="4">
        <v>0.91666666666666696</v>
      </c>
      <c r="C27" s="168"/>
      <c r="D27" s="5">
        <v>49.4</v>
      </c>
      <c r="E27" s="5">
        <v>93.8</v>
      </c>
      <c r="F27" s="7">
        <v>16</v>
      </c>
      <c r="G27" s="188"/>
      <c r="H27" s="5">
        <v>34.4</v>
      </c>
      <c r="I27" s="5">
        <v>93.5</v>
      </c>
      <c r="J27" s="30">
        <v>86.3</v>
      </c>
      <c r="K27" s="5">
        <v>86</v>
      </c>
      <c r="L27" s="168"/>
      <c r="M27" s="30"/>
      <c r="N27" s="5"/>
      <c r="O27" s="7"/>
      <c r="P27" s="31">
        <v>94.8</v>
      </c>
      <c r="Q27" s="5">
        <v>17.2</v>
      </c>
      <c r="R27" s="5">
        <v>49.1</v>
      </c>
      <c r="S27" s="5">
        <v>49.1</v>
      </c>
      <c r="T27" s="5">
        <v>64.5</v>
      </c>
      <c r="U27" s="5">
        <v>64.400000000000006</v>
      </c>
      <c r="V27" s="5">
        <v>64.099999999999994</v>
      </c>
      <c r="W27" s="5">
        <v>67.3</v>
      </c>
      <c r="X27" s="5">
        <v>87.9</v>
      </c>
      <c r="Y27" s="5">
        <v>87.9</v>
      </c>
      <c r="Z27" s="5">
        <v>87.8</v>
      </c>
      <c r="AA27" s="5">
        <v>65.900000000000006</v>
      </c>
      <c r="AB27" s="5">
        <v>107.8</v>
      </c>
      <c r="AC27" s="5">
        <v>824</v>
      </c>
      <c r="AD27" s="5">
        <v>15</v>
      </c>
      <c r="AE27" s="7">
        <v>584</v>
      </c>
      <c r="AF27" s="32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7"/>
      <c r="AV27" s="168"/>
      <c r="AW27" s="5"/>
      <c r="AX27" s="5"/>
      <c r="AY27" s="5"/>
      <c r="AZ27" s="7"/>
      <c r="BA27" s="30"/>
      <c r="BB27" s="33"/>
    </row>
    <row r="28" spans="1:54" x14ac:dyDescent="0.3">
      <c r="A28" s="169"/>
      <c r="B28" s="4">
        <v>1</v>
      </c>
      <c r="C28" s="169"/>
      <c r="D28" s="5">
        <v>49.4</v>
      </c>
      <c r="E28" s="5">
        <v>99</v>
      </c>
      <c r="F28" s="7">
        <v>15.8</v>
      </c>
      <c r="G28" s="189"/>
      <c r="H28" s="5">
        <v>34.1</v>
      </c>
      <c r="I28" s="5">
        <v>101.3</v>
      </c>
      <c r="J28" s="30">
        <v>86.6</v>
      </c>
      <c r="K28" s="5">
        <v>86.3</v>
      </c>
      <c r="L28" s="169"/>
      <c r="M28" s="30"/>
      <c r="N28" s="5"/>
      <c r="O28" s="7"/>
      <c r="P28" s="31">
        <v>102.2</v>
      </c>
      <c r="Q28" s="5">
        <v>16.899999999999999</v>
      </c>
      <c r="R28" s="5">
        <v>49.1</v>
      </c>
      <c r="S28" s="5">
        <v>49</v>
      </c>
      <c r="T28" s="5">
        <v>64.7</v>
      </c>
      <c r="U28" s="5">
        <v>64.599999999999994</v>
      </c>
      <c r="V28" s="5">
        <v>64.3</v>
      </c>
      <c r="W28" s="5">
        <v>67.599999999999994</v>
      </c>
      <c r="X28" s="5">
        <v>88.1</v>
      </c>
      <c r="Y28" s="5">
        <v>88.2</v>
      </c>
      <c r="Z28" s="5">
        <v>88</v>
      </c>
      <c r="AA28" s="5">
        <v>66.099999999999994</v>
      </c>
      <c r="AB28" s="5">
        <v>106.7</v>
      </c>
      <c r="AC28" s="5">
        <v>825</v>
      </c>
      <c r="AD28" s="5">
        <v>10.199999999999999</v>
      </c>
      <c r="AE28" s="7">
        <v>585</v>
      </c>
      <c r="AF28" s="32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7"/>
      <c r="AV28" s="169"/>
      <c r="AW28" s="5"/>
      <c r="AX28" s="5"/>
      <c r="AY28" s="5"/>
      <c r="AZ28" s="7"/>
      <c r="BA28" s="30"/>
      <c r="BB28" s="33"/>
    </row>
    <row r="29" spans="1:54" x14ac:dyDescent="0.3">
      <c r="A29" s="178" t="s">
        <v>81</v>
      </c>
      <c r="B29" s="173"/>
      <c r="C29" s="17" t="e">
        <f>AVERAGE($C$17:$C$28)</f>
        <v>#DIV/0!</v>
      </c>
      <c r="D29" s="17">
        <f>AVERAGE($D$17:$D$28)</f>
        <v>49.399999999999984</v>
      </c>
      <c r="E29" s="17">
        <f>AVERAGE($E$17:$E$28)</f>
        <v>92.699999999999989</v>
      </c>
      <c r="F29" s="34">
        <f>AVERAGE($F$17:$F$28)</f>
        <v>16.266666666666666</v>
      </c>
      <c r="G29" s="16" t="e">
        <f>AVERAGE(G17:G28)</f>
        <v>#DIV/0!</v>
      </c>
      <c r="H29" s="17">
        <f>AVERAGE($H$17:$H$28)</f>
        <v>35.341666666666669</v>
      </c>
      <c r="I29" s="17">
        <f>AVERAGE($I$17:$I$28)</f>
        <v>94.100000000000009</v>
      </c>
      <c r="J29" s="35">
        <f>AVERAGE($K$17:$K$28)</f>
        <v>86.074999999999989</v>
      </c>
      <c r="K29" s="17">
        <f>AVERAGE(K17:K28)</f>
        <v>86.074999999999989</v>
      </c>
      <c r="L29" s="36">
        <f t="shared" ref="L29:AD29" si="2">AVERAGE(L17:L28)</f>
        <v>0</v>
      </c>
      <c r="M29" s="35"/>
      <c r="N29" s="17"/>
      <c r="O29" s="34" t="e">
        <f t="shared" si="2"/>
        <v>#DIV/0!</v>
      </c>
      <c r="P29" s="37">
        <f t="shared" si="2"/>
        <v>95.725000000000009</v>
      </c>
      <c r="Q29" s="17">
        <f t="shared" si="2"/>
        <v>17.541666666666664</v>
      </c>
      <c r="R29" s="17">
        <f t="shared" si="2"/>
        <v>49.166666666666664</v>
      </c>
      <c r="S29" s="17">
        <f t="shared" si="2"/>
        <v>49.091666666666676</v>
      </c>
      <c r="T29" s="17">
        <f t="shared" si="2"/>
        <v>65.083333333333343</v>
      </c>
      <c r="U29" s="17">
        <f t="shared" si="2"/>
        <v>64.933333333333337</v>
      </c>
      <c r="V29" s="17">
        <f t="shared" si="2"/>
        <v>64.858333333333334</v>
      </c>
      <c r="W29" s="17">
        <f t="shared" si="2"/>
        <v>67.7</v>
      </c>
      <c r="X29" s="17">
        <f t="shared" si="2"/>
        <v>87.858333333333334</v>
      </c>
      <c r="Y29" s="17">
        <f t="shared" si="2"/>
        <v>87.916666666666643</v>
      </c>
      <c r="Z29" s="17">
        <f t="shared" si="2"/>
        <v>87.791666666666671</v>
      </c>
      <c r="AA29" s="17">
        <f t="shared" si="2"/>
        <v>66.424999999999997</v>
      </c>
      <c r="AB29" s="17">
        <f t="shared" si="2"/>
        <v>107.22499999999998</v>
      </c>
      <c r="AC29" s="17">
        <f t="shared" si="2"/>
        <v>825.25</v>
      </c>
      <c r="AD29" s="17">
        <f t="shared" si="2"/>
        <v>14.658333333333331</v>
      </c>
      <c r="AE29" s="34">
        <f>AVERAGE($AE$17:$AE$28)</f>
        <v>583</v>
      </c>
      <c r="AF29" s="38" t="e">
        <f t="shared" ref="AF29:AT29" si="3">AVERAGE(AF17:AF28)</f>
        <v>#DIV/0!</v>
      </c>
      <c r="AG29" s="17" t="e">
        <f t="shared" si="3"/>
        <v>#DIV/0!</v>
      </c>
      <c r="AH29" s="17" t="e">
        <f t="shared" si="3"/>
        <v>#DIV/0!</v>
      </c>
      <c r="AI29" s="17" t="e">
        <f t="shared" si="3"/>
        <v>#DIV/0!</v>
      </c>
      <c r="AJ29" s="17" t="e">
        <f t="shared" si="3"/>
        <v>#DIV/0!</v>
      </c>
      <c r="AK29" s="17" t="e">
        <f t="shared" si="3"/>
        <v>#DIV/0!</v>
      </c>
      <c r="AL29" s="17" t="e">
        <f t="shared" si="3"/>
        <v>#DIV/0!</v>
      </c>
      <c r="AM29" s="17" t="e">
        <f t="shared" si="3"/>
        <v>#DIV/0!</v>
      </c>
      <c r="AN29" s="17" t="e">
        <f t="shared" si="3"/>
        <v>#DIV/0!</v>
      </c>
      <c r="AO29" s="17" t="e">
        <f t="shared" si="3"/>
        <v>#DIV/0!</v>
      </c>
      <c r="AP29" s="17" t="e">
        <f t="shared" si="3"/>
        <v>#DIV/0!</v>
      </c>
      <c r="AQ29" s="17" t="e">
        <f t="shared" si="3"/>
        <v>#DIV/0!</v>
      </c>
      <c r="AR29" s="17" t="e">
        <f t="shared" si="3"/>
        <v>#DIV/0!</v>
      </c>
      <c r="AS29" s="17" t="e">
        <f t="shared" si="3"/>
        <v>#DIV/0!</v>
      </c>
      <c r="AT29" s="17" t="e">
        <f t="shared" si="3"/>
        <v>#DIV/0!</v>
      </c>
      <c r="AU29" s="34" t="e">
        <f>AVERAGE($AU$17:$AU$28)</f>
        <v>#DIV/0!</v>
      </c>
      <c r="AV29" s="39" t="e">
        <f>AVERAGE(AV17:AV28)</f>
        <v>#DIV/0!</v>
      </c>
      <c r="AW29" s="17" t="e">
        <f>AVERAGE(AW17:AW28)</f>
        <v>#DIV/0!</v>
      </c>
      <c r="AX29" s="17" t="e">
        <f>AVERAGE(AX17:AX28)</f>
        <v>#DIV/0!</v>
      </c>
      <c r="AY29" s="17" t="e">
        <f>AVERAGE($AY$17:$AY$28)</f>
        <v>#DIV/0!</v>
      </c>
      <c r="AZ29" s="17" t="e">
        <f>AVERAGE(AZ17:AZ28)</f>
        <v>#DIV/0!</v>
      </c>
      <c r="BA29" s="35" t="e">
        <f>AVERAGE(BA17:BA28)</f>
        <v>#DIV/0!</v>
      </c>
      <c r="BB29" s="40" t="e">
        <f>AVERAGE(BB17:BB28)</f>
        <v>#DIV/0!</v>
      </c>
    </row>
    <row r="30" spans="1:54" x14ac:dyDescent="0.3">
      <c r="A30" s="167">
        <v>45354</v>
      </c>
      <c r="B30" s="4">
        <v>1.0833333333333299</v>
      </c>
      <c r="C30" s="181"/>
      <c r="D30" s="5" t="s">
        <v>114</v>
      </c>
      <c r="E30" s="5">
        <v>99.6</v>
      </c>
      <c r="F30" s="7">
        <v>15.4</v>
      </c>
      <c r="G30" s="181"/>
      <c r="H30" s="5">
        <v>34</v>
      </c>
      <c r="I30" s="5">
        <v>101.2</v>
      </c>
      <c r="J30" s="30">
        <v>86.6</v>
      </c>
      <c r="K30" s="5">
        <v>86.9</v>
      </c>
      <c r="L30" s="174">
        <v>0</v>
      </c>
      <c r="M30" s="30"/>
      <c r="N30" s="5"/>
      <c r="O30" s="7"/>
      <c r="P30" s="31">
        <v>102.5</v>
      </c>
      <c r="Q30" s="5">
        <v>16.5</v>
      </c>
      <c r="R30" s="5">
        <v>49.1</v>
      </c>
      <c r="S30" s="5">
        <v>49</v>
      </c>
      <c r="T30" s="5">
        <v>64.5</v>
      </c>
      <c r="U30" s="5">
        <v>64.3</v>
      </c>
      <c r="V30" s="5">
        <v>64.099999999999994</v>
      </c>
      <c r="W30" s="5">
        <v>67.3</v>
      </c>
      <c r="X30" s="5">
        <v>88.5</v>
      </c>
      <c r="Y30" s="5">
        <v>88.6</v>
      </c>
      <c r="Z30" s="5">
        <v>88.4</v>
      </c>
      <c r="AA30" s="5">
        <v>65.7</v>
      </c>
      <c r="AB30" s="5">
        <v>107</v>
      </c>
      <c r="AC30" s="5">
        <v>826</v>
      </c>
      <c r="AD30" s="5">
        <v>10.199999999999999</v>
      </c>
      <c r="AE30" s="7">
        <v>586</v>
      </c>
      <c r="AF30" s="32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7"/>
      <c r="AV30" s="174"/>
      <c r="AW30" s="5"/>
      <c r="AX30" s="5"/>
      <c r="AY30" s="5"/>
      <c r="AZ30" s="7"/>
      <c r="BA30" s="30"/>
      <c r="BB30" s="33"/>
    </row>
    <row r="31" spans="1:54" x14ac:dyDescent="0.3">
      <c r="A31" s="168"/>
      <c r="B31" s="4">
        <v>1.1666666666666701</v>
      </c>
      <c r="C31" s="168"/>
      <c r="D31" s="5">
        <v>49.3</v>
      </c>
      <c r="E31" s="5">
        <v>100.7</v>
      </c>
      <c r="F31" s="7">
        <v>15.3</v>
      </c>
      <c r="G31" s="188"/>
      <c r="H31" s="5">
        <v>33.5</v>
      </c>
      <c r="I31" s="5">
        <v>101.3</v>
      </c>
      <c r="J31" s="30">
        <v>86.8</v>
      </c>
      <c r="K31" s="5">
        <v>87.2</v>
      </c>
      <c r="L31" s="168"/>
      <c r="M31" s="30"/>
      <c r="N31" s="5"/>
      <c r="O31" s="7"/>
      <c r="P31" s="31">
        <v>102.2</v>
      </c>
      <c r="Q31" s="5">
        <v>16.399999999999999</v>
      </c>
      <c r="R31" s="5">
        <v>49</v>
      </c>
      <c r="S31" s="5">
        <v>48.9</v>
      </c>
      <c r="T31" s="5">
        <v>64.599999999999994</v>
      </c>
      <c r="U31" s="5">
        <v>64.5</v>
      </c>
      <c r="V31" s="5">
        <v>64.3</v>
      </c>
      <c r="W31" s="5">
        <v>67.5</v>
      </c>
      <c r="X31" s="5">
        <v>88.7</v>
      </c>
      <c r="Y31" s="5">
        <v>88.8</v>
      </c>
      <c r="Z31" s="5">
        <v>88.6</v>
      </c>
      <c r="AA31" s="5">
        <v>66</v>
      </c>
      <c r="AB31" s="5">
        <v>106.7</v>
      </c>
      <c r="AC31" s="5">
        <v>826</v>
      </c>
      <c r="AD31" s="5">
        <v>10</v>
      </c>
      <c r="AE31" s="7">
        <v>592</v>
      </c>
      <c r="AF31" s="32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7"/>
      <c r="AV31" s="168"/>
      <c r="AW31" s="5"/>
      <c r="AX31" s="5"/>
      <c r="AY31" s="5"/>
      <c r="AZ31" s="7"/>
      <c r="BA31" s="30"/>
      <c r="BB31" s="33"/>
    </row>
    <row r="32" spans="1:54" x14ac:dyDescent="0.3">
      <c r="A32" s="168"/>
      <c r="B32" s="4">
        <v>1.25</v>
      </c>
      <c r="C32" s="168"/>
      <c r="D32" s="5">
        <v>49.3</v>
      </c>
      <c r="E32" s="5">
        <v>99.2</v>
      </c>
      <c r="F32" s="7">
        <v>15</v>
      </c>
      <c r="G32" s="188"/>
      <c r="H32" s="5">
        <v>32.9</v>
      </c>
      <c r="I32" s="5">
        <v>98.6</v>
      </c>
      <c r="J32" s="30">
        <v>87</v>
      </c>
      <c r="K32" s="5">
        <v>87.3</v>
      </c>
      <c r="L32" s="168"/>
      <c r="M32" s="30"/>
      <c r="N32" s="5"/>
      <c r="O32" s="7"/>
      <c r="P32" s="31">
        <v>99.7</v>
      </c>
      <c r="Q32" s="5">
        <v>16.100000000000001</v>
      </c>
      <c r="R32" s="5">
        <v>49</v>
      </c>
      <c r="S32" s="5">
        <v>49</v>
      </c>
      <c r="T32" s="5">
        <v>65</v>
      </c>
      <c r="U32" s="5">
        <v>64.8</v>
      </c>
      <c r="V32" s="5">
        <v>64.599999999999994</v>
      </c>
      <c r="W32" s="5">
        <v>68</v>
      </c>
      <c r="X32" s="5">
        <v>88.8</v>
      </c>
      <c r="Y32" s="5">
        <v>88.9</v>
      </c>
      <c r="Z32" s="5">
        <v>88.7</v>
      </c>
      <c r="AA32" s="5">
        <v>66.3</v>
      </c>
      <c r="AB32" s="5">
        <v>104.6</v>
      </c>
      <c r="AC32" s="5">
        <v>824</v>
      </c>
      <c r="AD32" s="5">
        <v>10</v>
      </c>
      <c r="AE32" s="7">
        <v>592</v>
      </c>
      <c r="AF32" s="32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7"/>
      <c r="AV32" s="168"/>
      <c r="AW32" s="5"/>
      <c r="AX32" s="5"/>
      <c r="AY32" s="5"/>
      <c r="AZ32" s="7"/>
      <c r="BA32" s="30"/>
      <c r="BB32" s="33"/>
    </row>
    <row r="33" spans="1:54" x14ac:dyDescent="0.3">
      <c r="A33" s="168"/>
      <c r="B33" s="4">
        <v>1.3333333333333299</v>
      </c>
      <c r="C33" s="168"/>
      <c r="D33" s="5">
        <v>49.4</v>
      </c>
      <c r="E33" s="5">
        <v>97.3</v>
      </c>
      <c r="F33" s="7">
        <v>14.1</v>
      </c>
      <c r="G33" s="188"/>
      <c r="H33" s="5">
        <v>33.5</v>
      </c>
      <c r="I33" s="5">
        <v>96.3</v>
      </c>
      <c r="J33" s="30">
        <v>87</v>
      </c>
      <c r="K33" s="5">
        <v>87.3</v>
      </c>
      <c r="L33" s="168"/>
      <c r="M33" s="30"/>
      <c r="N33" s="5"/>
      <c r="O33" s="7"/>
      <c r="P33" s="31">
        <v>97.7</v>
      </c>
      <c r="Q33" s="5">
        <v>15.2</v>
      </c>
      <c r="R33" s="5">
        <v>49.1</v>
      </c>
      <c r="S33" s="5">
        <v>49.1</v>
      </c>
      <c r="T33" s="5">
        <v>63.9</v>
      </c>
      <c r="U33" s="5">
        <v>63.7</v>
      </c>
      <c r="V33" s="5">
        <v>63.5</v>
      </c>
      <c r="W33" s="5">
        <v>66.8</v>
      </c>
      <c r="X33" s="5">
        <v>88.8</v>
      </c>
      <c r="Y33" s="5">
        <v>88.9</v>
      </c>
      <c r="Z33" s="5">
        <v>88.8</v>
      </c>
      <c r="AA33" s="5">
        <v>65.2</v>
      </c>
      <c r="AB33" s="5">
        <v>106.4</v>
      </c>
      <c r="AC33" s="5">
        <v>825</v>
      </c>
      <c r="AD33" s="5">
        <v>13</v>
      </c>
      <c r="AE33" s="7">
        <v>598</v>
      </c>
      <c r="AF33" s="32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7"/>
      <c r="AV33" s="168"/>
      <c r="AW33" s="5"/>
      <c r="AX33" s="5"/>
      <c r="AY33" s="5"/>
      <c r="AZ33" s="7"/>
      <c r="BA33" s="30"/>
      <c r="BB33" s="33"/>
    </row>
    <row r="34" spans="1:54" x14ac:dyDescent="0.3">
      <c r="A34" s="168"/>
      <c r="B34" s="4">
        <v>1.4166666666666701</v>
      </c>
      <c r="C34" s="168"/>
      <c r="D34" s="5">
        <v>49.4</v>
      </c>
      <c r="E34" s="5">
        <v>96.6</v>
      </c>
      <c r="F34" s="7">
        <v>15.1</v>
      </c>
      <c r="G34" s="188"/>
      <c r="H34" s="5">
        <v>36.5</v>
      </c>
      <c r="I34" s="5">
        <v>96.8</v>
      </c>
      <c r="J34" s="30">
        <v>86.8</v>
      </c>
      <c r="K34" s="5">
        <v>87.1</v>
      </c>
      <c r="L34" s="168"/>
      <c r="M34" s="30"/>
      <c r="N34" s="5"/>
      <c r="O34" s="7"/>
      <c r="P34" s="31">
        <v>97.9</v>
      </c>
      <c r="Q34" s="5">
        <v>16.5</v>
      </c>
      <c r="R34" s="5">
        <v>49.1</v>
      </c>
      <c r="S34" s="5">
        <v>49.1</v>
      </c>
      <c r="T34" s="5">
        <v>64.7</v>
      </c>
      <c r="U34" s="5">
        <v>64.599999999999994</v>
      </c>
      <c r="V34" s="5">
        <v>64.400000000000006</v>
      </c>
      <c r="W34" s="5">
        <v>67.599999999999994</v>
      </c>
      <c r="X34" s="5">
        <v>88.7</v>
      </c>
      <c r="Y34" s="5">
        <v>88.8</v>
      </c>
      <c r="Z34" s="5">
        <v>88.6</v>
      </c>
      <c r="AA34" s="5">
        <v>66</v>
      </c>
      <c r="AB34" s="5">
        <v>107.3</v>
      </c>
      <c r="AC34" s="5">
        <v>826</v>
      </c>
      <c r="AD34" s="5">
        <v>13.2</v>
      </c>
      <c r="AE34" s="7">
        <v>588</v>
      </c>
      <c r="AF34" s="32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7"/>
      <c r="AV34" s="168"/>
      <c r="AW34" s="5"/>
      <c r="AX34" s="5"/>
      <c r="AY34" s="5"/>
      <c r="AZ34" s="7"/>
      <c r="BA34" s="30"/>
      <c r="BB34" s="33"/>
    </row>
    <row r="35" spans="1:54" x14ac:dyDescent="0.3">
      <c r="A35" s="168"/>
      <c r="B35" s="4">
        <v>1.5</v>
      </c>
      <c r="C35" s="168"/>
      <c r="D35" s="5">
        <v>49.4</v>
      </c>
      <c r="E35" s="5">
        <v>95.2</v>
      </c>
      <c r="F35" s="7">
        <v>16.100000000000001</v>
      </c>
      <c r="G35" s="188"/>
      <c r="H35" s="5">
        <v>37.5</v>
      </c>
      <c r="I35" s="5">
        <v>96.1</v>
      </c>
      <c r="J35" s="30">
        <v>86.8</v>
      </c>
      <c r="K35" s="5">
        <v>87.1</v>
      </c>
      <c r="L35" s="168"/>
      <c r="M35" s="30"/>
      <c r="N35" s="5"/>
      <c r="O35" s="7"/>
      <c r="P35" s="31">
        <v>96.8</v>
      </c>
      <c r="Q35" s="5">
        <v>17.399999999999999</v>
      </c>
      <c r="R35" s="5">
        <v>49.2</v>
      </c>
      <c r="S35" s="5">
        <v>49.1</v>
      </c>
      <c r="T35" s="5">
        <v>65.900000000000006</v>
      </c>
      <c r="U35" s="5">
        <v>65.8</v>
      </c>
      <c r="V35" s="5">
        <v>65.599999999999994</v>
      </c>
      <c r="W35" s="5">
        <v>68.8</v>
      </c>
      <c r="X35" s="5">
        <v>88.7</v>
      </c>
      <c r="Y35" s="5">
        <v>88.7</v>
      </c>
      <c r="Z35" s="5">
        <v>88.6</v>
      </c>
      <c r="AA35" s="5">
        <v>67.3</v>
      </c>
      <c r="AB35" s="5">
        <v>105.6</v>
      </c>
      <c r="AC35" s="5">
        <v>825</v>
      </c>
      <c r="AD35" s="5">
        <v>13</v>
      </c>
      <c r="AE35" s="7">
        <v>590</v>
      </c>
      <c r="AF35" s="32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7"/>
      <c r="AV35" s="168"/>
      <c r="AW35" s="5"/>
      <c r="AX35" s="5"/>
      <c r="AY35" s="5"/>
      <c r="AZ35" s="7"/>
      <c r="BA35" s="30"/>
      <c r="BB35" s="33"/>
    </row>
    <row r="36" spans="1:54" x14ac:dyDescent="0.3">
      <c r="A36" s="168"/>
      <c r="B36" s="4">
        <v>1.5833333333333299</v>
      </c>
      <c r="C36" s="168"/>
      <c r="D36" s="5">
        <v>49.4</v>
      </c>
      <c r="E36" s="5">
        <v>95.3</v>
      </c>
      <c r="F36" s="7">
        <v>15.6</v>
      </c>
      <c r="G36" s="188"/>
      <c r="H36" s="5">
        <v>32.799999999999997</v>
      </c>
      <c r="I36" s="5">
        <v>96.6</v>
      </c>
      <c r="J36" s="30">
        <v>87</v>
      </c>
      <c r="K36" s="5">
        <v>87.3</v>
      </c>
      <c r="L36" s="168"/>
      <c r="M36" s="30"/>
      <c r="N36" s="5"/>
      <c r="O36" s="7"/>
      <c r="P36" s="31">
        <v>97.5</v>
      </c>
      <c r="Q36" s="5">
        <v>16.8</v>
      </c>
      <c r="R36" s="5">
        <v>49.1</v>
      </c>
      <c r="S36" s="5">
        <v>49</v>
      </c>
      <c r="T36" s="5">
        <v>64.7</v>
      </c>
      <c r="U36" s="5">
        <v>64.599999999999994</v>
      </c>
      <c r="V36" s="5">
        <v>64.400000000000006</v>
      </c>
      <c r="W36" s="5">
        <v>67.599999999999994</v>
      </c>
      <c r="X36" s="5">
        <v>88.9</v>
      </c>
      <c r="Y36" s="5">
        <v>88.9</v>
      </c>
      <c r="Z36" s="5">
        <v>88.8</v>
      </c>
      <c r="AA36" s="5">
        <v>66.099999999999994</v>
      </c>
      <c r="AB36" s="5">
        <v>107.1</v>
      </c>
      <c r="AC36" s="5">
        <v>825</v>
      </c>
      <c r="AD36" s="5">
        <v>13.1</v>
      </c>
      <c r="AE36" s="7">
        <v>587</v>
      </c>
      <c r="AF36" s="32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7"/>
      <c r="AV36" s="168"/>
      <c r="AW36" s="5"/>
      <c r="AX36" s="5"/>
      <c r="AY36" s="5"/>
      <c r="AZ36" s="7"/>
      <c r="BA36" s="30"/>
      <c r="BB36" s="33"/>
    </row>
    <row r="37" spans="1:54" x14ac:dyDescent="0.3">
      <c r="A37" s="168"/>
      <c r="B37" s="4">
        <v>1.6666666666666701</v>
      </c>
      <c r="C37" s="168"/>
      <c r="D37" s="5">
        <v>49.4</v>
      </c>
      <c r="E37" s="5">
        <v>96.4</v>
      </c>
      <c r="F37" s="7">
        <v>15.2</v>
      </c>
      <c r="G37" s="188"/>
      <c r="H37" s="5">
        <v>32.299999999999997</v>
      </c>
      <c r="I37" s="5">
        <v>94.8</v>
      </c>
      <c r="J37" s="30">
        <v>87.8</v>
      </c>
      <c r="K37" s="5">
        <v>88.1</v>
      </c>
      <c r="L37" s="168"/>
      <c r="M37" s="30"/>
      <c r="N37" s="5"/>
      <c r="O37" s="7"/>
      <c r="P37" s="31">
        <v>96.5</v>
      </c>
      <c r="Q37" s="5">
        <v>16.399999999999999</v>
      </c>
      <c r="R37" s="5">
        <v>49.1</v>
      </c>
      <c r="S37" s="5">
        <v>49.1</v>
      </c>
      <c r="T37" s="5">
        <v>64.900000000000006</v>
      </c>
      <c r="U37" s="5">
        <v>64.7</v>
      </c>
      <c r="V37" s="5">
        <v>64.5</v>
      </c>
      <c r="W37" s="5">
        <v>67.8</v>
      </c>
      <c r="X37" s="5">
        <v>89.6</v>
      </c>
      <c r="Y37" s="5">
        <v>89.7</v>
      </c>
      <c r="Z37" s="5">
        <v>89.6</v>
      </c>
      <c r="AA37" s="5">
        <v>66.2</v>
      </c>
      <c r="AB37" s="5">
        <v>106.9</v>
      </c>
      <c r="AC37" s="5">
        <v>825</v>
      </c>
      <c r="AD37" s="5">
        <v>13.2</v>
      </c>
      <c r="AE37" s="7">
        <v>593</v>
      </c>
      <c r="AF37" s="32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7"/>
      <c r="AV37" s="168"/>
      <c r="AW37" s="5"/>
      <c r="AX37" s="5"/>
      <c r="AY37" s="5"/>
      <c r="AZ37" s="7"/>
      <c r="BA37" s="30"/>
      <c r="BB37" s="33"/>
    </row>
    <row r="38" spans="1:54" x14ac:dyDescent="0.3">
      <c r="A38" s="168"/>
      <c r="B38" s="4">
        <v>1.75</v>
      </c>
      <c r="C38" s="168"/>
      <c r="D38" s="5">
        <v>49.4</v>
      </c>
      <c r="E38" s="5">
        <v>94.5</v>
      </c>
      <c r="F38" s="7">
        <v>15.3</v>
      </c>
      <c r="G38" s="188"/>
      <c r="H38" s="5">
        <v>32.299999999999997</v>
      </c>
      <c r="I38" s="5">
        <v>95.4</v>
      </c>
      <c r="J38" s="30">
        <v>88.1</v>
      </c>
      <c r="K38" s="5">
        <v>88.4</v>
      </c>
      <c r="L38" s="168"/>
      <c r="M38" s="30"/>
      <c r="N38" s="5"/>
      <c r="O38" s="7"/>
      <c r="P38" s="31">
        <v>96.9</v>
      </c>
      <c r="Q38" s="5">
        <v>16.3</v>
      </c>
      <c r="R38" s="5">
        <v>49.2</v>
      </c>
      <c r="S38" s="5">
        <v>49.1</v>
      </c>
      <c r="T38" s="5">
        <v>65.2</v>
      </c>
      <c r="U38" s="5">
        <v>65</v>
      </c>
      <c r="V38" s="5">
        <v>64.8</v>
      </c>
      <c r="W38" s="5">
        <v>68.2</v>
      </c>
      <c r="X38" s="5">
        <v>89.9</v>
      </c>
      <c r="Y38" s="5">
        <v>90</v>
      </c>
      <c r="Z38" s="5">
        <v>89.8</v>
      </c>
      <c r="AA38" s="5">
        <v>66.5</v>
      </c>
      <c r="AB38" s="5">
        <v>106.4</v>
      </c>
      <c r="AC38" s="5">
        <v>825</v>
      </c>
      <c r="AD38" s="5">
        <v>13.1</v>
      </c>
      <c r="AE38" s="7">
        <v>594</v>
      </c>
      <c r="AF38" s="32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7"/>
      <c r="AV38" s="168"/>
      <c r="AW38" s="5"/>
      <c r="AX38" s="5"/>
      <c r="AY38" s="5"/>
      <c r="AZ38" s="7"/>
      <c r="BA38" s="30"/>
      <c r="BB38" s="33"/>
    </row>
    <row r="39" spans="1:54" x14ac:dyDescent="0.3">
      <c r="A39" s="168"/>
      <c r="B39" s="4">
        <v>1.8333333333333299</v>
      </c>
      <c r="C39" s="168"/>
      <c r="D39" s="5">
        <v>49.4</v>
      </c>
      <c r="E39" s="5">
        <v>94.2</v>
      </c>
      <c r="F39" s="7">
        <v>15</v>
      </c>
      <c r="G39" s="188"/>
      <c r="H39" s="5">
        <v>32.299999999999997</v>
      </c>
      <c r="I39" s="5">
        <v>95.4</v>
      </c>
      <c r="J39" s="30">
        <v>88</v>
      </c>
      <c r="K39" s="5">
        <v>88.3</v>
      </c>
      <c r="L39" s="168"/>
      <c r="M39" s="30"/>
      <c r="N39" s="5"/>
      <c r="O39" s="7"/>
      <c r="P39" s="31">
        <v>96.7</v>
      </c>
      <c r="Q39" s="5">
        <v>16.2</v>
      </c>
      <c r="R39" s="5">
        <v>49.1</v>
      </c>
      <c r="S39" s="5">
        <v>49.1</v>
      </c>
      <c r="T39" s="5">
        <v>65</v>
      </c>
      <c r="U39" s="5">
        <v>64.8</v>
      </c>
      <c r="V39" s="5">
        <v>64.599999999999994</v>
      </c>
      <c r="W39" s="5">
        <v>68</v>
      </c>
      <c r="X39" s="5">
        <v>89.8</v>
      </c>
      <c r="Y39" s="5">
        <v>89.9</v>
      </c>
      <c r="Z39" s="5">
        <v>89.7</v>
      </c>
      <c r="AA39" s="5">
        <v>66.400000000000006</v>
      </c>
      <c r="AB39" s="5">
        <v>106.7</v>
      </c>
      <c r="AC39" s="5">
        <v>825</v>
      </c>
      <c r="AD39" s="5">
        <v>13</v>
      </c>
      <c r="AE39" s="7">
        <v>597</v>
      </c>
      <c r="AF39" s="32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7"/>
      <c r="AV39" s="168"/>
      <c r="AW39" s="5"/>
      <c r="AX39" s="5"/>
      <c r="AY39" s="5"/>
      <c r="AZ39" s="7"/>
      <c r="BA39" s="30"/>
      <c r="BB39" s="33"/>
    </row>
    <row r="40" spans="1:54" x14ac:dyDescent="0.3">
      <c r="A40" s="168"/>
      <c r="B40" s="4">
        <v>1.9166666666666701</v>
      </c>
      <c r="C40" s="168"/>
      <c r="D40" s="5">
        <v>49.4</v>
      </c>
      <c r="E40" s="5">
        <v>96.8</v>
      </c>
      <c r="F40" s="7">
        <v>14.8</v>
      </c>
      <c r="G40" s="188"/>
      <c r="H40" s="5">
        <v>32</v>
      </c>
      <c r="I40" s="5">
        <v>96.8</v>
      </c>
      <c r="J40" s="30">
        <v>87.5</v>
      </c>
      <c r="K40" s="5">
        <v>87.8</v>
      </c>
      <c r="L40" s="168"/>
      <c r="M40" s="30"/>
      <c r="N40" s="5"/>
      <c r="O40" s="7"/>
      <c r="P40" s="31">
        <v>98</v>
      </c>
      <c r="Q40" s="5">
        <v>15.9</v>
      </c>
      <c r="R40" s="5">
        <v>49.1</v>
      </c>
      <c r="S40" s="5">
        <v>49.1</v>
      </c>
      <c r="T40" s="5">
        <v>64.3</v>
      </c>
      <c r="U40" s="5">
        <v>64.2</v>
      </c>
      <c r="V40" s="5">
        <v>63.9</v>
      </c>
      <c r="W40" s="5">
        <v>67.2</v>
      </c>
      <c r="X40" s="5">
        <v>89.3</v>
      </c>
      <c r="Y40" s="5">
        <v>89.4</v>
      </c>
      <c r="Z40" s="5">
        <v>89.2</v>
      </c>
      <c r="AA40" s="5">
        <v>65.599999999999994</v>
      </c>
      <c r="AB40" s="5">
        <v>106.6</v>
      </c>
      <c r="AC40" s="5">
        <v>825</v>
      </c>
      <c r="AD40" s="5">
        <v>13</v>
      </c>
      <c r="AE40" s="7">
        <v>592</v>
      </c>
      <c r="AF40" s="32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7"/>
      <c r="AV40" s="168"/>
      <c r="AW40" s="5"/>
      <c r="AX40" s="5"/>
      <c r="AY40" s="5"/>
      <c r="AZ40" s="7"/>
      <c r="BA40" s="30"/>
      <c r="BB40" s="33"/>
    </row>
    <row r="41" spans="1:54" x14ac:dyDescent="0.3">
      <c r="A41" s="169"/>
      <c r="B41" s="4">
        <v>2</v>
      </c>
      <c r="C41" s="169"/>
      <c r="D41" s="5">
        <v>49.4</v>
      </c>
      <c r="E41" s="5">
        <v>99.4</v>
      </c>
      <c r="F41" s="7">
        <v>14.6</v>
      </c>
      <c r="G41" s="189"/>
      <c r="H41" s="5">
        <v>31.5</v>
      </c>
      <c r="I41" s="5">
        <v>96.3</v>
      </c>
      <c r="J41" s="30">
        <v>87</v>
      </c>
      <c r="K41" s="5">
        <v>87.3</v>
      </c>
      <c r="L41" s="169"/>
      <c r="M41" s="30"/>
      <c r="N41" s="5"/>
      <c r="O41" s="7"/>
      <c r="P41" s="31">
        <v>97.8</v>
      </c>
      <c r="Q41" s="5">
        <v>15.7</v>
      </c>
      <c r="R41" s="5">
        <v>49.1</v>
      </c>
      <c r="S41" s="5">
        <v>49</v>
      </c>
      <c r="T41" s="5">
        <v>63.7</v>
      </c>
      <c r="U41" s="5">
        <v>63.5</v>
      </c>
      <c r="V41" s="5">
        <v>63.3</v>
      </c>
      <c r="W41" s="5">
        <v>66.5</v>
      </c>
      <c r="X41" s="5">
        <v>88.8</v>
      </c>
      <c r="Y41" s="5">
        <v>88.9</v>
      </c>
      <c r="Z41" s="5">
        <v>88.8</v>
      </c>
      <c r="AA41" s="5">
        <v>65</v>
      </c>
      <c r="AB41" s="5">
        <v>107.4</v>
      </c>
      <c r="AC41" s="5">
        <v>823</v>
      </c>
      <c r="AD41" s="5">
        <v>13</v>
      </c>
      <c r="AE41" s="7">
        <v>580</v>
      </c>
      <c r="AF41" s="32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7"/>
      <c r="AV41" s="169"/>
      <c r="AW41" s="5"/>
      <c r="AX41" s="5"/>
      <c r="AY41" s="5"/>
      <c r="AZ41" s="7"/>
      <c r="BA41" s="30"/>
      <c r="BB41" s="33"/>
    </row>
    <row r="42" spans="1:54" x14ac:dyDescent="0.3">
      <c r="A42" s="178" t="s">
        <v>81</v>
      </c>
      <c r="B42" s="173"/>
      <c r="C42" s="17" t="e">
        <f>AVERAGE($C$17:$C$28)</f>
        <v>#DIV/0!</v>
      </c>
      <c r="D42" s="17">
        <f>AVERAGE($D$30:$D$41)</f>
        <v>49.381818181818176</v>
      </c>
      <c r="E42" s="17">
        <f>AVERAGE($E$30:$E$41)</f>
        <v>97.100000000000009</v>
      </c>
      <c r="F42" s="34">
        <f>AVERAGE($F$30:$F$41)</f>
        <v>15.125</v>
      </c>
      <c r="G42" s="16" t="e">
        <f>AVERAGE(G30:G41)</f>
        <v>#DIV/0!</v>
      </c>
      <c r="H42" s="17">
        <f>AVERAGE($H$30:$H$41)</f>
        <v>33.425000000000004</v>
      </c>
      <c r="I42" s="17">
        <f>AVERAGE($I$30:$I$41)</f>
        <v>97.133333333333326</v>
      </c>
      <c r="J42" s="35">
        <f>AVERAGE($K$30:$K$41)</f>
        <v>87.508333333333326</v>
      </c>
      <c r="K42" s="17">
        <f>AVERAGE(K30:K41)</f>
        <v>87.508333333333326</v>
      </c>
      <c r="L42" s="36">
        <f t="shared" ref="L42:AD42" si="4">AVERAGE(L30:L41)</f>
        <v>0</v>
      </c>
      <c r="M42" s="35"/>
      <c r="N42" s="17"/>
      <c r="O42" s="34" t="e">
        <f t="shared" si="4"/>
        <v>#DIV/0!</v>
      </c>
      <c r="P42" s="37">
        <f t="shared" si="4"/>
        <v>98.350000000000009</v>
      </c>
      <c r="Q42" s="17">
        <f t="shared" si="4"/>
        <v>16.283333333333331</v>
      </c>
      <c r="R42" s="17">
        <f t="shared" si="4"/>
        <v>49.1</v>
      </c>
      <c r="S42" s="17">
        <f t="shared" si="4"/>
        <v>49.050000000000004</v>
      </c>
      <c r="T42" s="17">
        <f t="shared" si="4"/>
        <v>64.7</v>
      </c>
      <c r="U42" s="17">
        <f t="shared" si="4"/>
        <v>64.541666666666671</v>
      </c>
      <c r="V42" s="17">
        <f t="shared" si="4"/>
        <v>64.333333333333329</v>
      </c>
      <c r="W42" s="17">
        <f t="shared" si="4"/>
        <v>67.608333333333334</v>
      </c>
      <c r="X42" s="17">
        <f t="shared" si="4"/>
        <v>89.041666666666671</v>
      </c>
      <c r="Y42" s="17">
        <f t="shared" si="4"/>
        <v>89.125</v>
      </c>
      <c r="Z42" s="17">
        <f t="shared" si="4"/>
        <v>88.966666666666683</v>
      </c>
      <c r="AA42" s="17">
        <f t="shared" si="4"/>
        <v>66.025000000000006</v>
      </c>
      <c r="AB42" s="17">
        <f t="shared" si="4"/>
        <v>106.55833333333332</v>
      </c>
      <c r="AC42" s="17">
        <f t="shared" si="4"/>
        <v>825</v>
      </c>
      <c r="AD42" s="17">
        <f t="shared" si="4"/>
        <v>12.316666666666668</v>
      </c>
      <c r="AE42" s="34">
        <f>AVERAGE($AE$30:$AE$41)</f>
        <v>590.75</v>
      </c>
      <c r="AF42" s="38" t="e">
        <f t="shared" ref="AF42:AT42" si="5">AVERAGE(AF30:AF41)</f>
        <v>#DIV/0!</v>
      </c>
      <c r="AG42" s="17" t="e">
        <f t="shared" si="5"/>
        <v>#DIV/0!</v>
      </c>
      <c r="AH42" s="17" t="e">
        <f t="shared" si="5"/>
        <v>#DIV/0!</v>
      </c>
      <c r="AI42" s="17" t="e">
        <f t="shared" si="5"/>
        <v>#DIV/0!</v>
      </c>
      <c r="AJ42" s="17" t="e">
        <f t="shared" si="5"/>
        <v>#DIV/0!</v>
      </c>
      <c r="AK42" s="17" t="e">
        <f t="shared" si="5"/>
        <v>#DIV/0!</v>
      </c>
      <c r="AL42" s="17" t="e">
        <f t="shared" si="5"/>
        <v>#DIV/0!</v>
      </c>
      <c r="AM42" s="17" t="e">
        <f t="shared" si="5"/>
        <v>#DIV/0!</v>
      </c>
      <c r="AN42" s="17" t="e">
        <f t="shared" si="5"/>
        <v>#DIV/0!</v>
      </c>
      <c r="AO42" s="17" t="e">
        <f t="shared" si="5"/>
        <v>#DIV/0!</v>
      </c>
      <c r="AP42" s="17" t="e">
        <f t="shared" si="5"/>
        <v>#DIV/0!</v>
      </c>
      <c r="AQ42" s="17" t="e">
        <f t="shared" si="5"/>
        <v>#DIV/0!</v>
      </c>
      <c r="AR42" s="17" t="e">
        <f t="shared" si="5"/>
        <v>#DIV/0!</v>
      </c>
      <c r="AS42" s="17" t="e">
        <f t="shared" si="5"/>
        <v>#DIV/0!</v>
      </c>
      <c r="AT42" s="17" t="e">
        <f t="shared" si="5"/>
        <v>#DIV/0!</v>
      </c>
      <c r="AU42" s="34" t="e">
        <f>AVERAGE($AU$30:$AU$41)</f>
        <v>#DIV/0!</v>
      </c>
      <c r="AV42" s="39" t="e">
        <f>AVERAGE(AV30:AV41)</f>
        <v>#DIV/0!</v>
      </c>
      <c r="AW42" s="17" t="e">
        <f>AVERAGE(AW30:AW41)</f>
        <v>#DIV/0!</v>
      </c>
      <c r="AX42" s="17" t="e">
        <f>AVERAGE(AX30:AX41)</f>
        <v>#DIV/0!</v>
      </c>
      <c r="AY42" s="17" t="e">
        <f>AVERAGE($AY$30:$AY$41)</f>
        <v>#DIV/0!</v>
      </c>
      <c r="AZ42" s="17" t="e">
        <f>AVERAGE(AZ30:AZ41)</f>
        <v>#DIV/0!</v>
      </c>
      <c r="BA42" s="35" t="e">
        <f>AVERAGE(BA30:BA41)</f>
        <v>#DIV/0!</v>
      </c>
      <c r="BB42" s="40" t="e">
        <f>AVERAGE(BB30:BB41)</f>
        <v>#DIV/0!</v>
      </c>
    </row>
    <row r="43" spans="1:54" x14ac:dyDescent="0.3">
      <c r="A43" s="167">
        <v>45355</v>
      </c>
      <c r="B43" s="4">
        <v>2.0833333333333299</v>
      </c>
      <c r="C43" s="181"/>
      <c r="D43" s="5">
        <v>49.4</v>
      </c>
      <c r="E43" s="5">
        <v>98</v>
      </c>
      <c r="F43" s="7">
        <v>14.5</v>
      </c>
      <c r="G43" s="181"/>
      <c r="H43" s="5">
        <v>30.9</v>
      </c>
      <c r="I43" s="5">
        <v>96.9</v>
      </c>
      <c r="J43" s="30">
        <v>86.2</v>
      </c>
      <c r="K43" s="5">
        <v>86.5</v>
      </c>
      <c r="L43" s="174">
        <v>0</v>
      </c>
      <c r="M43" s="30"/>
      <c r="N43" s="5"/>
      <c r="O43" s="7"/>
      <c r="P43" s="31">
        <v>97.7</v>
      </c>
      <c r="Q43" s="5">
        <v>15.3</v>
      </c>
      <c r="R43" s="5">
        <v>49.1</v>
      </c>
      <c r="S43" s="5">
        <v>49</v>
      </c>
      <c r="T43" s="5">
        <v>63</v>
      </c>
      <c r="U43" s="5">
        <v>62.8</v>
      </c>
      <c r="V43" s="5">
        <v>62.6</v>
      </c>
      <c r="W43" s="5">
        <v>65.8</v>
      </c>
      <c r="X43" s="5">
        <v>88.1</v>
      </c>
      <c r="Y43" s="5">
        <v>88.2</v>
      </c>
      <c r="Z43" s="5">
        <v>88.8</v>
      </c>
      <c r="AA43" s="5">
        <v>65</v>
      </c>
      <c r="AB43" s="5">
        <v>107.4</v>
      </c>
      <c r="AC43" s="5">
        <v>823</v>
      </c>
      <c r="AD43" s="5">
        <v>13</v>
      </c>
      <c r="AE43" s="7">
        <v>589</v>
      </c>
      <c r="AF43" s="32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7"/>
      <c r="AV43" s="174"/>
      <c r="AW43" s="5"/>
      <c r="AX43" s="5"/>
      <c r="AY43" s="5"/>
      <c r="AZ43" s="7"/>
      <c r="BA43" s="30"/>
      <c r="BB43" s="33"/>
    </row>
    <row r="44" spans="1:54" x14ac:dyDescent="0.3">
      <c r="A44" s="168"/>
      <c r="B44" s="4">
        <v>2.1666666666666701</v>
      </c>
      <c r="C44" s="168"/>
      <c r="D44" s="5">
        <v>49.4</v>
      </c>
      <c r="E44" s="5">
        <v>98.4</v>
      </c>
      <c r="F44" s="7">
        <v>14.4</v>
      </c>
      <c r="G44" s="188"/>
      <c r="H44" s="5">
        <v>30.9</v>
      </c>
      <c r="I44" s="5">
        <v>96.9</v>
      </c>
      <c r="J44" s="30">
        <v>85.6</v>
      </c>
      <c r="K44" s="5">
        <v>85.9</v>
      </c>
      <c r="L44" s="168"/>
      <c r="M44" s="30"/>
      <c r="N44" s="5"/>
      <c r="O44" s="7"/>
      <c r="P44" s="31">
        <v>99.6</v>
      </c>
      <c r="Q44" s="5">
        <v>15.7</v>
      </c>
      <c r="R44" s="5">
        <v>49.1</v>
      </c>
      <c r="S44" s="5">
        <v>49</v>
      </c>
      <c r="T44" s="5">
        <v>62.4</v>
      </c>
      <c r="U44" s="5">
        <v>62.2</v>
      </c>
      <c r="V44" s="5">
        <v>62</v>
      </c>
      <c r="W44" s="5">
        <v>65</v>
      </c>
      <c r="X44" s="5">
        <v>87.4</v>
      </c>
      <c r="Y44" s="5">
        <v>87.5</v>
      </c>
      <c r="Z44" s="5">
        <v>88</v>
      </c>
      <c r="AA44" s="5">
        <v>64.3</v>
      </c>
      <c r="AB44" s="5">
        <v>107.5</v>
      </c>
      <c r="AC44" s="5">
        <v>825</v>
      </c>
      <c r="AD44" s="5">
        <v>13.2</v>
      </c>
      <c r="AE44" s="7">
        <v>585</v>
      </c>
      <c r="AF44" s="32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7"/>
      <c r="AV44" s="168"/>
      <c r="AW44" s="5"/>
      <c r="AX44" s="5"/>
      <c r="AY44" s="5"/>
      <c r="AZ44" s="7"/>
      <c r="BA44" s="30"/>
      <c r="BB44" s="33"/>
    </row>
    <row r="45" spans="1:54" x14ac:dyDescent="0.3">
      <c r="A45" s="168"/>
      <c r="B45" s="4">
        <v>2.25</v>
      </c>
      <c r="C45" s="168"/>
      <c r="D45" s="5">
        <v>49.4</v>
      </c>
      <c r="E45" s="5">
        <v>99.5</v>
      </c>
      <c r="F45" s="7">
        <v>14.5</v>
      </c>
      <c r="G45" s="188"/>
      <c r="H45" s="5">
        <v>31.3</v>
      </c>
      <c r="I45" s="5">
        <v>97.9</v>
      </c>
      <c r="J45" s="30">
        <v>85.5</v>
      </c>
      <c r="K45" s="5">
        <v>85.8</v>
      </c>
      <c r="L45" s="168"/>
      <c r="M45" s="30"/>
      <c r="N45" s="5"/>
      <c r="O45" s="7"/>
      <c r="P45" s="31">
        <v>99.7</v>
      </c>
      <c r="Q45" s="5">
        <v>15.5</v>
      </c>
      <c r="R45" s="5">
        <v>49.1</v>
      </c>
      <c r="S45" s="5">
        <v>49</v>
      </c>
      <c r="T45" s="5">
        <v>62.2</v>
      </c>
      <c r="U45" s="5">
        <v>62.1</v>
      </c>
      <c r="V45" s="5">
        <v>61.9</v>
      </c>
      <c r="W45" s="5">
        <v>64.900000000000006</v>
      </c>
      <c r="X45" s="5">
        <v>87.4</v>
      </c>
      <c r="Y45" s="5">
        <v>87.5</v>
      </c>
      <c r="Z45" s="5">
        <v>87.4</v>
      </c>
      <c r="AA45" s="5">
        <v>63.6</v>
      </c>
      <c r="AB45" s="5">
        <v>108.5</v>
      </c>
      <c r="AC45" s="5">
        <v>824</v>
      </c>
      <c r="AD45" s="5">
        <v>13</v>
      </c>
      <c r="AE45" s="7">
        <v>580</v>
      </c>
      <c r="AF45" s="32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7"/>
      <c r="AV45" s="168"/>
      <c r="AW45" s="5"/>
      <c r="AX45" s="5"/>
      <c r="AY45" s="5"/>
      <c r="AZ45" s="7"/>
      <c r="BA45" s="30"/>
      <c r="BB45" s="33"/>
    </row>
    <row r="46" spans="1:54" x14ac:dyDescent="0.3">
      <c r="A46" s="168"/>
      <c r="B46" s="4">
        <v>2.3333333333333299</v>
      </c>
      <c r="C46" s="168"/>
      <c r="D46" s="5">
        <v>49.4</v>
      </c>
      <c r="E46" s="5">
        <v>97.8</v>
      </c>
      <c r="F46" s="7">
        <v>14.6</v>
      </c>
      <c r="G46" s="188"/>
      <c r="H46" s="5">
        <v>32.200000000000003</v>
      </c>
      <c r="I46" s="5">
        <v>95.7</v>
      </c>
      <c r="J46" s="30">
        <v>87.5</v>
      </c>
      <c r="K46" s="5">
        <v>87.7</v>
      </c>
      <c r="L46" s="168"/>
      <c r="M46" s="30"/>
      <c r="N46" s="5"/>
      <c r="O46" s="7"/>
      <c r="P46" s="31">
        <v>98</v>
      </c>
      <c r="Q46" s="5">
        <v>15.5</v>
      </c>
      <c r="R46" s="5">
        <v>49.1</v>
      </c>
      <c r="S46" s="5">
        <v>49</v>
      </c>
      <c r="T46" s="5">
        <v>64.099999999999994</v>
      </c>
      <c r="U46" s="5">
        <v>64</v>
      </c>
      <c r="V46" s="5">
        <v>63.8</v>
      </c>
      <c r="W46" s="5">
        <v>67</v>
      </c>
      <c r="X46" s="5">
        <v>89.3</v>
      </c>
      <c r="Y46" s="5">
        <v>89.3</v>
      </c>
      <c r="Z46" s="5">
        <v>87.3</v>
      </c>
      <c r="AA46" s="5">
        <v>63.5</v>
      </c>
      <c r="AB46" s="5">
        <v>108.6</v>
      </c>
      <c r="AC46" s="5">
        <v>825</v>
      </c>
      <c r="AD46" s="5">
        <v>13</v>
      </c>
      <c r="AE46" s="7">
        <v>579</v>
      </c>
      <c r="AF46" s="32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7"/>
      <c r="AV46" s="168"/>
      <c r="AW46" s="5"/>
      <c r="AX46" s="5"/>
      <c r="AY46" s="5"/>
      <c r="AZ46" s="7"/>
      <c r="BA46" s="30"/>
      <c r="BB46" s="33"/>
    </row>
    <row r="47" spans="1:54" x14ac:dyDescent="0.3">
      <c r="A47" s="168"/>
      <c r="B47" s="4">
        <v>2.4166666666666701</v>
      </c>
      <c r="C47" s="168"/>
      <c r="D47" s="5">
        <v>49.4</v>
      </c>
      <c r="E47" s="5">
        <v>96.4</v>
      </c>
      <c r="F47" s="7">
        <v>15</v>
      </c>
      <c r="G47" s="188"/>
      <c r="H47" s="5">
        <v>35.4</v>
      </c>
      <c r="I47" s="5">
        <v>96.2</v>
      </c>
      <c r="J47" s="30">
        <v>88.2</v>
      </c>
      <c r="K47" s="5">
        <v>88.5</v>
      </c>
      <c r="L47" s="168"/>
      <c r="M47" s="30"/>
      <c r="N47" s="5"/>
      <c r="O47" s="7"/>
      <c r="P47" s="31">
        <v>96.9</v>
      </c>
      <c r="Q47" s="5">
        <v>15.9</v>
      </c>
      <c r="R47" s="5">
        <v>49.1</v>
      </c>
      <c r="S47" s="5">
        <v>49.1</v>
      </c>
      <c r="T47" s="5">
        <v>65.5</v>
      </c>
      <c r="U47" s="5">
        <v>65.400000000000006</v>
      </c>
      <c r="V47" s="5">
        <v>65.2</v>
      </c>
      <c r="W47" s="5">
        <v>68.5</v>
      </c>
      <c r="X47" s="5">
        <v>90</v>
      </c>
      <c r="Y47" s="5">
        <v>90.1</v>
      </c>
      <c r="Z47" s="5">
        <v>89.2</v>
      </c>
      <c r="AA47" s="5">
        <v>65.5</v>
      </c>
      <c r="AB47" s="5">
        <v>106.8</v>
      </c>
      <c r="AC47" s="5">
        <v>826</v>
      </c>
      <c r="AD47" s="5">
        <v>13</v>
      </c>
      <c r="AE47" s="7">
        <v>590</v>
      </c>
      <c r="AF47" s="32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7"/>
      <c r="AV47" s="168"/>
      <c r="AW47" s="5"/>
      <c r="AX47" s="5"/>
      <c r="AY47" s="5"/>
      <c r="AZ47" s="7"/>
      <c r="BA47" s="30"/>
      <c r="BB47" s="33"/>
    </row>
    <row r="48" spans="1:54" x14ac:dyDescent="0.3">
      <c r="A48" s="168"/>
      <c r="B48" s="4">
        <v>2.5</v>
      </c>
      <c r="C48" s="168"/>
      <c r="D48" s="5">
        <v>49.4</v>
      </c>
      <c r="E48" s="5">
        <v>97.6</v>
      </c>
      <c r="F48" s="7">
        <v>15.5</v>
      </c>
      <c r="G48" s="188"/>
      <c r="H48" s="5">
        <v>35.5</v>
      </c>
      <c r="I48" s="5">
        <v>95.1</v>
      </c>
      <c r="J48" s="30">
        <v>87.8</v>
      </c>
      <c r="K48" s="5">
        <v>8.1</v>
      </c>
      <c r="L48" s="168"/>
      <c r="M48" s="30"/>
      <c r="N48" s="5"/>
      <c r="O48" s="7"/>
      <c r="P48" s="31">
        <v>97</v>
      </c>
      <c r="Q48" s="5">
        <v>16.5</v>
      </c>
      <c r="R48" s="5">
        <v>49.1</v>
      </c>
      <c r="S48" s="5">
        <v>49</v>
      </c>
      <c r="T48" s="5">
        <v>65.7</v>
      </c>
      <c r="U48" s="5">
        <v>65.599999999999994</v>
      </c>
      <c r="V48" s="5">
        <v>65.400000000000006</v>
      </c>
      <c r="W48" s="5">
        <v>68.8</v>
      </c>
      <c r="X48" s="5">
        <v>89.6</v>
      </c>
      <c r="Y48" s="5">
        <v>89.7</v>
      </c>
      <c r="Z48" s="5">
        <v>90</v>
      </c>
      <c r="AA48" s="5">
        <v>66.900000000000006</v>
      </c>
      <c r="AB48" s="5">
        <v>107.2</v>
      </c>
      <c r="AC48" s="5">
        <v>825</v>
      </c>
      <c r="AD48" s="5">
        <v>13.2</v>
      </c>
      <c r="AE48" s="7">
        <v>596</v>
      </c>
      <c r="AF48" s="32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7"/>
      <c r="AV48" s="168"/>
      <c r="AW48" s="5"/>
      <c r="AX48" s="5"/>
      <c r="AY48" s="5"/>
      <c r="AZ48" s="7"/>
      <c r="BA48" s="30"/>
      <c r="BB48" s="33"/>
    </row>
    <row r="49" spans="1:54" x14ac:dyDescent="0.3">
      <c r="A49" s="168"/>
      <c r="B49" s="4">
        <v>2.5833333333333299</v>
      </c>
      <c r="C49" s="168"/>
      <c r="D49" s="5">
        <v>49.4</v>
      </c>
      <c r="E49" s="5">
        <v>96.9</v>
      </c>
      <c r="F49" s="7">
        <v>15.8</v>
      </c>
      <c r="G49" s="188"/>
      <c r="H49" s="5">
        <v>36.200000000000003</v>
      </c>
      <c r="I49" s="5">
        <v>96.4</v>
      </c>
      <c r="J49" s="30">
        <v>87.5</v>
      </c>
      <c r="K49" s="5">
        <v>87.7</v>
      </c>
      <c r="L49" s="168"/>
      <c r="M49" s="30"/>
      <c r="N49" s="5"/>
      <c r="O49" s="7"/>
      <c r="P49" s="31">
        <v>97.8</v>
      </c>
      <c r="Q49" s="5">
        <v>17.2</v>
      </c>
      <c r="R49" s="5">
        <v>49.2</v>
      </c>
      <c r="S49" s="5">
        <v>49.1</v>
      </c>
      <c r="T49" s="5">
        <v>65.8</v>
      </c>
      <c r="U49" s="5">
        <v>65.7</v>
      </c>
      <c r="V49" s="5">
        <v>65.5</v>
      </c>
      <c r="W49" s="5">
        <v>68.8</v>
      </c>
      <c r="X49" s="5">
        <v>89.3</v>
      </c>
      <c r="Y49" s="5">
        <v>89.4</v>
      </c>
      <c r="Z49" s="5">
        <v>89.2</v>
      </c>
      <c r="AA49" s="5">
        <v>67.2</v>
      </c>
      <c r="AB49" s="5">
        <v>106.4</v>
      </c>
      <c r="AC49" s="5">
        <v>825</v>
      </c>
      <c r="AD49" s="5">
        <v>13</v>
      </c>
      <c r="AE49" s="7">
        <v>593</v>
      </c>
      <c r="AF49" s="32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7"/>
      <c r="AV49" s="168"/>
      <c r="AW49" s="5"/>
      <c r="AX49" s="5"/>
      <c r="AY49" s="5"/>
      <c r="AZ49" s="7"/>
      <c r="BA49" s="30"/>
      <c r="BB49" s="33"/>
    </row>
    <row r="50" spans="1:54" x14ac:dyDescent="0.3">
      <c r="A50" s="168"/>
      <c r="B50" s="4">
        <v>2.6666666666666701</v>
      </c>
      <c r="C50" s="168"/>
      <c r="D50" s="5">
        <v>49.4</v>
      </c>
      <c r="E50" s="5">
        <v>95.9</v>
      </c>
      <c r="F50" s="7">
        <v>15.7</v>
      </c>
      <c r="G50" s="188"/>
      <c r="H50" s="5">
        <v>35.5</v>
      </c>
      <c r="I50" s="5">
        <v>96.4</v>
      </c>
      <c r="J50" s="30">
        <v>87.2</v>
      </c>
      <c r="K50" s="5">
        <v>87.5</v>
      </c>
      <c r="L50" s="168"/>
      <c r="M50" s="30"/>
      <c r="N50" s="5"/>
      <c r="O50" s="7"/>
      <c r="P50" s="31">
        <v>97.4</v>
      </c>
      <c r="Q50" s="5">
        <v>16.899999999999999</v>
      </c>
      <c r="R50" s="5">
        <v>49.1</v>
      </c>
      <c r="S50" s="5">
        <v>49.1</v>
      </c>
      <c r="T50" s="5">
        <v>65.5</v>
      </c>
      <c r="U50" s="5">
        <v>65.400000000000006</v>
      </c>
      <c r="V50" s="5">
        <v>65.2</v>
      </c>
      <c r="W50" s="5">
        <v>68.5</v>
      </c>
      <c r="X50" s="5">
        <v>89.1</v>
      </c>
      <c r="Y50" s="5">
        <v>89.1</v>
      </c>
      <c r="Z50" s="5">
        <v>88.9</v>
      </c>
      <c r="AA50" s="5">
        <v>66.900000000000006</v>
      </c>
      <c r="AB50" s="5">
        <v>106.3</v>
      </c>
      <c r="AC50" s="5">
        <v>824</v>
      </c>
      <c r="AD50" s="5">
        <v>13.2</v>
      </c>
      <c r="AE50" s="7">
        <v>592</v>
      </c>
      <c r="AF50" s="32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7"/>
      <c r="AV50" s="168"/>
      <c r="AW50" s="5"/>
      <c r="AX50" s="5"/>
      <c r="AY50" s="5"/>
      <c r="AZ50" s="7"/>
      <c r="BA50" s="30"/>
      <c r="BB50" s="33"/>
    </row>
    <row r="51" spans="1:54" x14ac:dyDescent="0.3">
      <c r="A51" s="168"/>
      <c r="B51" s="4">
        <v>2.75</v>
      </c>
      <c r="C51" s="168"/>
      <c r="D51" s="5">
        <v>49.4</v>
      </c>
      <c r="E51" s="5">
        <v>97.4</v>
      </c>
      <c r="F51" s="7">
        <v>15.3</v>
      </c>
      <c r="G51" s="188"/>
      <c r="H51" s="5">
        <v>34.799999999999997</v>
      </c>
      <c r="I51" s="5">
        <v>97.2</v>
      </c>
      <c r="J51" s="30">
        <v>87</v>
      </c>
      <c r="K51" s="5">
        <v>87.3</v>
      </c>
      <c r="L51" s="168"/>
      <c r="M51" s="30"/>
      <c r="N51" s="5"/>
      <c r="O51" s="7"/>
      <c r="P51" s="31">
        <v>97.8</v>
      </c>
      <c r="Q51" s="5">
        <v>16.5</v>
      </c>
      <c r="R51" s="5">
        <v>49.1</v>
      </c>
      <c r="S51" s="5">
        <v>49.1</v>
      </c>
      <c r="T51" s="5">
        <v>64.8</v>
      </c>
      <c r="U51" s="5">
        <v>64.7</v>
      </c>
      <c r="V51" s="5">
        <v>64.400000000000006</v>
      </c>
      <c r="W51" s="5">
        <v>67.7</v>
      </c>
      <c r="X51" s="5">
        <v>88.9</v>
      </c>
      <c r="Y51" s="5">
        <v>88.9</v>
      </c>
      <c r="Z51" s="5">
        <v>88.8</v>
      </c>
      <c r="AA51" s="5">
        <v>66.099999999999994</v>
      </c>
      <c r="AB51" s="5">
        <v>106.7</v>
      </c>
      <c r="AC51" s="5">
        <v>826</v>
      </c>
      <c r="AD51" s="5">
        <v>13.1</v>
      </c>
      <c r="AE51" s="7">
        <v>589</v>
      </c>
      <c r="AF51" s="32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7"/>
      <c r="AV51" s="168"/>
      <c r="AW51" s="5"/>
      <c r="AX51" s="5"/>
      <c r="AY51" s="5"/>
      <c r="AZ51" s="7"/>
      <c r="BA51" s="30"/>
      <c r="BB51" s="33"/>
    </row>
    <row r="52" spans="1:54" x14ac:dyDescent="0.3">
      <c r="A52" s="168"/>
      <c r="B52" s="4">
        <v>2.8333333333333299</v>
      </c>
      <c r="C52" s="168"/>
      <c r="D52" s="5">
        <v>49.4</v>
      </c>
      <c r="E52" s="5">
        <v>95.6</v>
      </c>
      <c r="F52" s="7">
        <v>15.1</v>
      </c>
      <c r="G52" s="188"/>
      <c r="H52" s="5">
        <v>34.700000000000003</v>
      </c>
      <c r="I52" s="5">
        <v>96.6</v>
      </c>
      <c r="J52" s="30">
        <v>86.9</v>
      </c>
      <c r="K52" s="5">
        <v>87.2</v>
      </c>
      <c r="L52" s="168"/>
      <c r="M52" s="30"/>
      <c r="N52" s="5"/>
      <c r="O52" s="7"/>
      <c r="P52" s="31">
        <v>98.2</v>
      </c>
      <c r="Q52" s="5">
        <v>16.3</v>
      </c>
      <c r="R52" s="5">
        <v>49.1</v>
      </c>
      <c r="S52" s="5">
        <v>49</v>
      </c>
      <c r="T52" s="5">
        <v>64.3</v>
      </c>
      <c r="U52" s="5">
        <v>64.3</v>
      </c>
      <c r="V52" s="5">
        <v>64</v>
      </c>
      <c r="W52" s="5">
        <v>67.3</v>
      </c>
      <c r="X52" s="5">
        <v>88.8</v>
      </c>
      <c r="Y52" s="5">
        <v>88.8</v>
      </c>
      <c r="Z52" s="5">
        <v>88.7</v>
      </c>
      <c r="AA52" s="5">
        <v>65.7</v>
      </c>
      <c r="AB52" s="5">
        <v>107.3</v>
      </c>
      <c r="AC52" s="5">
        <v>826</v>
      </c>
      <c r="AD52" s="5">
        <v>13</v>
      </c>
      <c r="AE52" s="7">
        <v>589</v>
      </c>
      <c r="AF52" s="32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7"/>
      <c r="AV52" s="168"/>
      <c r="AW52" s="5"/>
      <c r="AX52" s="5"/>
      <c r="AY52" s="5"/>
      <c r="AZ52" s="7"/>
      <c r="BA52" s="30"/>
      <c r="BB52" s="33"/>
    </row>
    <row r="53" spans="1:54" x14ac:dyDescent="0.3">
      <c r="A53" s="168"/>
      <c r="B53" s="4">
        <v>2.9166666666666701</v>
      </c>
      <c r="C53" s="168"/>
      <c r="D53" s="5">
        <v>49.4</v>
      </c>
      <c r="E53" s="5">
        <v>96.7</v>
      </c>
      <c r="F53" s="7">
        <v>14.9</v>
      </c>
      <c r="G53" s="188"/>
      <c r="H53" s="5">
        <v>34.1</v>
      </c>
      <c r="I53" s="5">
        <v>96.9</v>
      </c>
      <c r="J53" s="30">
        <v>86.6</v>
      </c>
      <c r="K53" s="5">
        <v>86.9</v>
      </c>
      <c r="L53" s="168"/>
      <c r="M53" s="30"/>
      <c r="N53" s="5"/>
      <c r="O53" s="7"/>
      <c r="P53" s="31">
        <v>98.1</v>
      </c>
      <c r="Q53" s="5">
        <v>16.100000000000001</v>
      </c>
      <c r="R53" s="5">
        <v>49.1</v>
      </c>
      <c r="S53" s="5">
        <v>49</v>
      </c>
      <c r="T53" s="5">
        <v>63.9</v>
      </c>
      <c r="U53" s="5">
        <v>63.8</v>
      </c>
      <c r="V53" s="5">
        <v>63.8</v>
      </c>
      <c r="W53" s="5">
        <v>66.8</v>
      </c>
      <c r="X53" s="5">
        <v>88.5</v>
      </c>
      <c r="Y53" s="5">
        <v>88.5</v>
      </c>
      <c r="Z53" s="5">
        <v>88.4</v>
      </c>
      <c r="AA53" s="5">
        <v>65.3</v>
      </c>
      <c r="AB53" s="5">
        <v>107.5</v>
      </c>
      <c r="AC53" s="5">
        <v>826</v>
      </c>
      <c r="AD53" s="5">
        <v>13</v>
      </c>
      <c r="AE53" s="7">
        <v>587</v>
      </c>
      <c r="AF53" s="32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7"/>
      <c r="AV53" s="168"/>
      <c r="AW53" s="5"/>
      <c r="AX53" s="5"/>
      <c r="AY53" s="5"/>
      <c r="AZ53" s="7"/>
      <c r="BA53" s="30"/>
      <c r="BB53" s="33"/>
    </row>
    <row r="54" spans="1:54" x14ac:dyDescent="0.3">
      <c r="A54" s="169"/>
      <c r="B54" s="4">
        <v>3</v>
      </c>
      <c r="C54" s="169"/>
      <c r="D54" s="5">
        <v>49.4</v>
      </c>
      <c r="E54" s="5">
        <v>99.2</v>
      </c>
      <c r="F54" s="7">
        <v>14.5</v>
      </c>
      <c r="G54" s="189"/>
      <c r="H54" s="5">
        <v>32.5</v>
      </c>
      <c r="I54" s="5">
        <v>97.1</v>
      </c>
      <c r="J54" s="30">
        <v>86.2</v>
      </c>
      <c r="K54" s="5">
        <v>86.5</v>
      </c>
      <c r="L54" s="169"/>
      <c r="M54" s="30"/>
      <c r="N54" s="5"/>
      <c r="O54" s="7"/>
      <c r="P54" s="31">
        <v>98.6</v>
      </c>
      <c r="Q54" s="5">
        <v>15.7</v>
      </c>
      <c r="R54" s="5">
        <v>49.1</v>
      </c>
      <c r="S54" s="5">
        <v>49.1</v>
      </c>
      <c r="T54" s="5">
        <v>63.1</v>
      </c>
      <c r="U54" s="5">
        <v>63</v>
      </c>
      <c r="V54" s="5">
        <v>62.8</v>
      </c>
      <c r="W54" s="5">
        <v>66</v>
      </c>
      <c r="X54" s="5">
        <v>88.1</v>
      </c>
      <c r="Y54" s="5">
        <v>88.2</v>
      </c>
      <c r="Z54" s="5">
        <v>88</v>
      </c>
      <c r="AA54" s="5">
        <v>64.400000000000006</v>
      </c>
      <c r="AB54" s="5">
        <v>107.5</v>
      </c>
      <c r="AC54" s="5">
        <v>826</v>
      </c>
      <c r="AD54" s="5">
        <v>13.2</v>
      </c>
      <c r="AE54" s="7">
        <v>584</v>
      </c>
      <c r="AF54" s="32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7"/>
      <c r="AV54" s="169"/>
      <c r="AW54" s="5"/>
      <c r="AX54" s="5"/>
      <c r="AY54" s="5"/>
      <c r="AZ54" s="7"/>
      <c r="BA54" s="30"/>
      <c r="BB54" s="33"/>
    </row>
    <row r="55" spans="1:54" x14ac:dyDescent="0.3">
      <c r="A55" s="178" t="s">
        <v>81</v>
      </c>
      <c r="B55" s="173"/>
      <c r="C55" s="17" t="e">
        <f>AVERAGE($C$17:$C$28)</f>
        <v>#DIV/0!</v>
      </c>
      <c r="D55" s="17">
        <f>AVERAGE($D$43:$D$54)</f>
        <v>49.399999999999984</v>
      </c>
      <c r="E55" s="17">
        <f>AVERAGE($E$43:$E$54)</f>
        <v>97.45</v>
      </c>
      <c r="F55" s="34">
        <f>AVERAGE($F$43:$F$54)</f>
        <v>14.983333333333334</v>
      </c>
      <c r="G55" s="16" t="e">
        <f>AVERAGE(G43:G54)</f>
        <v>#DIV/0!</v>
      </c>
      <c r="H55" s="17">
        <f>AVERAGE($H$43:$H$54)</f>
        <v>33.666666666666664</v>
      </c>
      <c r="I55" s="17">
        <f>AVERAGE($I$43:$I$54)</f>
        <v>96.608333333333334</v>
      </c>
      <c r="J55" s="35">
        <f>AVERAGE($K$43:$K$54)</f>
        <v>80.466666666666669</v>
      </c>
      <c r="K55" s="17">
        <f>AVERAGE(K43:K54)</f>
        <v>80.466666666666669</v>
      </c>
      <c r="L55" s="36">
        <f t="shared" ref="L55:AD55" si="6">AVERAGE(L43:L54)</f>
        <v>0</v>
      </c>
      <c r="M55" s="35"/>
      <c r="N55" s="17"/>
      <c r="O55" s="34" t="e">
        <f t="shared" si="6"/>
        <v>#DIV/0!</v>
      </c>
      <c r="P55" s="37">
        <f t="shared" si="6"/>
        <v>98.066666666666649</v>
      </c>
      <c r="Q55" s="17">
        <f t="shared" si="6"/>
        <v>16.091666666666665</v>
      </c>
      <c r="R55" s="17">
        <f t="shared" si="6"/>
        <v>49.108333333333341</v>
      </c>
      <c r="S55" s="17">
        <f t="shared" si="6"/>
        <v>49.041666666666679</v>
      </c>
      <c r="T55" s="17">
        <f t="shared" si="6"/>
        <v>64.191666666666663</v>
      </c>
      <c r="U55" s="17">
        <f t="shared" si="6"/>
        <v>64.083333333333329</v>
      </c>
      <c r="V55" s="17">
        <f t="shared" si="6"/>
        <v>63.883333333333326</v>
      </c>
      <c r="W55" s="17">
        <f t="shared" si="6"/>
        <v>67.091666666666669</v>
      </c>
      <c r="X55" s="17">
        <f t="shared" si="6"/>
        <v>88.708333333333314</v>
      </c>
      <c r="Y55" s="17">
        <f t="shared" si="6"/>
        <v>88.766666666666666</v>
      </c>
      <c r="Z55" s="17">
        <f t="shared" si="6"/>
        <v>88.558333333333337</v>
      </c>
      <c r="AA55" s="17">
        <f t="shared" si="6"/>
        <v>65.36666666666666</v>
      </c>
      <c r="AB55" s="17">
        <f t="shared" si="6"/>
        <v>107.30833333333334</v>
      </c>
      <c r="AC55" s="17">
        <f t="shared" si="6"/>
        <v>825.08333333333337</v>
      </c>
      <c r="AD55" s="17">
        <f t="shared" si="6"/>
        <v>13.074999999999998</v>
      </c>
      <c r="AE55" s="34">
        <f>AVERAGE($AE$43:$AE$54)</f>
        <v>587.75</v>
      </c>
      <c r="AF55" s="38" t="e">
        <f t="shared" ref="AF55:AT55" si="7">AVERAGE(AF43:AF54)</f>
        <v>#DIV/0!</v>
      </c>
      <c r="AG55" s="17" t="e">
        <f t="shared" si="7"/>
        <v>#DIV/0!</v>
      </c>
      <c r="AH55" s="17" t="e">
        <f t="shared" si="7"/>
        <v>#DIV/0!</v>
      </c>
      <c r="AI55" s="17" t="e">
        <f t="shared" si="7"/>
        <v>#DIV/0!</v>
      </c>
      <c r="AJ55" s="17" t="e">
        <f t="shared" si="7"/>
        <v>#DIV/0!</v>
      </c>
      <c r="AK55" s="17" t="e">
        <f t="shared" si="7"/>
        <v>#DIV/0!</v>
      </c>
      <c r="AL55" s="17" t="e">
        <f t="shared" si="7"/>
        <v>#DIV/0!</v>
      </c>
      <c r="AM55" s="17" t="e">
        <f t="shared" si="7"/>
        <v>#DIV/0!</v>
      </c>
      <c r="AN55" s="17" t="e">
        <f t="shared" si="7"/>
        <v>#DIV/0!</v>
      </c>
      <c r="AO55" s="17" t="e">
        <f t="shared" si="7"/>
        <v>#DIV/0!</v>
      </c>
      <c r="AP55" s="17" t="e">
        <f t="shared" si="7"/>
        <v>#DIV/0!</v>
      </c>
      <c r="AQ55" s="17" t="e">
        <f t="shared" si="7"/>
        <v>#DIV/0!</v>
      </c>
      <c r="AR55" s="17" t="e">
        <f t="shared" si="7"/>
        <v>#DIV/0!</v>
      </c>
      <c r="AS55" s="17" t="e">
        <f t="shared" si="7"/>
        <v>#DIV/0!</v>
      </c>
      <c r="AT55" s="17" t="e">
        <f t="shared" si="7"/>
        <v>#DIV/0!</v>
      </c>
      <c r="AU55" s="34" t="e">
        <f>AVERAGE($AU$43:$AU$54)</f>
        <v>#DIV/0!</v>
      </c>
      <c r="AV55" s="39" t="e">
        <f>AVERAGE(AV43:AV54)</f>
        <v>#DIV/0!</v>
      </c>
      <c r="AW55" s="17" t="e">
        <f>AVERAGE(AW43:AW54)</f>
        <v>#DIV/0!</v>
      </c>
      <c r="AX55" s="17" t="e">
        <f>AVERAGE(AX43:AX54)</f>
        <v>#DIV/0!</v>
      </c>
      <c r="AY55" s="17" t="e">
        <f>AVERAGE($AY$43:$AY$54)</f>
        <v>#DIV/0!</v>
      </c>
      <c r="AZ55" s="17" t="e">
        <f>AVERAGE(AZ43:AZ54)</f>
        <v>#DIV/0!</v>
      </c>
      <c r="BA55" s="35" t="e">
        <f>AVERAGE(BA43:BA54)</f>
        <v>#DIV/0!</v>
      </c>
      <c r="BB55" s="40" t="e">
        <f>AVERAGE(BB43:BB54)</f>
        <v>#DIV/0!</v>
      </c>
    </row>
    <row r="56" spans="1:54" x14ac:dyDescent="0.3">
      <c r="A56" s="167">
        <v>45356</v>
      </c>
      <c r="B56" s="4">
        <v>3.0833333333333299</v>
      </c>
      <c r="C56" s="181"/>
      <c r="D56" s="5">
        <v>49.4</v>
      </c>
      <c r="E56" s="5">
        <v>99.1</v>
      </c>
      <c r="F56" s="7">
        <v>14.4</v>
      </c>
      <c r="G56" s="181"/>
      <c r="H56" s="5">
        <v>32.299999999999997</v>
      </c>
      <c r="I56" s="5">
        <v>97</v>
      </c>
      <c r="J56" s="30">
        <v>86.4</v>
      </c>
      <c r="K56" s="5">
        <v>86.1</v>
      </c>
      <c r="L56" s="174">
        <v>0</v>
      </c>
      <c r="M56" s="30"/>
      <c r="N56" s="5"/>
      <c r="O56" s="7"/>
      <c r="P56" s="31">
        <v>98.6</v>
      </c>
      <c r="Q56" s="5">
        <v>15.5</v>
      </c>
      <c r="R56" s="5">
        <v>49.1</v>
      </c>
      <c r="S56" s="5">
        <v>49.1</v>
      </c>
      <c r="T56" s="5">
        <v>62.9</v>
      </c>
      <c r="U56" s="5">
        <v>62.7</v>
      </c>
      <c r="V56" s="5">
        <v>62.5</v>
      </c>
      <c r="W56" s="5">
        <v>65.7</v>
      </c>
      <c r="X56" s="5">
        <v>88</v>
      </c>
      <c r="Y56" s="5">
        <v>88.1</v>
      </c>
      <c r="Z56" s="5">
        <v>87.8</v>
      </c>
      <c r="AA56" s="5">
        <v>64.2</v>
      </c>
      <c r="AB56" s="5">
        <v>108</v>
      </c>
      <c r="AC56" s="5">
        <v>825</v>
      </c>
      <c r="AD56" s="5">
        <v>13.2</v>
      </c>
      <c r="AE56" s="7">
        <v>583</v>
      </c>
      <c r="AF56" s="32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7"/>
      <c r="AV56" s="174"/>
      <c r="AW56" s="5"/>
      <c r="AX56" s="5"/>
      <c r="AY56" s="5"/>
      <c r="AZ56" s="7"/>
      <c r="BA56" s="30"/>
      <c r="BB56" s="33"/>
    </row>
    <row r="57" spans="1:54" x14ac:dyDescent="0.3">
      <c r="A57" s="168"/>
      <c r="B57" s="4">
        <v>3.1666666666666701</v>
      </c>
      <c r="C57" s="168"/>
      <c r="D57" s="5">
        <v>49.4</v>
      </c>
      <c r="E57" s="5">
        <v>96.2</v>
      </c>
      <c r="F57" s="7">
        <v>14.5</v>
      </c>
      <c r="G57" s="188"/>
      <c r="H57" s="5">
        <v>32.200000000000003</v>
      </c>
      <c r="I57" s="5">
        <v>96.6</v>
      </c>
      <c r="J57" s="30">
        <v>86.6</v>
      </c>
      <c r="K57" s="5">
        <v>86.4</v>
      </c>
      <c r="L57" s="168"/>
      <c r="M57" s="30"/>
      <c r="N57" s="5"/>
      <c r="O57" s="7"/>
      <c r="P57" s="31">
        <v>99.2</v>
      </c>
      <c r="Q57" s="5">
        <v>15.7</v>
      </c>
      <c r="R57" s="5">
        <v>49.1</v>
      </c>
      <c r="S57" s="5">
        <v>49</v>
      </c>
      <c r="T57" s="5">
        <v>63.2</v>
      </c>
      <c r="U57" s="5">
        <v>63.1</v>
      </c>
      <c r="V57" s="5">
        <v>62.8</v>
      </c>
      <c r="W57" s="5">
        <v>66</v>
      </c>
      <c r="X57" s="5">
        <v>88.2</v>
      </c>
      <c r="Y57" s="5">
        <v>88.3</v>
      </c>
      <c r="Z57" s="5">
        <v>88.1</v>
      </c>
      <c r="AA57" s="5">
        <v>64.5</v>
      </c>
      <c r="AB57" s="5">
        <v>107.6</v>
      </c>
      <c r="AC57" s="5">
        <v>824</v>
      </c>
      <c r="AD57" s="5">
        <v>13</v>
      </c>
      <c r="AE57" s="7">
        <v>583</v>
      </c>
      <c r="AF57" s="32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7"/>
      <c r="AV57" s="168"/>
      <c r="AW57" s="5"/>
      <c r="AX57" s="5"/>
      <c r="AY57" s="5"/>
      <c r="AZ57" s="7"/>
      <c r="BA57" s="30"/>
      <c r="BB57" s="33"/>
    </row>
    <row r="58" spans="1:54" x14ac:dyDescent="0.3">
      <c r="A58" s="168"/>
      <c r="B58" s="4">
        <v>3.25</v>
      </c>
      <c r="C58" s="168"/>
      <c r="D58" s="5">
        <v>49.4</v>
      </c>
      <c r="E58" s="5">
        <v>96.7</v>
      </c>
      <c r="F58" s="7">
        <v>14.4</v>
      </c>
      <c r="G58" s="188"/>
      <c r="H58" s="5">
        <v>32.4</v>
      </c>
      <c r="I58" s="5">
        <v>96.3</v>
      </c>
      <c r="J58" s="30">
        <v>87.8</v>
      </c>
      <c r="K58" s="5">
        <v>87.5</v>
      </c>
      <c r="L58" s="168"/>
      <c r="M58" s="30"/>
      <c r="N58" s="5"/>
      <c r="O58" s="7"/>
      <c r="P58" s="31">
        <v>98.1</v>
      </c>
      <c r="Q58" s="5">
        <v>15.7</v>
      </c>
      <c r="R58" s="5">
        <v>49.1</v>
      </c>
      <c r="S58" s="5">
        <v>49</v>
      </c>
      <c r="T58" s="5">
        <v>63.9</v>
      </c>
      <c r="U58" s="5">
        <v>63.8</v>
      </c>
      <c r="V58" s="5">
        <v>63.6</v>
      </c>
      <c r="W58" s="5">
        <v>68.8</v>
      </c>
      <c r="X58" s="5">
        <v>89.3</v>
      </c>
      <c r="Y58" s="5">
        <v>89.4</v>
      </c>
      <c r="Z58" s="5">
        <v>89.3</v>
      </c>
      <c r="AA58" s="5">
        <v>65.2</v>
      </c>
      <c r="AB58" s="5">
        <v>107.2</v>
      </c>
      <c r="AC58" s="5">
        <v>824</v>
      </c>
      <c r="AD58" s="5">
        <v>13</v>
      </c>
      <c r="AE58" s="7">
        <v>593</v>
      </c>
      <c r="AF58" s="32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7"/>
      <c r="AV58" s="168"/>
      <c r="AW58" s="5"/>
      <c r="AX58" s="5"/>
      <c r="AY58" s="5"/>
      <c r="AZ58" s="7"/>
      <c r="BA58" s="30"/>
      <c r="BB58" s="33"/>
    </row>
    <row r="59" spans="1:54" x14ac:dyDescent="0.3">
      <c r="A59" s="168"/>
      <c r="B59" s="4">
        <v>3.3333333333333299</v>
      </c>
      <c r="C59" s="168"/>
      <c r="D59" s="5">
        <v>49.4</v>
      </c>
      <c r="E59" s="5">
        <v>99.3</v>
      </c>
      <c r="F59" s="7">
        <v>14.7</v>
      </c>
      <c r="G59" s="188"/>
      <c r="H59" s="5">
        <v>34.4</v>
      </c>
      <c r="I59" s="5">
        <v>96.1</v>
      </c>
      <c r="J59" s="30">
        <v>88.2</v>
      </c>
      <c r="K59" s="5">
        <v>87.9</v>
      </c>
      <c r="L59" s="168"/>
      <c r="M59" s="30"/>
      <c r="N59" s="5"/>
      <c r="O59" s="7"/>
      <c r="P59" s="31">
        <v>97.3</v>
      </c>
      <c r="Q59" s="5">
        <v>15.9</v>
      </c>
      <c r="R59" s="5">
        <v>49.1</v>
      </c>
      <c r="S59" s="5">
        <v>49.1</v>
      </c>
      <c r="T59" s="5">
        <v>65</v>
      </c>
      <c r="U59" s="5">
        <v>64.900000000000006</v>
      </c>
      <c r="V59" s="5">
        <v>64.7</v>
      </c>
      <c r="W59" s="5">
        <v>68</v>
      </c>
      <c r="X59" s="5">
        <v>89.7</v>
      </c>
      <c r="Y59" s="5">
        <v>89.8</v>
      </c>
      <c r="Z59" s="5">
        <v>89.5</v>
      </c>
      <c r="AA59" s="5">
        <v>66.3</v>
      </c>
      <c r="AB59" s="5">
        <v>106.5</v>
      </c>
      <c r="AC59" s="5">
        <v>825</v>
      </c>
      <c r="AD59" s="5">
        <v>13</v>
      </c>
      <c r="AE59" s="7">
        <v>593</v>
      </c>
      <c r="AF59" s="32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7"/>
      <c r="AV59" s="168"/>
      <c r="AW59" s="5"/>
      <c r="AX59" s="5"/>
      <c r="AY59" s="5"/>
      <c r="AZ59" s="7"/>
      <c r="BA59" s="30"/>
      <c r="BB59" s="33"/>
    </row>
    <row r="60" spans="1:54" x14ac:dyDescent="0.3">
      <c r="A60" s="168"/>
      <c r="B60" s="4">
        <v>3.4166666666666701</v>
      </c>
      <c r="C60" s="168"/>
      <c r="D60" s="5">
        <v>49.4</v>
      </c>
      <c r="E60" s="5">
        <v>95.5</v>
      </c>
      <c r="F60" s="7">
        <v>15.5</v>
      </c>
      <c r="G60" s="188"/>
      <c r="H60" s="5">
        <v>37.6</v>
      </c>
      <c r="I60" s="5">
        <v>96.5</v>
      </c>
      <c r="J60" s="30">
        <v>87.6</v>
      </c>
      <c r="K60" s="5">
        <v>87.3</v>
      </c>
      <c r="L60" s="168"/>
      <c r="M60" s="30"/>
      <c r="N60" s="5"/>
      <c r="O60" s="7"/>
      <c r="P60" s="31">
        <v>97.4</v>
      </c>
      <c r="Q60" s="5">
        <v>17.600000000000001</v>
      </c>
      <c r="R60" s="5">
        <v>49.2</v>
      </c>
      <c r="S60" s="5">
        <v>49.1</v>
      </c>
      <c r="T60" s="5">
        <v>65.900000000000006</v>
      </c>
      <c r="U60" s="5">
        <v>65.599999999999994</v>
      </c>
      <c r="V60" s="5">
        <v>65.400000000000006</v>
      </c>
      <c r="W60" s="5">
        <v>68.7</v>
      </c>
      <c r="X60" s="5">
        <v>89.1</v>
      </c>
      <c r="Y60" s="5">
        <v>89.2</v>
      </c>
      <c r="Z60" s="5">
        <v>89</v>
      </c>
      <c r="AA60" s="5">
        <v>67.099999999999994</v>
      </c>
      <c r="AB60" s="5">
        <v>106.5</v>
      </c>
      <c r="AC60" s="5">
        <v>825</v>
      </c>
      <c r="AD60" s="5">
        <v>13.3</v>
      </c>
      <c r="AE60" s="7">
        <v>591</v>
      </c>
      <c r="AF60" s="32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7"/>
      <c r="AV60" s="168"/>
      <c r="AW60" s="5"/>
      <c r="AX60" s="5"/>
      <c r="AY60" s="5"/>
      <c r="AZ60" s="7"/>
      <c r="BA60" s="30"/>
      <c r="BB60" s="33"/>
    </row>
    <row r="61" spans="1:54" x14ac:dyDescent="0.3">
      <c r="A61" s="168"/>
      <c r="B61" s="4">
        <v>3.5</v>
      </c>
      <c r="C61" s="168"/>
      <c r="D61" s="5">
        <v>49.4</v>
      </c>
      <c r="E61" s="5">
        <v>93.7</v>
      </c>
      <c r="F61" s="7">
        <v>16.2</v>
      </c>
      <c r="G61" s="188"/>
      <c r="H61" s="5">
        <v>37.9</v>
      </c>
      <c r="I61" s="5">
        <v>95.2</v>
      </c>
      <c r="J61" s="30">
        <v>87.6</v>
      </c>
      <c r="K61" s="5">
        <v>87.3</v>
      </c>
      <c r="L61" s="168"/>
      <c r="M61" s="30"/>
      <c r="N61" s="5"/>
      <c r="O61" s="7"/>
      <c r="P61" s="31">
        <v>97</v>
      </c>
      <c r="Q61" s="5">
        <v>17.7</v>
      </c>
      <c r="R61" s="5">
        <v>49.1</v>
      </c>
      <c r="S61" s="5">
        <v>49.1</v>
      </c>
      <c r="T61" s="5">
        <v>66.5</v>
      </c>
      <c r="U61" s="5">
        <v>66.400000000000006</v>
      </c>
      <c r="V61" s="5">
        <v>66.2</v>
      </c>
      <c r="W61" s="5">
        <v>69.400000000000006</v>
      </c>
      <c r="X61" s="5">
        <v>89.2</v>
      </c>
      <c r="Y61" s="5">
        <v>89.2</v>
      </c>
      <c r="Z61" s="5">
        <v>89.9</v>
      </c>
      <c r="AA61" s="5">
        <v>67.8</v>
      </c>
      <c r="AB61" s="5">
        <v>106.1</v>
      </c>
      <c r="AC61" s="5">
        <v>825</v>
      </c>
      <c r="AD61" s="5">
        <v>13.3</v>
      </c>
      <c r="AE61" s="7">
        <v>591</v>
      </c>
      <c r="AF61" s="32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7"/>
      <c r="AV61" s="168"/>
      <c r="AW61" s="5"/>
      <c r="AX61" s="5"/>
      <c r="AY61" s="5"/>
      <c r="AZ61" s="7"/>
      <c r="BA61" s="30"/>
      <c r="BB61" s="33"/>
    </row>
    <row r="62" spans="1:54" x14ac:dyDescent="0.3">
      <c r="A62" s="168"/>
      <c r="B62" s="4">
        <v>3.5833333333333299</v>
      </c>
      <c r="C62" s="168"/>
      <c r="D62" s="5">
        <v>49.4</v>
      </c>
      <c r="E62" s="5">
        <v>94.8</v>
      </c>
      <c r="F62" s="7">
        <v>16.3</v>
      </c>
      <c r="G62" s="188"/>
      <c r="H62" s="5">
        <v>37.4</v>
      </c>
      <c r="I62" s="5">
        <v>94.9</v>
      </c>
      <c r="J62" s="30">
        <v>87.7</v>
      </c>
      <c r="K62" s="5">
        <v>87.5</v>
      </c>
      <c r="L62" s="168"/>
      <c r="M62" s="30"/>
      <c r="N62" s="5"/>
      <c r="O62" s="7"/>
      <c r="P62" s="31">
        <v>96.4</v>
      </c>
      <c r="Q62" s="5">
        <v>17.7</v>
      </c>
      <c r="R62" s="5">
        <v>49.1</v>
      </c>
      <c r="S62" s="5">
        <v>49.1</v>
      </c>
      <c r="T62" s="5">
        <v>66.599999999999994</v>
      </c>
      <c r="U62" s="5">
        <v>66.599999999999994</v>
      </c>
      <c r="V62" s="5">
        <v>66.400000000000006</v>
      </c>
      <c r="W62" s="5">
        <v>69.7</v>
      </c>
      <c r="X62" s="5">
        <v>89.3</v>
      </c>
      <c r="Y62" s="5">
        <v>89.4</v>
      </c>
      <c r="Z62" s="5">
        <v>89.2</v>
      </c>
      <c r="AA62" s="5">
        <v>68.099999999999994</v>
      </c>
      <c r="AB62" s="5">
        <v>105.9</v>
      </c>
      <c r="AC62" s="5">
        <v>825</v>
      </c>
      <c r="AD62" s="5">
        <v>13.1</v>
      </c>
      <c r="AE62" s="7">
        <v>593</v>
      </c>
      <c r="AF62" s="32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7"/>
      <c r="AV62" s="168"/>
      <c r="AW62" s="5"/>
      <c r="AX62" s="5"/>
      <c r="AY62" s="5"/>
      <c r="AZ62" s="7"/>
      <c r="BA62" s="30"/>
      <c r="BB62" s="33"/>
    </row>
    <row r="63" spans="1:54" x14ac:dyDescent="0.3">
      <c r="A63" s="168"/>
      <c r="B63" s="4">
        <v>3.6666666666666701</v>
      </c>
      <c r="C63" s="168"/>
      <c r="D63" s="5">
        <v>49.4</v>
      </c>
      <c r="E63" s="5">
        <v>94.4</v>
      </c>
      <c r="F63" s="7">
        <v>16.3</v>
      </c>
      <c r="G63" s="188"/>
      <c r="H63" s="5">
        <v>36.9</v>
      </c>
      <c r="I63" s="5">
        <v>95.4</v>
      </c>
      <c r="J63" s="30">
        <v>87.8</v>
      </c>
      <c r="K63" s="5">
        <v>87.6</v>
      </c>
      <c r="L63" s="168"/>
      <c r="M63" s="30"/>
      <c r="N63" s="5"/>
      <c r="O63" s="7"/>
      <c r="P63" s="31">
        <v>95.9</v>
      </c>
      <c r="Q63" s="5">
        <v>17.600000000000001</v>
      </c>
      <c r="R63" s="5">
        <v>49.1</v>
      </c>
      <c r="S63" s="5">
        <v>49</v>
      </c>
      <c r="T63" s="5">
        <v>66.7</v>
      </c>
      <c r="U63" s="5">
        <v>66.599999999999994</v>
      </c>
      <c r="V63" s="5">
        <v>66.5</v>
      </c>
      <c r="W63" s="5">
        <v>69.8</v>
      </c>
      <c r="X63" s="5">
        <v>89.4</v>
      </c>
      <c r="Y63" s="5">
        <v>89.4</v>
      </c>
      <c r="Z63" s="5">
        <v>89.3</v>
      </c>
      <c r="AA63" s="5">
        <v>68.2</v>
      </c>
      <c r="AB63" s="5">
        <v>105.6</v>
      </c>
      <c r="AC63" s="5">
        <v>826</v>
      </c>
      <c r="AD63" s="5">
        <v>13.3</v>
      </c>
      <c r="AE63" s="7">
        <v>593</v>
      </c>
      <c r="AF63" s="32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7"/>
      <c r="AV63" s="168"/>
      <c r="AW63" s="5"/>
      <c r="AX63" s="5"/>
      <c r="AY63" s="5"/>
      <c r="AZ63" s="7"/>
      <c r="BA63" s="30"/>
      <c r="BB63" s="33"/>
    </row>
    <row r="64" spans="1:54" x14ac:dyDescent="0.3">
      <c r="A64" s="168"/>
      <c r="B64" s="4">
        <v>3.75</v>
      </c>
      <c r="C64" s="168"/>
      <c r="D64" s="5">
        <v>49.4</v>
      </c>
      <c r="E64" s="5">
        <v>89.7</v>
      </c>
      <c r="F64" s="7">
        <v>15.8</v>
      </c>
      <c r="G64" s="188"/>
      <c r="H64" s="5">
        <v>35.700000000000003</v>
      </c>
      <c r="I64" s="5">
        <v>95.4</v>
      </c>
      <c r="J64" s="30">
        <v>88</v>
      </c>
      <c r="K64" s="5">
        <v>87.7</v>
      </c>
      <c r="L64" s="168"/>
      <c r="M64" s="30"/>
      <c r="N64" s="5"/>
      <c r="O64" s="7"/>
      <c r="P64" s="31">
        <v>96.1</v>
      </c>
      <c r="Q64" s="5">
        <v>17.2</v>
      </c>
      <c r="R64" s="5">
        <v>49.2</v>
      </c>
      <c r="S64" s="5">
        <v>49.1</v>
      </c>
      <c r="T64" s="5">
        <v>66.099999999999994</v>
      </c>
      <c r="U64" s="5">
        <v>66.099999999999994</v>
      </c>
      <c r="V64" s="5">
        <v>65.8</v>
      </c>
      <c r="W64" s="5">
        <v>69.8</v>
      </c>
      <c r="X64" s="5">
        <v>89.5</v>
      </c>
      <c r="Y64" s="5">
        <v>89.6</v>
      </c>
      <c r="Z64" s="5">
        <v>89.4</v>
      </c>
      <c r="AA64" s="5">
        <v>67.599999999999994</v>
      </c>
      <c r="AB64" s="5">
        <v>106.2</v>
      </c>
      <c r="AC64" s="5">
        <v>826</v>
      </c>
      <c r="AD64" s="5">
        <v>13.2</v>
      </c>
      <c r="AE64" s="7">
        <v>598</v>
      </c>
      <c r="AF64" s="32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7"/>
      <c r="AV64" s="168"/>
      <c r="AW64" s="5"/>
      <c r="AX64" s="5"/>
      <c r="AY64" s="5"/>
      <c r="AZ64" s="7"/>
      <c r="BA64" s="30"/>
      <c r="BB64" s="33"/>
    </row>
    <row r="65" spans="1:54" x14ac:dyDescent="0.3">
      <c r="A65" s="168"/>
      <c r="B65" s="4">
        <v>3.8333333333333299</v>
      </c>
      <c r="C65" s="168"/>
      <c r="D65" s="5">
        <v>49.4</v>
      </c>
      <c r="E65" s="5">
        <v>93.1</v>
      </c>
      <c r="F65" s="7">
        <v>15.6</v>
      </c>
      <c r="G65" s="188"/>
      <c r="H65" s="5">
        <v>35.299999999999997</v>
      </c>
      <c r="I65" s="5">
        <v>96</v>
      </c>
      <c r="J65" s="30">
        <v>87.6</v>
      </c>
      <c r="K65" s="5">
        <v>87.4</v>
      </c>
      <c r="L65" s="168"/>
      <c r="M65" s="30"/>
      <c r="N65" s="5"/>
      <c r="O65" s="7"/>
      <c r="P65" s="31">
        <v>97</v>
      </c>
      <c r="Q65" s="5">
        <v>16.7</v>
      </c>
      <c r="R65" s="5">
        <v>49.1</v>
      </c>
      <c r="S65" s="5">
        <v>49.1</v>
      </c>
      <c r="T65" s="5">
        <v>65.2</v>
      </c>
      <c r="U65" s="5">
        <v>65.099999999999994</v>
      </c>
      <c r="V65" s="5">
        <v>64.900000000000006</v>
      </c>
      <c r="W65" s="5">
        <v>68.2</v>
      </c>
      <c r="X65" s="5">
        <v>89.2</v>
      </c>
      <c r="Y65" s="5">
        <v>89.3</v>
      </c>
      <c r="Z65" s="5">
        <v>89.1</v>
      </c>
      <c r="AA65" s="5">
        <v>66.7</v>
      </c>
      <c r="AB65" s="5">
        <v>106.7</v>
      </c>
      <c r="AC65" s="5">
        <v>825</v>
      </c>
      <c r="AD65" s="5">
        <v>13.2</v>
      </c>
      <c r="AE65" s="7">
        <v>591</v>
      </c>
      <c r="AF65" s="32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7"/>
      <c r="AV65" s="168"/>
      <c r="AW65" s="5"/>
      <c r="AX65" s="5"/>
      <c r="AY65" s="5"/>
      <c r="AZ65" s="7"/>
      <c r="BA65" s="30"/>
      <c r="BB65" s="33"/>
    </row>
    <row r="66" spans="1:54" x14ac:dyDescent="0.3">
      <c r="A66" s="168"/>
      <c r="B66" s="4">
        <v>3.9166666666666701</v>
      </c>
      <c r="C66" s="168"/>
      <c r="D66" s="5">
        <v>49.4</v>
      </c>
      <c r="E66" s="5">
        <v>96.5</v>
      </c>
      <c r="F66" s="7">
        <v>15.1</v>
      </c>
      <c r="G66" s="188"/>
      <c r="H66" s="5">
        <v>34.6</v>
      </c>
      <c r="I66" s="5">
        <v>96.6</v>
      </c>
      <c r="J66" s="30">
        <v>86.6</v>
      </c>
      <c r="K66" s="5">
        <v>86.4</v>
      </c>
      <c r="L66" s="168"/>
      <c r="M66" s="30"/>
      <c r="N66" s="5"/>
      <c r="O66" s="7"/>
      <c r="P66" s="31">
        <v>98.2</v>
      </c>
      <c r="Q66" s="5">
        <v>16.3</v>
      </c>
      <c r="R66" s="5">
        <v>49.1</v>
      </c>
      <c r="S66" s="5">
        <v>49.1</v>
      </c>
      <c r="T66" s="5">
        <v>64.099999999999994</v>
      </c>
      <c r="U66" s="5">
        <v>64.099999999999994</v>
      </c>
      <c r="V66" s="5">
        <v>63.9</v>
      </c>
      <c r="W66" s="5">
        <v>67.099999999999994</v>
      </c>
      <c r="X66" s="5">
        <v>88.2</v>
      </c>
      <c r="Y66" s="5">
        <v>88.3</v>
      </c>
      <c r="Z66" s="5">
        <v>88.2</v>
      </c>
      <c r="AA66" s="5">
        <v>65.5</v>
      </c>
      <c r="AB66" s="5">
        <v>106.9</v>
      </c>
      <c r="AC66" s="5">
        <v>825</v>
      </c>
      <c r="AD66" s="5">
        <v>13.2</v>
      </c>
      <c r="AE66" s="7">
        <v>585</v>
      </c>
      <c r="AF66" s="32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7"/>
      <c r="AV66" s="168"/>
      <c r="AW66" s="5"/>
      <c r="AX66" s="5"/>
      <c r="AY66" s="5"/>
      <c r="AZ66" s="7"/>
      <c r="BA66" s="30"/>
      <c r="BB66" s="33"/>
    </row>
    <row r="67" spans="1:54" x14ac:dyDescent="0.3">
      <c r="A67" s="169"/>
      <c r="B67" s="4">
        <v>4</v>
      </c>
      <c r="C67" s="169"/>
      <c r="D67" s="5">
        <v>49.4</v>
      </c>
      <c r="E67" s="5">
        <v>100</v>
      </c>
      <c r="F67" s="7">
        <v>14.9</v>
      </c>
      <c r="G67" s="189"/>
      <c r="H67" s="5">
        <v>34</v>
      </c>
      <c r="I67" s="5">
        <v>97.4</v>
      </c>
      <c r="J67" s="30">
        <v>85.9</v>
      </c>
      <c r="K67" s="5">
        <v>85.6</v>
      </c>
      <c r="L67" s="169"/>
      <c r="M67" s="30"/>
      <c r="N67" s="5"/>
      <c r="O67" s="7"/>
      <c r="P67" s="31">
        <v>99.8</v>
      </c>
      <c r="Q67" s="5">
        <v>16.2</v>
      </c>
      <c r="R67" s="5">
        <v>49.1</v>
      </c>
      <c r="S67" s="5">
        <v>49</v>
      </c>
      <c r="T67" s="5">
        <v>63.2</v>
      </c>
      <c r="U67" s="5">
        <v>63.1</v>
      </c>
      <c r="V67" s="5">
        <v>62.9</v>
      </c>
      <c r="W67" s="5">
        <v>66.099999999999994</v>
      </c>
      <c r="X67" s="5">
        <v>87.6</v>
      </c>
      <c r="Y67" s="5">
        <v>87.6</v>
      </c>
      <c r="Z67" s="5">
        <v>87.4</v>
      </c>
      <c r="AA67" s="5">
        <v>64.7</v>
      </c>
      <c r="AB67" s="5">
        <v>108.5</v>
      </c>
      <c r="AC67" s="5">
        <v>824</v>
      </c>
      <c r="AD67" s="5">
        <v>13</v>
      </c>
      <c r="AE67" s="7">
        <v>585</v>
      </c>
      <c r="AF67" s="32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7"/>
      <c r="AV67" s="169"/>
      <c r="AW67" s="5"/>
      <c r="AX67" s="5"/>
      <c r="AY67" s="5"/>
      <c r="AZ67" s="7"/>
      <c r="BA67" s="30"/>
      <c r="BB67" s="33"/>
    </row>
    <row r="68" spans="1:54" x14ac:dyDescent="0.3">
      <c r="A68" s="178" t="s">
        <v>81</v>
      </c>
      <c r="B68" s="173"/>
      <c r="C68" s="17" t="e">
        <f>AVERAGE($C$17:$C$28)</f>
        <v>#DIV/0!</v>
      </c>
      <c r="D68" s="17">
        <f>AVERAGE($D$56:$D$67)</f>
        <v>49.399999999999984</v>
      </c>
      <c r="E68" s="17">
        <f>AVERAGE($E$56:$E$67)</f>
        <v>95.75</v>
      </c>
      <c r="F68" s="34">
        <f>AVERAGE($F$56:$F$67)</f>
        <v>15.308333333333332</v>
      </c>
      <c r="G68" s="16" t="e">
        <f>AVERAGE(G56:G67)</f>
        <v>#DIV/0!</v>
      </c>
      <c r="H68" s="17">
        <f>AVERAGE($H$56:$H$67)</f>
        <v>35.058333333333337</v>
      </c>
      <c r="I68" s="17">
        <f>AVERAGE($I$56:$I$67)</f>
        <v>96.116666666666674</v>
      </c>
      <c r="J68" s="35">
        <f>AVERAGE($K$56:$K$67)</f>
        <v>87.058333333333337</v>
      </c>
      <c r="K68" s="17">
        <f>AVERAGE(K56:K67)</f>
        <v>87.058333333333337</v>
      </c>
      <c r="L68" s="36">
        <f t="shared" ref="L68:AD68" si="8">AVERAGE(L56:L67)</f>
        <v>0</v>
      </c>
      <c r="M68" s="35"/>
      <c r="N68" s="17"/>
      <c r="O68" s="34" t="e">
        <f t="shared" si="8"/>
        <v>#DIV/0!</v>
      </c>
      <c r="P68" s="37">
        <f t="shared" si="8"/>
        <v>97.583333333333329</v>
      </c>
      <c r="Q68" s="17">
        <f t="shared" si="8"/>
        <v>16.649999999999999</v>
      </c>
      <c r="R68" s="17">
        <f t="shared" si="8"/>
        <v>49.116666666666674</v>
      </c>
      <c r="S68" s="17">
        <f t="shared" si="8"/>
        <v>49.06666666666667</v>
      </c>
      <c r="T68" s="17">
        <f t="shared" si="8"/>
        <v>64.941666666666677</v>
      </c>
      <c r="U68" s="17">
        <f t="shared" si="8"/>
        <v>64.841666666666683</v>
      </c>
      <c r="V68" s="17">
        <f t="shared" si="8"/>
        <v>64.633333333333326</v>
      </c>
      <c r="W68" s="17">
        <f t="shared" si="8"/>
        <v>68.108333333333334</v>
      </c>
      <c r="X68" s="17">
        <f t="shared" si="8"/>
        <v>88.891666666666666</v>
      </c>
      <c r="Y68" s="17">
        <f t="shared" si="8"/>
        <v>88.966666666666654</v>
      </c>
      <c r="Z68" s="17">
        <f t="shared" si="8"/>
        <v>88.850000000000009</v>
      </c>
      <c r="AA68" s="17">
        <f t="shared" si="8"/>
        <v>66.325000000000003</v>
      </c>
      <c r="AB68" s="17">
        <f t="shared" si="8"/>
        <v>106.80833333333334</v>
      </c>
      <c r="AC68" s="17">
        <f t="shared" si="8"/>
        <v>824.91666666666663</v>
      </c>
      <c r="AD68" s="17">
        <f t="shared" si="8"/>
        <v>13.149999999999999</v>
      </c>
      <c r="AE68" s="34">
        <f>AVERAGE($AE$56:$AE$67)</f>
        <v>589.91666666666663</v>
      </c>
      <c r="AF68" s="38" t="e">
        <f t="shared" ref="AF68:AT68" si="9">AVERAGE(AF56:AF67)</f>
        <v>#DIV/0!</v>
      </c>
      <c r="AG68" s="17" t="e">
        <f t="shared" si="9"/>
        <v>#DIV/0!</v>
      </c>
      <c r="AH68" s="17" t="e">
        <f t="shared" si="9"/>
        <v>#DIV/0!</v>
      </c>
      <c r="AI68" s="17" t="e">
        <f t="shared" si="9"/>
        <v>#DIV/0!</v>
      </c>
      <c r="AJ68" s="17" t="e">
        <f t="shared" si="9"/>
        <v>#DIV/0!</v>
      </c>
      <c r="AK68" s="17" t="e">
        <f t="shared" si="9"/>
        <v>#DIV/0!</v>
      </c>
      <c r="AL68" s="17" t="e">
        <f t="shared" si="9"/>
        <v>#DIV/0!</v>
      </c>
      <c r="AM68" s="17" t="e">
        <f t="shared" si="9"/>
        <v>#DIV/0!</v>
      </c>
      <c r="AN68" s="17" t="e">
        <f t="shared" si="9"/>
        <v>#DIV/0!</v>
      </c>
      <c r="AO68" s="17" t="e">
        <f t="shared" si="9"/>
        <v>#DIV/0!</v>
      </c>
      <c r="AP68" s="17" t="e">
        <f t="shared" si="9"/>
        <v>#DIV/0!</v>
      </c>
      <c r="AQ68" s="17" t="e">
        <f t="shared" si="9"/>
        <v>#DIV/0!</v>
      </c>
      <c r="AR68" s="17" t="e">
        <f t="shared" si="9"/>
        <v>#DIV/0!</v>
      </c>
      <c r="AS68" s="17" t="e">
        <f t="shared" si="9"/>
        <v>#DIV/0!</v>
      </c>
      <c r="AT68" s="17" t="e">
        <f t="shared" si="9"/>
        <v>#DIV/0!</v>
      </c>
      <c r="AU68" s="34" t="e">
        <f>AVERAGE($AU$56:$AU$67)</f>
        <v>#DIV/0!</v>
      </c>
      <c r="AV68" s="39" t="e">
        <f>AVERAGE(AV56:AV67)</f>
        <v>#DIV/0!</v>
      </c>
      <c r="AW68" s="17" t="e">
        <f>AVERAGE(AW56:AW67)</f>
        <v>#DIV/0!</v>
      </c>
      <c r="AX68" s="17" t="e">
        <f>AVERAGE(AX56:AX67)</f>
        <v>#DIV/0!</v>
      </c>
      <c r="AY68" s="17" t="e">
        <f>AVERAGE($AY$56:$AY$67)</f>
        <v>#DIV/0!</v>
      </c>
      <c r="AZ68" s="17" t="e">
        <f>AVERAGE(AZ56:AZ67)</f>
        <v>#DIV/0!</v>
      </c>
      <c r="BA68" s="35" t="e">
        <f>AVERAGE(BA56:BA67)</f>
        <v>#DIV/0!</v>
      </c>
      <c r="BB68" s="40" t="e">
        <f>AVERAGE(BB56:BB67)</f>
        <v>#DIV/0!</v>
      </c>
    </row>
    <row r="69" spans="1:54" x14ac:dyDescent="0.3">
      <c r="A69" s="167">
        <v>45357</v>
      </c>
      <c r="B69" s="4">
        <v>4.0833333333333304</v>
      </c>
      <c r="C69" s="181"/>
      <c r="D69" s="5">
        <v>49.4</v>
      </c>
      <c r="E69" s="5">
        <v>98.9</v>
      </c>
      <c r="F69" s="5">
        <v>14.8</v>
      </c>
      <c r="G69" s="181"/>
      <c r="H69" s="5">
        <v>33.9</v>
      </c>
      <c r="I69" s="5">
        <v>97.4</v>
      </c>
      <c r="J69" s="5">
        <v>86.8</v>
      </c>
      <c r="K69" s="5">
        <v>86.5</v>
      </c>
      <c r="L69" s="174">
        <v>0</v>
      </c>
      <c r="M69" s="5"/>
      <c r="N69" s="5"/>
      <c r="O69" s="7"/>
      <c r="P69" s="31">
        <v>98.1</v>
      </c>
      <c r="Q69" s="5">
        <v>16</v>
      </c>
      <c r="R69" s="5">
        <v>49.1</v>
      </c>
      <c r="S69" s="5">
        <v>49.1</v>
      </c>
      <c r="T69" s="5">
        <v>63.7</v>
      </c>
      <c r="U69" s="5">
        <v>63.7</v>
      </c>
      <c r="V69" s="5">
        <v>63.5</v>
      </c>
      <c r="W69" s="5">
        <v>68.7</v>
      </c>
      <c r="X69" s="5">
        <v>88.4</v>
      </c>
      <c r="Y69" s="5">
        <v>88.5</v>
      </c>
      <c r="Z69" s="5">
        <v>88.2</v>
      </c>
      <c r="AA69" s="5">
        <v>65.2</v>
      </c>
      <c r="AB69" s="5">
        <v>107.1</v>
      </c>
      <c r="AC69" s="5">
        <v>824</v>
      </c>
      <c r="AD69" s="5">
        <v>13</v>
      </c>
      <c r="AE69" s="7">
        <v>590</v>
      </c>
      <c r="AF69" s="32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7"/>
      <c r="AV69" s="174"/>
      <c r="AW69" s="5"/>
      <c r="AX69" s="5"/>
      <c r="AY69" s="5"/>
      <c r="AZ69" s="7"/>
      <c r="BA69" s="30"/>
      <c r="BB69" s="33"/>
    </row>
    <row r="70" spans="1:54" x14ac:dyDescent="0.3">
      <c r="A70" s="168"/>
      <c r="B70" s="4">
        <v>4.1666666666666696</v>
      </c>
      <c r="C70" s="168"/>
      <c r="D70" s="5">
        <v>49.3</v>
      </c>
      <c r="E70" s="5">
        <v>98.3</v>
      </c>
      <c r="F70" s="5">
        <v>14.8</v>
      </c>
      <c r="G70" s="188"/>
      <c r="H70" s="5">
        <v>33.5</v>
      </c>
      <c r="I70" s="5">
        <v>96.9</v>
      </c>
      <c r="J70" s="5">
        <v>86.9</v>
      </c>
      <c r="K70" s="5">
        <v>86.6</v>
      </c>
      <c r="L70" s="168"/>
      <c r="M70" s="5"/>
      <c r="N70" s="5"/>
      <c r="O70" s="7"/>
      <c r="P70" s="31">
        <v>98.1</v>
      </c>
      <c r="Q70" s="5">
        <v>15.9</v>
      </c>
      <c r="R70" s="5">
        <v>49.1</v>
      </c>
      <c r="S70" s="5">
        <v>49</v>
      </c>
      <c r="T70" s="5">
        <v>63.8</v>
      </c>
      <c r="U70" s="5">
        <v>63.8</v>
      </c>
      <c r="V70" s="5">
        <v>63.5</v>
      </c>
      <c r="W70" s="5">
        <v>66.8</v>
      </c>
      <c r="X70" s="5">
        <v>88.4</v>
      </c>
      <c r="Y70" s="5">
        <v>88.5</v>
      </c>
      <c r="Z70" s="5">
        <v>88.4</v>
      </c>
      <c r="AA70" s="5">
        <v>65.2</v>
      </c>
      <c r="AB70" s="5">
        <v>107.1</v>
      </c>
      <c r="AC70" s="5">
        <v>825</v>
      </c>
      <c r="AD70" s="5">
        <v>13</v>
      </c>
      <c r="AE70" s="7">
        <v>587</v>
      </c>
      <c r="AF70" s="32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7"/>
      <c r="AV70" s="168"/>
      <c r="AW70" s="5"/>
      <c r="AX70" s="5"/>
      <c r="AY70" s="5"/>
      <c r="AZ70" s="7"/>
      <c r="BA70" s="30"/>
      <c r="BB70" s="33"/>
    </row>
    <row r="71" spans="1:54" x14ac:dyDescent="0.3">
      <c r="A71" s="168"/>
      <c r="B71" s="4">
        <v>4.25</v>
      </c>
      <c r="C71" s="168"/>
      <c r="D71" s="5">
        <v>49.4</v>
      </c>
      <c r="E71" s="5">
        <v>96.8</v>
      </c>
      <c r="F71" s="5">
        <v>14.6</v>
      </c>
      <c r="G71" s="188"/>
      <c r="H71" s="5">
        <v>33.700000000000003</v>
      </c>
      <c r="I71" s="5">
        <v>96.8</v>
      </c>
      <c r="J71" s="5">
        <v>86.9</v>
      </c>
      <c r="K71" s="5">
        <v>86.6</v>
      </c>
      <c r="L71" s="168"/>
      <c r="M71" s="5"/>
      <c r="N71" s="5"/>
      <c r="O71" s="7"/>
      <c r="P71" s="31">
        <v>98.1</v>
      </c>
      <c r="Q71" s="5">
        <v>15.7</v>
      </c>
      <c r="R71" s="5">
        <v>49.1</v>
      </c>
      <c r="S71" s="5">
        <v>49</v>
      </c>
      <c r="T71" s="5">
        <v>63.5</v>
      </c>
      <c r="U71" s="5">
        <v>63.4</v>
      </c>
      <c r="V71" s="5">
        <v>63.2</v>
      </c>
      <c r="W71" s="5">
        <v>66.400000000000006</v>
      </c>
      <c r="X71" s="5">
        <v>88.4</v>
      </c>
      <c r="Y71" s="5">
        <v>88.5</v>
      </c>
      <c r="Z71" s="5">
        <v>88.4</v>
      </c>
      <c r="AA71" s="5">
        <v>64.900000000000006</v>
      </c>
      <c r="AB71" s="5">
        <v>107.5</v>
      </c>
      <c r="AC71" s="5">
        <v>825</v>
      </c>
      <c r="AD71" s="5">
        <v>13.2</v>
      </c>
      <c r="AE71" s="7">
        <v>585</v>
      </c>
      <c r="AF71" s="32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7"/>
      <c r="AV71" s="168"/>
      <c r="AW71" s="5"/>
      <c r="AX71" s="5"/>
      <c r="AY71" s="5"/>
      <c r="AZ71" s="7"/>
      <c r="BA71" s="30"/>
      <c r="BB71" s="33"/>
    </row>
    <row r="72" spans="1:54" x14ac:dyDescent="0.3">
      <c r="A72" s="168"/>
      <c r="B72" s="4">
        <v>4.3333333333333304</v>
      </c>
      <c r="C72" s="168"/>
      <c r="D72" s="5">
        <v>49.4</v>
      </c>
      <c r="E72" s="5">
        <v>96.7</v>
      </c>
      <c r="F72" s="5">
        <v>14.9</v>
      </c>
      <c r="G72" s="188"/>
      <c r="H72" s="5">
        <v>35.299999999999997</v>
      </c>
      <c r="I72" s="5">
        <v>97.2</v>
      </c>
      <c r="J72" s="5">
        <v>86.8</v>
      </c>
      <c r="K72" s="5">
        <v>86.6</v>
      </c>
      <c r="L72" s="168"/>
      <c r="M72" s="5"/>
      <c r="N72" s="5"/>
      <c r="O72" s="7"/>
      <c r="P72" s="31">
        <v>97.9</v>
      </c>
      <c r="Q72" s="5">
        <v>16.2</v>
      </c>
      <c r="R72" s="5">
        <v>49.1</v>
      </c>
      <c r="S72" s="5">
        <v>49.1</v>
      </c>
      <c r="T72" s="5">
        <v>62.3</v>
      </c>
      <c r="U72" s="5">
        <v>64.2</v>
      </c>
      <c r="V72" s="5">
        <v>64</v>
      </c>
      <c r="W72" s="5">
        <v>67.2</v>
      </c>
      <c r="X72" s="5">
        <v>88.4</v>
      </c>
      <c r="Y72" s="5">
        <v>88.5</v>
      </c>
      <c r="Z72" s="5">
        <v>88.4</v>
      </c>
      <c r="AA72" s="5">
        <v>65.599999999999994</v>
      </c>
      <c r="AB72" s="5">
        <v>107.1</v>
      </c>
      <c r="AC72" s="5">
        <v>825</v>
      </c>
      <c r="AD72" s="5">
        <v>13</v>
      </c>
      <c r="AE72" s="7">
        <v>587</v>
      </c>
      <c r="AF72" s="32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7"/>
      <c r="AV72" s="168"/>
      <c r="AW72" s="5"/>
      <c r="AX72" s="5"/>
      <c r="AY72" s="5"/>
      <c r="AZ72" s="7"/>
      <c r="BA72" s="30"/>
      <c r="BB72" s="33"/>
    </row>
    <row r="73" spans="1:54" x14ac:dyDescent="0.3">
      <c r="A73" s="168"/>
      <c r="B73" s="4">
        <v>4.4166666666666696</v>
      </c>
      <c r="C73" s="168"/>
      <c r="D73" s="5">
        <v>49.4</v>
      </c>
      <c r="E73" s="5">
        <v>97</v>
      </c>
      <c r="F73" s="5">
        <v>15.4</v>
      </c>
      <c r="G73" s="188"/>
      <c r="H73" s="5">
        <v>37</v>
      </c>
      <c r="I73" s="5">
        <v>96.4</v>
      </c>
      <c r="J73" s="5">
        <v>86.9</v>
      </c>
      <c r="K73" s="5">
        <v>86.6</v>
      </c>
      <c r="L73" s="168"/>
      <c r="M73" s="5"/>
      <c r="N73" s="5"/>
      <c r="O73" s="7"/>
      <c r="P73" s="31">
        <v>97.6</v>
      </c>
      <c r="Q73" s="5">
        <v>16.2</v>
      </c>
      <c r="R73" s="5">
        <v>49</v>
      </c>
      <c r="S73" s="5">
        <v>49</v>
      </c>
      <c r="T73" s="5">
        <v>65.099999999999994</v>
      </c>
      <c r="U73" s="5">
        <v>65.099999999999994</v>
      </c>
      <c r="V73" s="5">
        <v>64.8</v>
      </c>
      <c r="W73" s="5">
        <v>68</v>
      </c>
      <c r="X73" s="5">
        <v>88.4</v>
      </c>
      <c r="Y73" s="5">
        <v>88.4</v>
      </c>
      <c r="Z73" s="5">
        <v>88.4</v>
      </c>
      <c r="AA73" s="5">
        <v>66.400000000000006</v>
      </c>
      <c r="AB73" s="5">
        <v>107.3</v>
      </c>
      <c r="AC73" s="5">
        <v>824</v>
      </c>
      <c r="AD73" s="5">
        <v>13.3</v>
      </c>
      <c r="AE73" s="7">
        <v>586</v>
      </c>
      <c r="AF73" s="32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7"/>
      <c r="AV73" s="168"/>
      <c r="AW73" s="5"/>
      <c r="AX73" s="5"/>
      <c r="AY73" s="5"/>
      <c r="AZ73" s="7"/>
      <c r="BA73" s="30"/>
      <c r="BB73" s="33"/>
    </row>
    <row r="74" spans="1:54" x14ac:dyDescent="0.3">
      <c r="A74" s="168"/>
      <c r="B74" s="4">
        <v>4.5</v>
      </c>
      <c r="C74" s="168"/>
      <c r="D74" s="5">
        <v>49.3</v>
      </c>
      <c r="E74" s="5">
        <v>94.8</v>
      </c>
      <c r="F74" s="5">
        <v>15.9</v>
      </c>
      <c r="G74" s="188"/>
      <c r="H74" s="5">
        <v>37.5</v>
      </c>
      <c r="I74" s="5">
        <v>95.7</v>
      </c>
      <c r="J74" s="5">
        <v>86.9</v>
      </c>
      <c r="K74" s="5">
        <v>86.6</v>
      </c>
      <c r="L74" s="168"/>
      <c r="M74" s="5"/>
      <c r="N74" s="5"/>
      <c r="O74" s="7"/>
      <c r="P74" s="31">
        <v>97.6</v>
      </c>
      <c r="Q74" s="5">
        <v>16.899999999999999</v>
      </c>
      <c r="R74" s="5">
        <v>49.1</v>
      </c>
      <c r="S74" s="5">
        <v>49.1</v>
      </c>
      <c r="T74" s="5">
        <v>65.900000000000006</v>
      </c>
      <c r="U74" s="5">
        <v>65.7</v>
      </c>
      <c r="V74" s="5">
        <v>64.400000000000006</v>
      </c>
      <c r="W74" s="5">
        <v>68.900000000000006</v>
      </c>
      <c r="X74" s="5">
        <v>88.5</v>
      </c>
      <c r="Y74" s="5">
        <v>88.5</v>
      </c>
      <c r="Z74" s="5">
        <v>88.4</v>
      </c>
      <c r="AA74" s="5">
        <v>67.099999999999994</v>
      </c>
      <c r="AB74" s="5">
        <v>106.3</v>
      </c>
      <c r="AC74" s="5">
        <v>825</v>
      </c>
      <c r="AD74" s="5">
        <v>13</v>
      </c>
      <c r="AE74" s="7">
        <v>587</v>
      </c>
      <c r="AF74" s="32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7"/>
      <c r="AV74" s="168"/>
      <c r="AW74" s="5"/>
      <c r="AX74" s="5"/>
      <c r="AY74" s="5"/>
      <c r="AZ74" s="7"/>
      <c r="BA74" s="30"/>
      <c r="BB74" s="33"/>
    </row>
    <row r="75" spans="1:54" x14ac:dyDescent="0.3">
      <c r="A75" s="168"/>
      <c r="B75" s="4">
        <v>4.5833333333333304</v>
      </c>
      <c r="C75" s="168"/>
      <c r="D75" s="5">
        <v>49.4</v>
      </c>
      <c r="E75" s="5">
        <v>96.4</v>
      </c>
      <c r="F75" s="5">
        <v>16.3</v>
      </c>
      <c r="G75" s="188"/>
      <c r="H75" s="5">
        <v>37.9</v>
      </c>
      <c r="I75" s="5">
        <v>96.8</v>
      </c>
      <c r="J75" s="5">
        <v>86.9</v>
      </c>
      <c r="K75" s="5">
        <v>86.6</v>
      </c>
      <c r="L75" s="168"/>
      <c r="M75" s="5"/>
      <c r="N75" s="5"/>
      <c r="O75" s="7"/>
      <c r="P75" s="31">
        <v>96.9</v>
      </c>
      <c r="Q75" s="5">
        <v>17.899999999999999</v>
      </c>
      <c r="R75" s="5">
        <v>49.2</v>
      </c>
      <c r="S75" s="5">
        <v>49.1</v>
      </c>
      <c r="T75" s="5">
        <v>66</v>
      </c>
      <c r="U75" s="5">
        <v>65.900000000000006</v>
      </c>
      <c r="V75" s="5">
        <v>65.7</v>
      </c>
      <c r="W75" s="5">
        <v>69</v>
      </c>
      <c r="X75" s="5">
        <v>88.5</v>
      </c>
      <c r="Y75" s="5">
        <v>88.5</v>
      </c>
      <c r="Z75" s="5">
        <v>88.4</v>
      </c>
      <c r="AA75" s="5">
        <v>67.400000000000006</v>
      </c>
      <c r="AB75" s="5">
        <v>106.2</v>
      </c>
      <c r="AC75" s="5">
        <v>825</v>
      </c>
      <c r="AD75" s="5">
        <v>13.3</v>
      </c>
      <c r="AE75" s="7">
        <v>588</v>
      </c>
      <c r="AF75" s="32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7"/>
      <c r="AV75" s="168"/>
      <c r="AW75" s="5"/>
      <c r="AX75" s="5"/>
      <c r="AY75" s="5"/>
      <c r="AZ75" s="7"/>
      <c r="BA75" s="30"/>
      <c r="BB75" s="33"/>
    </row>
    <row r="76" spans="1:54" x14ac:dyDescent="0.3">
      <c r="A76" s="168"/>
      <c r="B76" s="4">
        <v>4.6666666666666696</v>
      </c>
      <c r="C76" s="168"/>
      <c r="D76" s="5">
        <v>49.3</v>
      </c>
      <c r="E76" s="5">
        <v>91.6</v>
      </c>
      <c r="F76" s="5">
        <v>16.3</v>
      </c>
      <c r="G76" s="188"/>
      <c r="H76" s="5">
        <v>37.299999999999997</v>
      </c>
      <c r="I76" s="5">
        <v>95.4</v>
      </c>
      <c r="J76" s="5">
        <v>86.9</v>
      </c>
      <c r="K76" s="5">
        <v>86.6</v>
      </c>
      <c r="L76" s="168"/>
      <c r="M76" s="5"/>
      <c r="N76" s="5"/>
      <c r="O76" s="7"/>
      <c r="P76" s="31">
        <v>97</v>
      </c>
      <c r="Q76" s="5">
        <v>17.600000000000001</v>
      </c>
      <c r="R76" s="5">
        <v>49.1</v>
      </c>
      <c r="S76" s="5">
        <v>49</v>
      </c>
      <c r="T76" s="5">
        <v>66</v>
      </c>
      <c r="U76" s="5">
        <v>66.099999999999994</v>
      </c>
      <c r="V76" s="5">
        <v>65.8</v>
      </c>
      <c r="W76" s="5">
        <v>69.099999999999994</v>
      </c>
      <c r="X76" s="5">
        <v>88.5</v>
      </c>
      <c r="Y76" s="5">
        <v>88.5</v>
      </c>
      <c r="Z76" s="5">
        <v>88.4</v>
      </c>
      <c r="AA76" s="5">
        <v>67.599999999999994</v>
      </c>
      <c r="AB76" s="5">
        <v>105.9</v>
      </c>
      <c r="AC76" s="5">
        <v>823</v>
      </c>
      <c r="AD76" s="5">
        <v>13.3</v>
      </c>
      <c r="AE76" s="7">
        <v>586</v>
      </c>
      <c r="AF76" s="32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7"/>
      <c r="AV76" s="168"/>
      <c r="AW76" s="5"/>
      <c r="AX76" s="5"/>
      <c r="AY76" s="5"/>
      <c r="AZ76" s="7"/>
      <c r="BA76" s="30"/>
      <c r="BB76" s="33"/>
    </row>
    <row r="77" spans="1:54" x14ac:dyDescent="0.3">
      <c r="A77" s="168"/>
      <c r="B77" s="4">
        <v>4.75</v>
      </c>
      <c r="C77" s="168"/>
      <c r="D77" s="5">
        <v>49.4</v>
      </c>
      <c r="E77" s="5">
        <v>92.8</v>
      </c>
      <c r="F77" s="7">
        <v>16</v>
      </c>
      <c r="G77" s="188"/>
      <c r="H77" s="5">
        <v>35.799999999999997</v>
      </c>
      <c r="I77" s="5">
        <v>96.1</v>
      </c>
      <c r="J77" s="30">
        <v>86.9</v>
      </c>
      <c r="K77" s="5">
        <v>86.6</v>
      </c>
      <c r="L77" s="168"/>
      <c r="M77" s="30"/>
      <c r="N77" s="5"/>
      <c r="O77" s="7"/>
      <c r="P77" s="31">
        <v>96.8</v>
      </c>
      <c r="Q77" s="5">
        <v>17.399999999999999</v>
      </c>
      <c r="R77" s="5">
        <v>49.1</v>
      </c>
      <c r="S77" s="5">
        <v>49.1</v>
      </c>
      <c r="T77" s="5">
        <v>65.3</v>
      </c>
      <c r="U77" s="5">
        <v>65.400000000000006</v>
      </c>
      <c r="V77" s="5">
        <v>65.099999999999994</v>
      </c>
      <c r="W77" s="5">
        <v>68.400000000000006</v>
      </c>
      <c r="X77" s="5">
        <v>88.5</v>
      </c>
      <c r="Y77" s="5">
        <v>88.5</v>
      </c>
      <c r="Z77" s="5">
        <v>88.3</v>
      </c>
      <c r="AA77" s="5">
        <v>66.8</v>
      </c>
      <c r="AB77" s="5">
        <v>106.9</v>
      </c>
      <c r="AC77" s="5">
        <v>825</v>
      </c>
      <c r="AD77" s="5">
        <v>13.2</v>
      </c>
      <c r="AE77" s="5">
        <v>587</v>
      </c>
      <c r="AF77" s="32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7"/>
      <c r="AV77" s="168"/>
      <c r="AW77" s="5"/>
      <c r="AX77" s="5"/>
      <c r="AY77" s="5"/>
      <c r="AZ77" s="5"/>
      <c r="BA77" s="30"/>
      <c r="BB77" s="33"/>
    </row>
    <row r="78" spans="1:54" x14ac:dyDescent="0.3">
      <c r="A78" s="168"/>
      <c r="B78" s="4">
        <v>4.8333333333333304</v>
      </c>
      <c r="C78" s="168"/>
      <c r="D78" s="5">
        <v>49.4</v>
      </c>
      <c r="E78" s="5">
        <v>95.9</v>
      </c>
      <c r="F78" s="7">
        <v>15.8</v>
      </c>
      <c r="G78" s="188"/>
      <c r="H78" s="5">
        <v>35.1</v>
      </c>
      <c r="I78" s="5">
        <v>96.4</v>
      </c>
      <c r="J78" s="30">
        <v>86.8</v>
      </c>
      <c r="K78" s="5">
        <v>86.5</v>
      </c>
      <c r="L78" s="168"/>
      <c r="M78" s="30"/>
      <c r="N78" s="5"/>
      <c r="O78" s="7"/>
      <c r="P78" s="31">
        <v>97.3</v>
      </c>
      <c r="Q78" s="5">
        <v>17.2</v>
      </c>
      <c r="R78" s="5">
        <v>49.1</v>
      </c>
      <c r="S78" s="5">
        <v>49.2</v>
      </c>
      <c r="T78" s="5">
        <v>64.900000000000006</v>
      </c>
      <c r="U78" s="5">
        <v>64.900000000000006</v>
      </c>
      <c r="V78" s="5">
        <v>64.599999999999994</v>
      </c>
      <c r="W78" s="5">
        <v>67.3</v>
      </c>
      <c r="X78" s="5">
        <v>88.4</v>
      </c>
      <c r="Y78" s="5">
        <v>88.5</v>
      </c>
      <c r="Z78" s="5">
        <v>88.3</v>
      </c>
      <c r="AA78" s="5">
        <v>66.400000000000006</v>
      </c>
      <c r="AB78" s="5">
        <v>106.7</v>
      </c>
      <c r="AC78" s="5">
        <v>826</v>
      </c>
      <c r="AD78" s="5">
        <v>13.1</v>
      </c>
      <c r="AE78" s="5">
        <v>587</v>
      </c>
      <c r="AF78" s="32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7"/>
      <c r="AV78" s="168"/>
      <c r="AW78" s="5"/>
      <c r="AX78" s="5"/>
      <c r="AY78" s="5"/>
      <c r="AZ78" s="5"/>
      <c r="BA78" s="30"/>
      <c r="BB78" s="33"/>
    </row>
    <row r="79" spans="1:54" x14ac:dyDescent="0.3">
      <c r="A79" s="168"/>
      <c r="B79" s="4">
        <v>4.9166666666666696</v>
      </c>
      <c r="C79" s="168"/>
      <c r="D79" s="5">
        <v>49.3</v>
      </c>
      <c r="E79" s="5">
        <v>97.3</v>
      </c>
      <c r="F79" s="7">
        <v>15.3</v>
      </c>
      <c r="G79" s="188"/>
      <c r="H79" s="5">
        <v>34.6</v>
      </c>
      <c r="I79" s="5">
        <v>96.1</v>
      </c>
      <c r="J79" s="30">
        <v>86.7</v>
      </c>
      <c r="K79" s="5">
        <v>86.5</v>
      </c>
      <c r="L79" s="168"/>
      <c r="M79" s="30"/>
      <c r="N79" s="5"/>
      <c r="O79" s="7"/>
      <c r="P79" s="31">
        <v>98.2</v>
      </c>
      <c r="Q79" s="5">
        <v>16.7</v>
      </c>
      <c r="R79" s="5">
        <v>49.1</v>
      </c>
      <c r="S79" s="5">
        <v>49</v>
      </c>
      <c r="T79" s="5">
        <v>64.400000000000006</v>
      </c>
      <c r="U79" s="5">
        <v>64.400000000000006</v>
      </c>
      <c r="V79" s="5">
        <v>64.2</v>
      </c>
      <c r="W79" s="5">
        <v>67.5</v>
      </c>
      <c r="X79" s="5">
        <v>88.3</v>
      </c>
      <c r="Y79" s="5">
        <v>88.4</v>
      </c>
      <c r="Z79" s="5">
        <v>88.2</v>
      </c>
      <c r="AA79" s="5">
        <v>65.900000000000006</v>
      </c>
      <c r="AB79" s="5">
        <v>106.9</v>
      </c>
      <c r="AC79" s="5">
        <v>826</v>
      </c>
      <c r="AD79" s="5">
        <v>13</v>
      </c>
      <c r="AE79" s="5">
        <v>588</v>
      </c>
      <c r="AF79" s="32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7"/>
      <c r="AV79" s="168"/>
      <c r="AW79" s="5"/>
      <c r="AX79" s="5"/>
      <c r="AY79" s="5"/>
      <c r="AZ79" s="5"/>
      <c r="BA79" s="30"/>
      <c r="BB79" s="33"/>
    </row>
    <row r="80" spans="1:54" x14ac:dyDescent="0.3">
      <c r="A80" s="169"/>
      <c r="B80" s="4">
        <v>5</v>
      </c>
      <c r="C80" s="169"/>
      <c r="D80" s="5">
        <v>49.4</v>
      </c>
      <c r="E80" s="5">
        <v>98.3</v>
      </c>
      <c r="F80" s="7">
        <v>15</v>
      </c>
      <c r="G80" s="189"/>
      <c r="H80" s="5">
        <v>34.1</v>
      </c>
      <c r="I80" s="5">
        <v>96.7</v>
      </c>
      <c r="J80" s="30">
        <v>86.6</v>
      </c>
      <c r="K80" s="5">
        <v>86.4</v>
      </c>
      <c r="L80" s="169"/>
      <c r="M80" s="30"/>
      <c r="N80" s="5"/>
      <c r="O80" s="7"/>
      <c r="P80" s="31">
        <v>97.8</v>
      </c>
      <c r="Q80" s="5">
        <v>16.100000000000001</v>
      </c>
      <c r="R80" s="5">
        <v>49.1</v>
      </c>
      <c r="S80" s="5">
        <v>49.1</v>
      </c>
      <c r="T80" s="5">
        <v>63.7</v>
      </c>
      <c r="U80" s="5">
        <v>63.8</v>
      </c>
      <c r="V80" s="5">
        <v>63.5</v>
      </c>
      <c r="W80" s="5">
        <v>66.7</v>
      </c>
      <c r="X80" s="5">
        <v>88.2</v>
      </c>
      <c r="Y80" s="5">
        <v>88.3</v>
      </c>
      <c r="Z80" s="5">
        <v>88.1</v>
      </c>
      <c r="AA80" s="5">
        <v>65.2</v>
      </c>
      <c r="AB80" s="5">
        <v>107.8</v>
      </c>
      <c r="AC80" s="5">
        <v>825</v>
      </c>
      <c r="AD80" s="5">
        <v>13</v>
      </c>
      <c r="AE80" s="5">
        <v>587</v>
      </c>
      <c r="AF80" s="32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7"/>
      <c r="AV80" s="169"/>
      <c r="AW80" s="5"/>
      <c r="AX80" s="5"/>
      <c r="AY80" s="5"/>
      <c r="AZ80" s="5"/>
      <c r="BA80" s="30"/>
      <c r="BB80" s="33"/>
    </row>
    <row r="81" spans="1:54" x14ac:dyDescent="0.3">
      <c r="A81" s="178" t="s">
        <v>81</v>
      </c>
      <c r="B81" s="173"/>
      <c r="C81" s="17" t="e">
        <f>AVERAGE($C$69:$C$80)</f>
        <v>#DIV/0!</v>
      </c>
      <c r="D81" s="17">
        <f>AVERAGE($D$69:$D$80)</f>
        <v>49.366666666666653</v>
      </c>
      <c r="E81" s="17">
        <f>AVERAGE($E$69:$E$80)</f>
        <v>96.233333333333334</v>
      </c>
      <c r="F81" s="34">
        <f>AVERAGE($F$69:$F$80)</f>
        <v>15.425000000000002</v>
      </c>
      <c r="G81" s="16" t="e">
        <f>AVERAGE(G69:G80)</f>
        <v>#DIV/0!</v>
      </c>
      <c r="H81" s="17">
        <f>AVERAGE($H$69:$H$80)</f>
        <v>35.475000000000009</v>
      </c>
      <c r="I81" s="17">
        <f>AVERAGE($I$69:$I$80)</f>
        <v>96.491666666666674</v>
      </c>
      <c r="J81" s="35">
        <f>AVERAGE($K$69:$K$80)</f>
        <v>86.558333333333337</v>
      </c>
      <c r="K81" s="17">
        <f>AVERAGE(K69:K80)</f>
        <v>86.558333333333337</v>
      </c>
      <c r="L81" s="36">
        <f t="shared" ref="L81:AD81" si="10">AVERAGE(L69:L80)</f>
        <v>0</v>
      </c>
      <c r="M81" s="35"/>
      <c r="N81" s="17"/>
      <c r="O81" s="34" t="e">
        <f t="shared" si="10"/>
        <v>#DIV/0!</v>
      </c>
      <c r="P81" s="37">
        <f t="shared" si="10"/>
        <v>97.61666666666666</v>
      </c>
      <c r="Q81" s="17">
        <f t="shared" si="10"/>
        <v>16.649999999999999</v>
      </c>
      <c r="R81" s="17">
        <f t="shared" si="10"/>
        <v>49.1</v>
      </c>
      <c r="S81" s="17">
        <f t="shared" si="10"/>
        <v>49.06666666666667</v>
      </c>
      <c r="T81" s="17">
        <f t="shared" si="10"/>
        <v>64.55</v>
      </c>
      <c r="U81" s="17">
        <f t="shared" si="10"/>
        <v>64.7</v>
      </c>
      <c r="V81" s="17">
        <f t="shared" si="10"/>
        <v>64.358333333333334</v>
      </c>
      <c r="W81" s="17">
        <f t="shared" si="10"/>
        <v>67.833333333333329</v>
      </c>
      <c r="X81" s="17">
        <f t="shared" si="10"/>
        <v>88.408333333333317</v>
      </c>
      <c r="Y81" s="17">
        <f t="shared" si="10"/>
        <v>88.466666666666654</v>
      </c>
      <c r="Z81" s="17">
        <f t="shared" si="10"/>
        <v>88.324999999999989</v>
      </c>
      <c r="AA81" s="17">
        <f t="shared" si="10"/>
        <v>66.141666666666666</v>
      </c>
      <c r="AB81" s="17">
        <f t="shared" si="10"/>
        <v>106.89999999999999</v>
      </c>
      <c r="AC81" s="17">
        <f t="shared" si="10"/>
        <v>824.83333333333337</v>
      </c>
      <c r="AD81" s="17">
        <f t="shared" si="10"/>
        <v>13.116666666666667</v>
      </c>
      <c r="AE81" s="34">
        <f>AVERAGE($AE$69:$AE$80)</f>
        <v>587.08333333333337</v>
      </c>
      <c r="AF81" s="38" t="e">
        <f t="shared" ref="AF81:AT81" si="11">AVERAGE(AF69:AF80)</f>
        <v>#DIV/0!</v>
      </c>
      <c r="AG81" s="17" t="e">
        <f t="shared" si="11"/>
        <v>#DIV/0!</v>
      </c>
      <c r="AH81" s="17" t="e">
        <f t="shared" si="11"/>
        <v>#DIV/0!</v>
      </c>
      <c r="AI81" s="17" t="e">
        <f t="shared" si="11"/>
        <v>#DIV/0!</v>
      </c>
      <c r="AJ81" s="17" t="e">
        <f t="shared" si="11"/>
        <v>#DIV/0!</v>
      </c>
      <c r="AK81" s="17" t="e">
        <f t="shared" si="11"/>
        <v>#DIV/0!</v>
      </c>
      <c r="AL81" s="17" t="e">
        <f t="shared" si="11"/>
        <v>#DIV/0!</v>
      </c>
      <c r="AM81" s="17" t="e">
        <f t="shared" si="11"/>
        <v>#DIV/0!</v>
      </c>
      <c r="AN81" s="17" t="e">
        <f t="shared" si="11"/>
        <v>#DIV/0!</v>
      </c>
      <c r="AO81" s="17" t="e">
        <f t="shared" si="11"/>
        <v>#DIV/0!</v>
      </c>
      <c r="AP81" s="17" t="e">
        <f t="shared" si="11"/>
        <v>#DIV/0!</v>
      </c>
      <c r="AQ81" s="17" t="e">
        <f t="shared" si="11"/>
        <v>#DIV/0!</v>
      </c>
      <c r="AR81" s="17" t="e">
        <f t="shared" si="11"/>
        <v>#DIV/0!</v>
      </c>
      <c r="AS81" s="17" t="e">
        <f t="shared" si="11"/>
        <v>#DIV/0!</v>
      </c>
      <c r="AT81" s="17" t="e">
        <f t="shared" si="11"/>
        <v>#DIV/0!</v>
      </c>
      <c r="AU81" s="34" t="e">
        <f>AVERAGE($AU$69:$AU$80)</f>
        <v>#DIV/0!</v>
      </c>
      <c r="AV81" s="39" t="e">
        <f>AVERAGE(AV69:AV80)</f>
        <v>#DIV/0!</v>
      </c>
      <c r="AW81" s="17" t="e">
        <f>AVERAGE(AW69:AW80)</f>
        <v>#DIV/0!</v>
      </c>
      <c r="AX81" s="17" t="e">
        <f>AVERAGE(AX69:AX80)</f>
        <v>#DIV/0!</v>
      </c>
      <c r="AY81" s="17" t="e">
        <f>AVERAGE($AY$69:$AY$80)</f>
        <v>#DIV/0!</v>
      </c>
      <c r="AZ81" s="17" t="e">
        <f>AVERAGE(AZ69:AZ80)</f>
        <v>#DIV/0!</v>
      </c>
      <c r="BA81" s="35" t="e">
        <f>AVERAGE(BA69:BA80)</f>
        <v>#DIV/0!</v>
      </c>
      <c r="BB81" s="40" t="e">
        <f>AVERAGE(BB69:BB80)</f>
        <v>#DIV/0!</v>
      </c>
    </row>
    <row r="82" spans="1:54" x14ac:dyDescent="0.3">
      <c r="A82" s="167">
        <v>45358</v>
      </c>
      <c r="B82" s="4">
        <v>5.0833333333333304</v>
      </c>
      <c r="C82" s="181"/>
      <c r="D82" s="5">
        <v>49.4</v>
      </c>
      <c r="E82" s="5">
        <v>99</v>
      </c>
      <c r="F82" s="7">
        <v>14.9</v>
      </c>
      <c r="G82" s="181"/>
      <c r="H82" s="5">
        <v>34.1</v>
      </c>
      <c r="I82" s="5">
        <v>97.4</v>
      </c>
      <c r="J82" s="30">
        <v>86.5</v>
      </c>
      <c r="K82" s="5">
        <v>86.2</v>
      </c>
      <c r="L82" s="174">
        <v>0</v>
      </c>
      <c r="M82" s="30"/>
      <c r="N82" s="5"/>
      <c r="O82" s="7"/>
      <c r="P82" s="31">
        <v>98.1</v>
      </c>
      <c r="Q82" s="5">
        <v>16.100000000000001</v>
      </c>
      <c r="R82" s="5">
        <v>49.1</v>
      </c>
      <c r="S82" s="5">
        <v>49.1</v>
      </c>
      <c r="T82" s="5">
        <v>63.6</v>
      </c>
      <c r="U82" s="5">
        <v>63.6</v>
      </c>
      <c r="V82" s="5">
        <v>63.4</v>
      </c>
      <c r="W82" s="5">
        <v>66.599999999999994</v>
      </c>
      <c r="X82" s="5">
        <v>88.1</v>
      </c>
      <c r="Y82" s="5">
        <v>88.2</v>
      </c>
      <c r="Z82" s="5">
        <v>88</v>
      </c>
      <c r="AA82" s="5">
        <v>65.099999999999994</v>
      </c>
      <c r="AB82" s="5">
        <v>107.5</v>
      </c>
      <c r="AC82" s="5">
        <v>826</v>
      </c>
      <c r="AD82" s="5">
        <v>13</v>
      </c>
      <c r="AE82" s="5">
        <v>587</v>
      </c>
      <c r="AF82" s="32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7"/>
      <c r="AV82" s="174"/>
      <c r="AW82" s="5"/>
      <c r="AX82" s="5"/>
      <c r="AY82" s="5"/>
      <c r="AZ82" s="5"/>
      <c r="BA82" s="30"/>
      <c r="BB82" s="33"/>
    </row>
    <row r="83" spans="1:54" x14ac:dyDescent="0.3">
      <c r="A83" s="168"/>
      <c r="B83" s="4">
        <v>5.1666666666666696</v>
      </c>
      <c r="C83" s="168"/>
      <c r="D83" s="5">
        <v>49.4</v>
      </c>
      <c r="E83" s="5">
        <v>98.1</v>
      </c>
      <c r="F83" s="7">
        <v>14.7</v>
      </c>
      <c r="G83" s="188"/>
      <c r="H83" s="5">
        <v>33.299999999999997</v>
      </c>
      <c r="I83" s="5">
        <v>96.4</v>
      </c>
      <c r="J83" s="30">
        <v>86.4</v>
      </c>
      <c r="K83" s="5">
        <v>86.1</v>
      </c>
      <c r="L83" s="168"/>
      <c r="M83" s="30"/>
      <c r="N83" s="5"/>
      <c r="O83" s="7"/>
      <c r="P83" s="31">
        <v>98.4</v>
      </c>
      <c r="Q83" s="5">
        <v>15.9</v>
      </c>
      <c r="R83" s="5">
        <v>49.1</v>
      </c>
      <c r="S83" s="5">
        <v>49.1</v>
      </c>
      <c r="T83" s="5">
        <v>63.2</v>
      </c>
      <c r="U83" s="5">
        <v>63.2</v>
      </c>
      <c r="V83" s="5">
        <v>63</v>
      </c>
      <c r="W83" s="5">
        <v>66.2</v>
      </c>
      <c r="X83" s="5">
        <v>88</v>
      </c>
      <c r="Y83" s="5">
        <v>88.1</v>
      </c>
      <c r="Z83" s="5">
        <v>87.9</v>
      </c>
      <c r="AA83" s="5">
        <v>64.7</v>
      </c>
      <c r="AB83" s="5">
        <v>108.1</v>
      </c>
      <c r="AC83" s="5">
        <v>825</v>
      </c>
      <c r="AD83" s="5">
        <v>13.2</v>
      </c>
      <c r="AE83" s="5">
        <v>585</v>
      </c>
      <c r="AF83" s="32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7"/>
      <c r="AV83" s="168"/>
      <c r="AW83" s="5"/>
      <c r="AX83" s="5"/>
      <c r="AY83" s="5"/>
      <c r="AZ83" s="5"/>
      <c r="BA83" s="30"/>
      <c r="BB83" s="33"/>
    </row>
    <row r="84" spans="1:54" x14ac:dyDescent="0.3">
      <c r="A84" s="168"/>
      <c r="B84" s="4">
        <v>5.25</v>
      </c>
      <c r="C84" s="168"/>
      <c r="D84" s="5">
        <v>49.4</v>
      </c>
      <c r="E84" s="5">
        <v>96.8</v>
      </c>
      <c r="F84" s="7">
        <v>14.6</v>
      </c>
      <c r="G84" s="188"/>
      <c r="H84" s="5">
        <v>33.1</v>
      </c>
      <c r="I84" s="5">
        <v>96.6</v>
      </c>
      <c r="J84" s="30">
        <v>86.4</v>
      </c>
      <c r="K84" s="5">
        <v>86.1</v>
      </c>
      <c r="L84" s="168"/>
      <c r="M84" s="30"/>
      <c r="N84" s="5"/>
      <c r="O84" s="7"/>
      <c r="P84" s="31">
        <v>98.6</v>
      </c>
      <c r="Q84" s="5">
        <v>15.6</v>
      </c>
      <c r="R84" s="5">
        <v>49.1</v>
      </c>
      <c r="S84" s="5">
        <v>49</v>
      </c>
      <c r="T84" s="5">
        <v>63</v>
      </c>
      <c r="U84" s="5">
        <v>63</v>
      </c>
      <c r="V84" s="5">
        <v>62.8</v>
      </c>
      <c r="W84" s="5">
        <v>66</v>
      </c>
      <c r="X84" s="5">
        <v>88</v>
      </c>
      <c r="Y84" s="5">
        <v>88.1</v>
      </c>
      <c r="Z84" s="5">
        <v>87.9</v>
      </c>
      <c r="AA84" s="5">
        <v>64.5</v>
      </c>
      <c r="AB84" s="5">
        <v>107.6</v>
      </c>
      <c r="AC84" s="5">
        <v>827</v>
      </c>
      <c r="AD84" s="5">
        <v>13</v>
      </c>
      <c r="AE84" s="5">
        <v>585</v>
      </c>
      <c r="AF84" s="32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7"/>
      <c r="AV84" s="168"/>
      <c r="AW84" s="5"/>
      <c r="AX84" s="5"/>
      <c r="AY84" s="5"/>
      <c r="AZ84" s="5"/>
      <c r="BA84" s="30"/>
      <c r="BB84" s="33"/>
    </row>
    <row r="85" spans="1:54" x14ac:dyDescent="0.3">
      <c r="A85" s="168"/>
      <c r="B85" s="4">
        <v>5.3333333333333304</v>
      </c>
      <c r="C85" s="168"/>
      <c r="D85" s="5">
        <v>49.4</v>
      </c>
      <c r="E85" s="5">
        <v>97.1</v>
      </c>
      <c r="F85" s="7">
        <v>14.8</v>
      </c>
      <c r="G85" s="188"/>
      <c r="H85" s="5">
        <v>34.5</v>
      </c>
      <c r="I85" s="5">
        <v>97.9</v>
      </c>
      <c r="J85" s="30">
        <v>86.4</v>
      </c>
      <c r="K85" s="5">
        <v>86.1</v>
      </c>
      <c r="L85" s="168"/>
      <c r="M85" s="30"/>
      <c r="N85" s="5"/>
      <c r="O85" s="7"/>
      <c r="P85" s="31">
        <v>98.7</v>
      </c>
      <c r="Q85" s="5">
        <v>16.100000000000001</v>
      </c>
      <c r="R85" s="5">
        <v>49.1</v>
      </c>
      <c r="S85" s="5">
        <v>49</v>
      </c>
      <c r="T85" s="5">
        <v>63.5</v>
      </c>
      <c r="U85" s="5">
        <v>63.5</v>
      </c>
      <c r="V85" s="5">
        <v>63.2</v>
      </c>
      <c r="W85" s="5">
        <v>66.400000000000006</v>
      </c>
      <c r="X85" s="5">
        <v>88</v>
      </c>
      <c r="Y85" s="5">
        <v>88</v>
      </c>
      <c r="Z85" s="5">
        <v>87.9</v>
      </c>
      <c r="AA85" s="5">
        <v>64.900000000000006</v>
      </c>
      <c r="AB85" s="5">
        <v>107.3</v>
      </c>
      <c r="AC85" s="5">
        <v>826</v>
      </c>
      <c r="AD85" s="5">
        <v>13.2</v>
      </c>
      <c r="AE85" s="5">
        <v>583</v>
      </c>
      <c r="AF85" s="32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7"/>
      <c r="AV85" s="168"/>
      <c r="AW85" s="5"/>
      <c r="AX85" s="5"/>
      <c r="AY85" s="5"/>
      <c r="AZ85" s="5"/>
      <c r="BA85" s="30"/>
      <c r="BB85" s="33"/>
    </row>
    <row r="86" spans="1:54" x14ac:dyDescent="0.3">
      <c r="A86" s="168"/>
      <c r="B86" s="4">
        <v>5.4166666666666696</v>
      </c>
      <c r="C86" s="168"/>
      <c r="D86" s="5">
        <v>49.3</v>
      </c>
      <c r="E86" s="5">
        <v>94.3</v>
      </c>
      <c r="F86" s="7">
        <v>15</v>
      </c>
      <c r="G86" s="188"/>
      <c r="H86" s="5">
        <v>36.4</v>
      </c>
      <c r="I86" s="5">
        <v>95.9</v>
      </c>
      <c r="J86" s="30">
        <v>86.4</v>
      </c>
      <c r="K86" s="5">
        <v>86.2</v>
      </c>
      <c r="L86" s="168"/>
      <c r="M86" s="30"/>
      <c r="N86" s="5"/>
      <c r="O86" s="7"/>
      <c r="P86" s="31">
        <v>97.4</v>
      </c>
      <c r="Q86" s="5">
        <v>16.399999999999999</v>
      </c>
      <c r="R86" s="5">
        <v>49.1</v>
      </c>
      <c r="S86" s="5">
        <v>49</v>
      </c>
      <c r="T86" s="5">
        <v>64.3</v>
      </c>
      <c r="U86" s="5">
        <v>64.3</v>
      </c>
      <c r="V86" s="5">
        <v>64.099999999999994</v>
      </c>
      <c r="W86" s="5">
        <v>67.400000000000006</v>
      </c>
      <c r="X86" s="5">
        <v>88</v>
      </c>
      <c r="Y86" s="5">
        <v>88.1</v>
      </c>
      <c r="Z86" s="5">
        <v>88</v>
      </c>
      <c r="AA86" s="5">
        <v>65.8</v>
      </c>
      <c r="AB86" s="5">
        <v>106.8</v>
      </c>
      <c r="AC86" s="5">
        <v>826</v>
      </c>
      <c r="AD86" s="5">
        <v>13.3</v>
      </c>
      <c r="AE86" s="5">
        <v>588</v>
      </c>
      <c r="AF86" s="32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7"/>
      <c r="AV86" s="168"/>
      <c r="AW86" s="5"/>
      <c r="AX86" s="5"/>
      <c r="AY86" s="5"/>
      <c r="AZ86" s="5"/>
      <c r="BA86" s="30"/>
      <c r="BB86" s="33"/>
    </row>
    <row r="87" spans="1:54" x14ac:dyDescent="0.3">
      <c r="A87" s="168"/>
      <c r="B87" s="4">
        <v>5.5</v>
      </c>
      <c r="C87" s="168"/>
      <c r="D87" s="5">
        <v>48.5</v>
      </c>
      <c r="E87" s="5">
        <v>91.1</v>
      </c>
      <c r="F87" s="7">
        <v>16</v>
      </c>
      <c r="G87" s="188"/>
      <c r="H87" s="5">
        <v>37.200000000000003</v>
      </c>
      <c r="I87" s="5">
        <v>91.2</v>
      </c>
      <c r="J87" s="30">
        <v>84.6</v>
      </c>
      <c r="K87" s="5">
        <v>84.4</v>
      </c>
      <c r="L87" s="168"/>
      <c r="M87" s="30"/>
      <c r="N87" s="5"/>
      <c r="O87" s="7"/>
      <c r="P87" s="31">
        <v>92.9</v>
      </c>
      <c r="Q87" s="5">
        <v>17.5</v>
      </c>
      <c r="R87" s="5">
        <v>48.2</v>
      </c>
      <c r="S87" s="5">
        <v>48.2</v>
      </c>
      <c r="T87" s="5">
        <v>65.5</v>
      </c>
      <c r="U87" s="5">
        <v>65.5</v>
      </c>
      <c r="V87" s="5">
        <v>65.2</v>
      </c>
      <c r="W87" s="5">
        <v>68.5</v>
      </c>
      <c r="X87" s="5">
        <v>86.1</v>
      </c>
      <c r="Y87" s="5">
        <v>86.2</v>
      </c>
      <c r="Z87" s="5">
        <v>86.1</v>
      </c>
      <c r="AA87" s="5">
        <v>67.2</v>
      </c>
      <c r="AB87" s="5">
        <v>103.1</v>
      </c>
      <c r="AC87" s="5">
        <v>823</v>
      </c>
      <c r="AD87" s="5">
        <v>15.2</v>
      </c>
      <c r="AE87" s="5">
        <v>578</v>
      </c>
      <c r="AF87" s="32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7"/>
      <c r="AV87" s="168"/>
      <c r="AW87" s="5"/>
      <c r="AX87" s="5"/>
      <c r="AY87" s="5"/>
      <c r="AZ87" s="5"/>
      <c r="BA87" s="30"/>
      <c r="BB87" s="33"/>
    </row>
    <row r="88" spans="1:54" x14ac:dyDescent="0.3">
      <c r="A88" s="168"/>
      <c r="B88" s="64" t="s">
        <v>97</v>
      </c>
      <c r="C88" s="168"/>
      <c r="D88" s="5">
        <v>49.4</v>
      </c>
      <c r="E88" s="5">
        <v>96.2</v>
      </c>
      <c r="F88" s="7">
        <v>15.8</v>
      </c>
      <c r="G88" s="188"/>
      <c r="H88" s="5">
        <v>37.5</v>
      </c>
      <c r="I88" s="5">
        <v>97.3</v>
      </c>
      <c r="J88" s="30">
        <v>85.9</v>
      </c>
      <c r="K88" s="5">
        <v>85.6</v>
      </c>
      <c r="L88" s="168"/>
      <c r="M88" s="30"/>
      <c r="N88" s="5"/>
      <c r="O88" s="7"/>
      <c r="P88" s="31">
        <v>98.2</v>
      </c>
      <c r="Q88" s="5">
        <v>17.2</v>
      </c>
      <c r="R88" s="5">
        <v>49.1</v>
      </c>
      <c r="S88" s="5">
        <v>49</v>
      </c>
      <c r="T88" s="5">
        <v>64.599999999999994</v>
      </c>
      <c r="U88" s="5">
        <v>64.599999999999994</v>
      </c>
      <c r="V88" s="5">
        <v>64.400000000000006</v>
      </c>
      <c r="W88" s="5">
        <v>67.599999999999994</v>
      </c>
      <c r="X88" s="5">
        <v>87.6</v>
      </c>
      <c r="Y88" s="5">
        <v>87.6</v>
      </c>
      <c r="Z88" s="5">
        <v>87.5</v>
      </c>
      <c r="AA88" s="5">
        <v>66.099999999999994</v>
      </c>
      <c r="AB88" s="5">
        <v>107</v>
      </c>
      <c r="AC88" s="5">
        <v>823</v>
      </c>
      <c r="AD88" s="5">
        <v>13.1</v>
      </c>
      <c r="AE88" s="5">
        <v>583</v>
      </c>
      <c r="AF88" s="32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7"/>
      <c r="AV88" s="168"/>
      <c r="AW88" s="5"/>
      <c r="AX88" s="5"/>
      <c r="AY88" s="5"/>
      <c r="AZ88" s="5"/>
      <c r="BA88" s="30"/>
      <c r="BB88" s="33"/>
    </row>
    <row r="89" spans="1:54" x14ac:dyDescent="0.3">
      <c r="A89" s="168"/>
      <c r="B89" s="4">
        <v>5.6666666666666696</v>
      </c>
      <c r="C89" s="168"/>
      <c r="D89" s="5">
        <v>49.3</v>
      </c>
      <c r="E89" s="5">
        <v>94.5</v>
      </c>
      <c r="F89" s="7">
        <v>15.3</v>
      </c>
      <c r="G89" s="188"/>
      <c r="H89" s="5">
        <v>32.6</v>
      </c>
      <c r="I89" s="5">
        <v>96.4</v>
      </c>
      <c r="J89" s="30">
        <v>86.3</v>
      </c>
      <c r="K89" s="5">
        <v>86</v>
      </c>
      <c r="L89" s="168"/>
      <c r="M89" s="30"/>
      <c r="N89" s="5"/>
      <c r="O89" s="7"/>
      <c r="P89" s="31">
        <v>97.6</v>
      </c>
      <c r="Q89" s="5">
        <v>16.5</v>
      </c>
      <c r="R89" s="5">
        <v>49.1</v>
      </c>
      <c r="S89" s="5">
        <v>49</v>
      </c>
      <c r="T89" s="5">
        <v>63.8</v>
      </c>
      <c r="U89" s="5">
        <v>63.8</v>
      </c>
      <c r="V89" s="5">
        <v>63.6</v>
      </c>
      <c r="W89" s="5">
        <v>66.8</v>
      </c>
      <c r="X89" s="5">
        <v>87.9</v>
      </c>
      <c r="Y89" s="5">
        <v>88</v>
      </c>
      <c r="Z89" s="5">
        <v>87.8</v>
      </c>
      <c r="AA89" s="5">
        <v>65.3</v>
      </c>
      <c r="AB89" s="5">
        <v>107.2</v>
      </c>
      <c r="AC89" s="5">
        <v>824</v>
      </c>
      <c r="AD89" s="5">
        <v>13.2</v>
      </c>
      <c r="AE89" s="5">
        <v>585</v>
      </c>
      <c r="AF89" s="32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7"/>
      <c r="AV89" s="168"/>
      <c r="AW89" s="5"/>
      <c r="AX89" s="5"/>
      <c r="AY89" s="5"/>
      <c r="AZ89" s="5"/>
      <c r="BA89" s="30"/>
      <c r="BB89" s="33"/>
    </row>
    <row r="90" spans="1:54" x14ac:dyDescent="0.3">
      <c r="A90" s="168"/>
      <c r="B90" s="4">
        <v>5.75</v>
      </c>
      <c r="C90" s="168"/>
      <c r="D90" s="5">
        <v>49.3</v>
      </c>
      <c r="E90" s="5">
        <v>97.2</v>
      </c>
      <c r="F90" s="7">
        <v>14.6</v>
      </c>
      <c r="G90" s="188"/>
      <c r="H90" s="5">
        <v>31.8</v>
      </c>
      <c r="I90" s="5">
        <v>96.3</v>
      </c>
      <c r="J90" s="30">
        <v>86.5</v>
      </c>
      <c r="K90" s="5">
        <v>86.2</v>
      </c>
      <c r="L90" s="168"/>
      <c r="M90" s="30"/>
      <c r="N90" s="5"/>
      <c r="O90" s="7"/>
      <c r="P90" s="31">
        <v>97.8</v>
      </c>
      <c r="Q90" s="5">
        <v>15.7</v>
      </c>
      <c r="R90" s="5">
        <v>49</v>
      </c>
      <c r="S90" s="5">
        <v>49</v>
      </c>
      <c r="T90" s="5">
        <v>63</v>
      </c>
      <c r="U90" s="5">
        <v>63</v>
      </c>
      <c r="V90" s="5">
        <v>62.8</v>
      </c>
      <c r="W90" s="5">
        <v>66</v>
      </c>
      <c r="X90" s="5">
        <v>88.1</v>
      </c>
      <c r="Y90" s="5">
        <v>88.2</v>
      </c>
      <c r="Z90" s="5">
        <v>88</v>
      </c>
      <c r="AA90" s="5">
        <v>64.400000000000006</v>
      </c>
      <c r="AB90" s="5">
        <v>107.6</v>
      </c>
      <c r="AC90" s="5">
        <v>824</v>
      </c>
      <c r="AD90" s="5">
        <v>13.2</v>
      </c>
      <c r="AE90" s="5">
        <v>583</v>
      </c>
      <c r="AF90" s="32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7"/>
      <c r="AV90" s="168"/>
      <c r="AW90" s="5"/>
      <c r="AX90" s="5"/>
      <c r="AY90" s="5"/>
      <c r="AZ90" s="5"/>
      <c r="BA90" s="30"/>
      <c r="BB90" s="33"/>
    </row>
    <row r="91" spans="1:54" x14ac:dyDescent="0.3">
      <c r="A91" s="168"/>
      <c r="B91" s="4">
        <v>5.8333333333333304</v>
      </c>
      <c r="C91" s="168"/>
      <c r="D91" s="5">
        <v>49.3</v>
      </c>
      <c r="E91" s="5">
        <v>97.3</v>
      </c>
      <c r="F91" s="7">
        <v>14.2</v>
      </c>
      <c r="G91" s="188"/>
      <c r="H91" s="5">
        <v>32</v>
      </c>
      <c r="I91" s="5">
        <v>96.4</v>
      </c>
      <c r="J91" s="30">
        <v>86.6</v>
      </c>
      <c r="K91" s="5">
        <v>86.3</v>
      </c>
      <c r="L91" s="168"/>
      <c r="M91" s="30"/>
      <c r="N91" s="5"/>
      <c r="O91" s="7"/>
      <c r="P91" s="31">
        <v>98.6</v>
      </c>
      <c r="Q91" s="5">
        <v>15.3</v>
      </c>
      <c r="R91" s="5">
        <v>49.1</v>
      </c>
      <c r="S91" s="5">
        <v>49.1</v>
      </c>
      <c r="T91" s="5">
        <v>62.8</v>
      </c>
      <c r="U91" s="5">
        <v>62.7</v>
      </c>
      <c r="V91" s="5">
        <v>62.5</v>
      </c>
      <c r="W91" s="5">
        <v>65.7</v>
      </c>
      <c r="X91" s="5">
        <v>88.2</v>
      </c>
      <c r="Y91" s="5">
        <v>88.2</v>
      </c>
      <c r="Z91" s="5">
        <v>88.1</v>
      </c>
      <c r="AA91" s="5">
        <v>64.099999999999994</v>
      </c>
      <c r="AB91" s="5">
        <v>107.4</v>
      </c>
      <c r="AC91" s="5">
        <v>823</v>
      </c>
      <c r="AD91" s="5">
        <v>13.2</v>
      </c>
      <c r="AE91" s="5">
        <v>584</v>
      </c>
      <c r="AF91" s="32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7"/>
      <c r="AV91" s="168"/>
      <c r="AW91" s="5"/>
      <c r="AX91" s="5"/>
      <c r="AY91" s="5"/>
      <c r="AZ91" s="5"/>
      <c r="BA91" s="30"/>
      <c r="BB91" s="33"/>
    </row>
    <row r="92" spans="1:54" x14ac:dyDescent="0.3">
      <c r="A92" s="168"/>
      <c r="B92" s="4">
        <v>5.9166666666666696</v>
      </c>
      <c r="C92" s="168"/>
      <c r="D92" s="5">
        <v>49.4</v>
      </c>
      <c r="E92" s="5">
        <v>98.5</v>
      </c>
      <c r="F92" s="7">
        <v>14.1</v>
      </c>
      <c r="G92" s="188"/>
      <c r="H92" s="5">
        <v>31.3</v>
      </c>
      <c r="I92" s="5">
        <v>97</v>
      </c>
      <c r="J92" s="30">
        <v>86.6</v>
      </c>
      <c r="K92" s="5">
        <v>86.3</v>
      </c>
      <c r="L92" s="168"/>
      <c r="M92" s="30"/>
      <c r="N92" s="5"/>
      <c r="O92" s="7"/>
      <c r="P92" s="31">
        <v>99.3</v>
      </c>
      <c r="Q92" s="5">
        <v>15.3</v>
      </c>
      <c r="R92" s="5">
        <v>49.1</v>
      </c>
      <c r="S92" s="5">
        <v>49.1</v>
      </c>
      <c r="T92" s="5">
        <v>62.6</v>
      </c>
      <c r="U92" s="5">
        <v>62.5</v>
      </c>
      <c r="V92" s="5">
        <v>62.3</v>
      </c>
      <c r="W92" s="5">
        <v>65.400000000000006</v>
      </c>
      <c r="X92" s="5">
        <v>88.8</v>
      </c>
      <c r="Y92" s="5">
        <v>88.8</v>
      </c>
      <c r="Z92" s="5">
        <v>88.2</v>
      </c>
      <c r="AA92" s="5">
        <v>64</v>
      </c>
      <c r="AB92" s="5">
        <v>108.5</v>
      </c>
      <c r="AC92" s="5">
        <v>823</v>
      </c>
      <c r="AD92" s="5">
        <v>13.2</v>
      </c>
      <c r="AE92" s="5">
        <v>582</v>
      </c>
      <c r="AF92" s="32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7"/>
      <c r="AV92" s="168"/>
      <c r="AW92" s="5"/>
      <c r="AX92" s="5"/>
      <c r="AY92" s="5"/>
      <c r="AZ92" s="5"/>
      <c r="BA92" s="30"/>
      <c r="BB92" s="33"/>
    </row>
    <row r="93" spans="1:54" x14ac:dyDescent="0.3">
      <c r="A93" s="169"/>
      <c r="B93" s="4">
        <v>6</v>
      </c>
      <c r="C93" s="169"/>
      <c r="D93" s="5">
        <v>49.4</v>
      </c>
      <c r="E93" s="5">
        <v>97.8</v>
      </c>
      <c r="F93" s="7">
        <v>14</v>
      </c>
      <c r="G93" s="189"/>
      <c r="H93" s="5">
        <v>31.6</v>
      </c>
      <c r="I93" s="5">
        <v>97.1</v>
      </c>
      <c r="J93" s="30">
        <v>86.6</v>
      </c>
      <c r="K93" s="5">
        <v>86.3</v>
      </c>
      <c r="L93" s="169"/>
      <c r="M93" s="30"/>
      <c r="N93" s="5"/>
      <c r="O93" s="7"/>
      <c r="P93" s="31">
        <v>98.6</v>
      </c>
      <c r="Q93" s="5">
        <v>15.1</v>
      </c>
      <c r="R93" s="5">
        <v>49.1</v>
      </c>
      <c r="S93" s="5">
        <v>49</v>
      </c>
      <c r="T93" s="5">
        <v>62.4</v>
      </c>
      <c r="U93" s="5">
        <v>62.2</v>
      </c>
      <c r="V93" s="5">
        <v>62.1</v>
      </c>
      <c r="W93" s="5">
        <v>65.2</v>
      </c>
      <c r="X93" s="5">
        <v>88.2</v>
      </c>
      <c r="Y93" s="5">
        <v>88.3</v>
      </c>
      <c r="Z93" s="5">
        <v>88.1</v>
      </c>
      <c r="AA93" s="5">
        <v>63.7</v>
      </c>
      <c r="AB93" s="5">
        <v>108.3</v>
      </c>
      <c r="AC93" s="5">
        <v>823</v>
      </c>
      <c r="AD93" s="5">
        <v>13.2</v>
      </c>
      <c r="AE93" s="5">
        <v>584</v>
      </c>
      <c r="AF93" s="32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7"/>
      <c r="AV93" s="169"/>
      <c r="AW93" s="5"/>
      <c r="AX93" s="5"/>
      <c r="AY93" s="5"/>
      <c r="AZ93" s="5"/>
      <c r="BA93" s="30"/>
      <c r="BB93" s="33"/>
    </row>
    <row r="94" spans="1:54" x14ac:dyDescent="0.3">
      <c r="A94" s="178" t="s">
        <v>81</v>
      </c>
      <c r="B94" s="173"/>
      <c r="C94" s="17" t="e">
        <f>AVERAGE($C$82:$C$93)</f>
        <v>#DIV/0!</v>
      </c>
      <c r="D94" s="17">
        <f>AVERAGE($D$82:$D$93)</f>
        <v>49.291666666666664</v>
      </c>
      <c r="E94" s="17">
        <f>AVERAGE($E$82:$E$93)</f>
        <v>96.49166666666666</v>
      </c>
      <c r="F94" s="34">
        <f>AVERAGE($F$82:$F$93)</f>
        <v>14.83333333333333</v>
      </c>
      <c r="G94" s="16" t="e">
        <f>AVERAGE(G82:G93)</f>
        <v>#DIV/0!</v>
      </c>
      <c r="H94" s="17">
        <f>AVERAGE($H$82:$H$93)</f>
        <v>33.783333333333339</v>
      </c>
      <c r="I94" s="17">
        <f>AVERAGE($I$82:$I$93)</f>
        <v>96.324999999999974</v>
      </c>
      <c r="J94" s="35">
        <f>AVERAGE($K$82:$K$93)</f>
        <v>85.983333333333334</v>
      </c>
      <c r="K94" s="17">
        <f>AVERAGE(K82:K93)</f>
        <v>85.983333333333334</v>
      </c>
      <c r="L94" s="36">
        <f t="shared" ref="L94:AD94" si="12">AVERAGE(L82:L93)</f>
        <v>0</v>
      </c>
      <c r="M94" s="35"/>
      <c r="N94" s="17"/>
      <c r="O94" s="34" t="e">
        <f t="shared" si="12"/>
        <v>#DIV/0!</v>
      </c>
      <c r="P94" s="37">
        <f t="shared" si="12"/>
        <v>97.850000000000009</v>
      </c>
      <c r="Q94" s="17">
        <f t="shared" si="12"/>
        <v>16.058333333333334</v>
      </c>
      <c r="R94" s="17">
        <f t="shared" si="12"/>
        <v>49.016666666666673</v>
      </c>
      <c r="S94" s="17">
        <f t="shared" si="12"/>
        <v>48.966666666666669</v>
      </c>
      <c r="T94" s="17">
        <f t="shared" si="12"/>
        <v>63.524999999999999</v>
      </c>
      <c r="U94" s="17">
        <f t="shared" si="12"/>
        <v>63.491666666666674</v>
      </c>
      <c r="V94" s="17">
        <f t="shared" si="12"/>
        <v>63.283333333333331</v>
      </c>
      <c r="W94" s="17">
        <f t="shared" si="12"/>
        <v>66.483333333333334</v>
      </c>
      <c r="X94" s="17">
        <f t="shared" si="12"/>
        <v>87.916666666666671</v>
      </c>
      <c r="Y94" s="17">
        <f t="shared" si="12"/>
        <v>87.983333333333348</v>
      </c>
      <c r="Z94" s="17">
        <f t="shared" si="12"/>
        <v>87.791666666666671</v>
      </c>
      <c r="AA94" s="17">
        <f t="shared" si="12"/>
        <v>64.983333333333334</v>
      </c>
      <c r="AB94" s="17">
        <f t="shared" si="12"/>
        <v>107.2</v>
      </c>
      <c r="AC94" s="17">
        <f t="shared" si="12"/>
        <v>824.41666666666663</v>
      </c>
      <c r="AD94" s="17">
        <f t="shared" si="12"/>
        <v>13.33333333333333</v>
      </c>
      <c r="AE94" s="34">
        <f>AVERAGE($AE$82:$AE$93)</f>
        <v>583.91666666666663</v>
      </c>
      <c r="AF94" s="38" t="e">
        <f t="shared" ref="AF94:AT94" si="13">AVERAGE(AF82:AF93)</f>
        <v>#DIV/0!</v>
      </c>
      <c r="AG94" s="17" t="e">
        <f t="shared" si="13"/>
        <v>#DIV/0!</v>
      </c>
      <c r="AH94" s="17" t="e">
        <f t="shared" si="13"/>
        <v>#DIV/0!</v>
      </c>
      <c r="AI94" s="17" t="e">
        <f t="shared" si="13"/>
        <v>#DIV/0!</v>
      </c>
      <c r="AJ94" s="17" t="e">
        <f t="shared" si="13"/>
        <v>#DIV/0!</v>
      </c>
      <c r="AK94" s="17" t="e">
        <f t="shared" si="13"/>
        <v>#DIV/0!</v>
      </c>
      <c r="AL94" s="17" t="e">
        <f t="shared" si="13"/>
        <v>#DIV/0!</v>
      </c>
      <c r="AM94" s="17" t="e">
        <f t="shared" si="13"/>
        <v>#DIV/0!</v>
      </c>
      <c r="AN94" s="17" t="e">
        <f t="shared" si="13"/>
        <v>#DIV/0!</v>
      </c>
      <c r="AO94" s="17" t="e">
        <f t="shared" si="13"/>
        <v>#DIV/0!</v>
      </c>
      <c r="AP94" s="17" t="e">
        <f t="shared" si="13"/>
        <v>#DIV/0!</v>
      </c>
      <c r="AQ94" s="17" t="e">
        <f t="shared" si="13"/>
        <v>#DIV/0!</v>
      </c>
      <c r="AR94" s="17" t="e">
        <f t="shared" si="13"/>
        <v>#DIV/0!</v>
      </c>
      <c r="AS94" s="17" t="e">
        <f t="shared" si="13"/>
        <v>#DIV/0!</v>
      </c>
      <c r="AT94" s="17" t="e">
        <f t="shared" si="13"/>
        <v>#DIV/0!</v>
      </c>
      <c r="AU94" s="34" t="e">
        <f>AVERAGE($AU$82:$AU$93)</f>
        <v>#DIV/0!</v>
      </c>
      <c r="AV94" s="39" t="e">
        <f>AVERAGE(AV82:AV93)</f>
        <v>#DIV/0!</v>
      </c>
      <c r="AW94" s="17" t="e">
        <f>AVERAGE(AW82:AW93)</f>
        <v>#DIV/0!</v>
      </c>
      <c r="AX94" s="17" t="e">
        <f>AVERAGE(AX82:AX93)</f>
        <v>#DIV/0!</v>
      </c>
      <c r="AY94" s="17" t="e">
        <f>AVERAGE($AY$82:$AY$93)</f>
        <v>#DIV/0!</v>
      </c>
      <c r="AZ94" s="17" t="e">
        <f>AVERAGE(AZ82:AZ93)</f>
        <v>#DIV/0!</v>
      </c>
      <c r="BA94" s="35" t="e">
        <f>AVERAGE(BA82:BA93)</f>
        <v>#DIV/0!</v>
      </c>
      <c r="BB94" s="40" t="e">
        <f>AVERAGE(BB82:BB93)</f>
        <v>#DIV/0!</v>
      </c>
    </row>
    <row r="95" spans="1:54" x14ac:dyDescent="0.3">
      <c r="A95" s="167">
        <v>45359</v>
      </c>
      <c r="B95" s="4">
        <v>6.0833333333333304</v>
      </c>
      <c r="C95" s="181"/>
      <c r="D95" s="5">
        <v>49.4</v>
      </c>
      <c r="E95" s="5">
        <v>98.5</v>
      </c>
      <c r="F95" s="7">
        <v>13.8</v>
      </c>
      <c r="G95" s="181"/>
      <c r="H95" s="5">
        <v>31</v>
      </c>
      <c r="I95" s="5">
        <v>96.9</v>
      </c>
      <c r="J95" s="30">
        <v>86.6</v>
      </c>
      <c r="K95" s="5">
        <v>86.3</v>
      </c>
      <c r="L95" s="174">
        <v>0</v>
      </c>
      <c r="M95" s="30"/>
      <c r="N95" s="5"/>
      <c r="O95" s="7"/>
      <c r="P95" s="31">
        <v>98.7</v>
      </c>
      <c r="Q95" s="5">
        <v>15</v>
      </c>
      <c r="R95" s="5">
        <v>49.1</v>
      </c>
      <c r="S95" s="5">
        <v>49</v>
      </c>
      <c r="T95" s="5">
        <v>62.4</v>
      </c>
      <c r="U95" s="5">
        <v>62.2</v>
      </c>
      <c r="V95" s="5">
        <v>62</v>
      </c>
      <c r="W95" s="5">
        <v>65.2</v>
      </c>
      <c r="X95" s="5">
        <v>88.2</v>
      </c>
      <c r="Y95" s="5">
        <v>88.3</v>
      </c>
      <c r="Z95" s="5">
        <v>88</v>
      </c>
      <c r="AA95" s="5">
        <v>63.7</v>
      </c>
      <c r="AB95" s="5">
        <v>108.2</v>
      </c>
      <c r="AC95" s="5">
        <v>824</v>
      </c>
      <c r="AD95" s="5">
        <v>13.2</v>
      </c>
      <c r="AE95" s="5">
        <v>585</v>
      </c>
      <c r="AF95" s="32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7"/>
      <c r="AV95" s="41"/>
      <c r="AW95" s="5"/>
      <c r="AX95" s="5"/>
      <c r="AY95" s="5"/>
      <c r="AZ95" s="5"/>
      <c r="BA95" s="30"/>
      <c r="BB95" s="33"/>
    </row>
    <row r="96" spans="1:54" x14ac:dyDescent="0.3">
      <c r="A96" s="168"/>
      <c r="B96" s="4">
        <v>6.1666666666666696</v>
      </c>
      <c r="C96" s="168"/>
      <c r="D96" s="5">
        <v>49.3</v>
      </c>
      <c r="E96" s="5">
        <v>100.4</v>
      </c>
      <c r="F96" s="7">
        <v>13.7</v>
      </c>
      <c r="G96" s="188"/>
      <c r="H96" s="5">
        <v>31</v>
      </c>
      <c r="I96" s="5">
        <v>96.7</v>
      </c>
      <c r="J96" s="30">
        <v>86.6</v>
      </c>
      <c r="K96" s="5">
        <v>86.3</v>
      </c>
      <c r="L96" s="168"/>
      <c r="M96" s="30"/>
      <c r="N96" s="5"/>
      <c r="O96" s="7"/>
      <c r="P96" s="31">
        <v>98.6</v>
      </c>
      <c r="Q96" s="5">
        <v>14.8</v>
      </c>
      <c r="R96" s="5">
        <v>49.1</v>
      </c>
      <c r="S96" s="5">
        <v>49</v>
      </c>
      <c r="T96" s="5">
        <v>62.2</v>
      </c>
      <c r="U96" s="5">
        <v>62.1</v>
      </c>
      <c r="V96" s="5">
        <v>61.9</v>
      </c>
      <c r="W96" s="5">
        <v>65</v>
      </c>
      <c r="X96" s="5">
        <v>88.2</v>
      </c>
      <c r="Y96" s="5">
        <v>88.3</v>
      </c>
      <c r="Z96" s="5">
        <v>88.1</v>
      </c>
      <c r="AA96" s="5">
        <v>63.5</v>
      </c>
      <c r="AB96" s="5">
        <v>107.9</v>
      </c>
      <c r="AC96" s="5">
        <v>825</v>
      </c>
      <c r="AD96" s="5">
        <v>13.2</v>
      </c>
      <c r="AE96" s="5">
        <v>585</v>
      </c>
      <c r="AF96" s="32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7"/>
      <c r="AV96" s="41"/>
      <c r="AW96" s="5"/>
      <c r="AX96" s="5"/>
      <c r="AY96" s="5"/>
      <c r="AZ96" s="5"/>
      <c r="BA96" s="30"/>
      <c r="BB96" s="33"/>
    </row>
    <row r="97" spans="1:54" x14ac:dyDescent="0.3">
      <c r="A97" s="168"/>
      <c r="B97" s="4">
        <v>6.25</v>
      </c>
      <c r="C97" s="168"/>
      <c r="D97" s="5">
        <v>49.4</v>
      </c>
      <c r="E97" s="5">
        <v>100.8</v>
      </c>
      <c r="F97" s="7">
        <v>13.6</v>
      </c>
      <c r="G97" s="188"/>
      <c r="H97" s="5">
        <v>31.1</v>
      </c>
      <c r="I97" s="5">
        <v>96.8</v>
      </c>
      <c r="J97" s="30">
        <v>86.7</v>
      </c>
      <c r="K97" s="5">
        <v>86.4</v>
      </c>
      <c r="L97" s="168"/>
      <c r="M97" s="30"/>
      <c r="N97" s="5"/>
      <c r="O97" s="7"/>
      <c r="P97" s="31">
        <v>98.3</v>
      </c>
      <c r="Q97" s="5">
        <v>14.7</v>
      </c>
      <c r="R97" s="5">
        <v>49.1</v>
      </c>
      <c r="S97" s="5">
        <v>49.1</v>
      </c>
      <c r="T97" s="5">
        <v>62.1</v>
      </c>
      <c r="U97" s="5">
        <v>61.9</v>
      </c>
      <c r="V97" s="5">
        <v>61.8</v>
      </c>
      <c r="W97" s="5">
        <v>64.900000000000006</v>
      </c>
      <c r="X97" s="5">
        <v>88.3</v>
      </c>
      <c r="Y97" s="5">
        <v>88.4</v>
      </c>
      <c r="Z97" s="5">
        <v>88.2</v>
      </c>
      <c r="AA97" s="5">
        <v>63.4</v>
      </c>
      <c r="AB97" s="5">
        <v>108.1</v>
      </c>
      <c r="AC97" s="5">
        <v>825</v>
      </c>
      <c r="AD97" s="5">
        <v>13.2</v>
      </c>
      <c r="AE97" s="5">
        <v>586</v>
      </c>
      <c r="AF97" s="32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7"/>
      <c r="AV97" s="41"/>
      <c r="AW97" s="5"/>
      <c r="AX97" s="5"/>
      <c r="AY97" s="5"/>
      <c r="AZ97" s="5"/>
      <c r="BA97" s="30"/>
      <c r="BB97" s="33"/>
    </row>
    <row r="98" spans="1:54" x14ac:dyDescent="0.3">
      <c r="A98" s="168"/>
      <c r="B98" s="4">
        <v>6.3333333333333304</v>
      </c>
      <c r="C98" s="168"/>
      <c r="D98" s="5">
        <v>49.4</v>
      </c>
      <c r="E98" s="5">
        <v>100.7</v>
      </c>
      <c r="F98" s="7">
        <v>13.9</v>
      </c>
      <c r="G98" s="188"/>
      <c r="H98" s="5">
        <v>34</v>
      </c>
      <c r="I98" s="5">
        <v>97</v>
      </c>
      <c r="J98" s="30">
        <v>86.7</v>
      </c>
      <c r="K98" s="5">
        <v>86.4</v>
      </c>
      <c r="L98" s="168"/>
      <c r="M98" s="30"/>
      <c r="N98" s="5"/>
      <c r="O98" s="7"/>
      <c r="P98" s="31">
        <v>98.8</v>
      </c>
      <c r="Q98" s="5">
        <v>15</v>
      </c>
      <c r="R98" s="5">
        <v>49.1</v>
      </c>
      <c r="S98" s="5">
        <v>49</v>
      </c>
      <c r="T98" s="5">
        <v>62.9</v>
      </c>
      <c r="U98" s="5">
        <v>62.7</v>
      </c>
      <c r="V98" s="5">
        <v>62.5</v>
      </c>
      <c r="W98" s="5">
        <v>65.7</v>
      </c>
      <c r="X98" s="5">
        <v>88.3</v>
      </c>
      <c r="Y98" s="5">
        <v>88.4</v>
      </c>
      <c r="Z98" s="5">
        <v>88.2</v>
      </c>
      <c r="AA98" s="5">
        <v>64.2</v>
      </c>
      <c r="AB98" s="5">
        <v>108.1</v>
      </c>
      <c r="AC98" s="5">
        <v>823</v>
      </c>
      <c r="AD98" s="5">
        <v>13.1</v>
      </c>
      <c r="AE98" s="5">
        <v>586</v>
      </c>
      <c r="AF98" s="32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7"/>
      <c r="AV98" s="41"/>
      <c r="AW98" s="5"/>
      <c r="AX98" s="5"/>
      <c r="AY98" s="5"/>
      <c r="AZ98" s="5"/>
      <c r="BA98" s="30"/>
      <c r="BB98" s="33"/>
    </row>
    <row r="99" spans="1:54" x14ac:dyDescent="0.3">
      <c r="A99" s="168"/>
      <c r="B99" s="4">
        <v>6.4166666666666696</v>
      </c>
      <c r="C99" s="168"/>
      <c r="D99" s="5">
        <v>49.4</v>
      </c>
      <c r="E99" s="5">
        <v>94.3</v>
      </c>
      <c r="F99" s="7">
        <v>14.7</v>
      </c>
      <c r="G99" s="188"/>
      <c r="H99" s="5">
        <v>36</v>
      </c>
      <c r="I99" s="5">
        <v>96.4</v>
      </c>
      <c r="J99" s="30">
        <v>86.8</v>
      </c>
      <c r="K99" s="5">
        <v>86.6</v>
      </c>
      <c r="L99" s="168"/>
      <c r="M99" s="30"/>
      <c r="N99" s="5"/>
      <c r="O99" s="7"/>
      <c r="P99" s="31">
        <v>97.4</v>
      </c>
      <c r="Q99" s="45">
        <v>16.100000000000001</v>
      </c>
      <c r="R99" s="45">
        <v>49.1</v>
      </c>
      <c r="S99" s="5">
        <v>49</v>
      </c>
      <c r="T99" s="5">
        <v>62.4</v>
      </c>
      <c r="U99" s="5">
        <v>64.099999999999994</v>
      </c>
      <c r="V99" s="5">
        <v>64.8</v>
      </c>
      <c r="W99" s="5">
        <v>67.099999999999994</v>
      </c>
      <c r="X99" s="5">
        <v>88.4</v>
      </c>
      <c r="Y99" s="5">
        <v>88.5</v>
      </c>
      <c r="Z99" s="5">
        <v>88.3</v>
      </c>
      <c r="AA99" s="5">
        <v>65.5</v>
      </c>
      <c r="AB99" s="5">
        <v>107.1</v>
      </c>
      <c r="AC99" s="5">
        <v>824</v>
      </c>
      <c r="AD99" s="5">
        <v>13.3</v>
      </c>
      <c r="AE99" s="5">
        <v>586</v>
      </c>
      <c r="AF99" s="32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7"/>
      <c r="AV99" s="41"/>
      <c r="AW99" s="5"/>
      <c r="AX99" s="5"/>
      <c r="AY99" s="5"/>
      <c r="AZ99" s="5"/>
      <c r="BA99" s="30"/>
      <c r="BB99" s="33"/>
    </row>
    <row r="100" spans="1:54" x14ac:dyDescent="0.3">
      <c r="A100" s="168"/>
      <c r="B100" s="4">
        <v>6.5</v>
      </c>
      <c r="C100" s="168"/>
      <c r="D100" s="5">
        <v>49.4</v>
      </c>
      <c r="E100" s="5">
        <v>98.3</v>
      </c>
      <c r="F100" s="7">
        <v>15.1</v>
      </c>
      <c r="G100" s="188"/>
      <c r="H100" s="5">
        <v>37.200000000000003</v>
      </c>
      <c r="I100" s="5">
        <v>97.1</v>
      </c>
      <c r="J100" s="30">
        <v>87</v>
      </c>
      <c r="K100" s="5">
        <v>86.7</v>
      </c>
      <c r="L100" s="168"/>
      <c r="M100" s="30"/>
      <c r="N100" s="5"/>
      <c r="O100" s="7"/>
      <c r="P100" s="31">
        <v>97.7</v>
      </c>
      <c r="Q100" s="5">
        <v>16.600000000000001</v>
      </c>
      <c r="R100" s="5">
        <v>49.1</v>
      </c>
      <c r="S100" s="45">
        <v>49.1</v>
      </c>
      <c r="T100" s="5">
        <v>65</v>
      </c>
      <c r="U100" s="5">
        <v>64.900000000000006</v>
      </c>
      <c r="V100" s="5">
        <v>64.599999999999994</v>
      </c>
      <c r="W100" s="5">
        <v>67.900000000000006</v>
      </c>
      <c r="X100" s="5">
        <v>88.6</v>
      </c>
      <c r="Y100" s="5">
        <v>88.7</v>
      </c>
      <c r="Z100" s="5">
        <v>88.5</v>
      </c>
      <c r="AA100" s="5">
        <v>66.3</v>
      </c>
      <c r="AB100" s="5">
        <v>106.5</v>
      </c>
      <c r="AC100" s="5">
        <v>824</v>
      </c>
      <c r="AD100" s="5">
        <v>13.1</v>
      </c>
      <c r="AE100" s="5">
        <v>592</v>
      </c>
      <c r="AF100" s="32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7"/>
      <c r="AV100" s="41"/>
      <c r="AW100" s="5"/>
      <c r="AX100" s="5"/>
      <c r="AY100" s="5"/>
      <c r="AZ100" s="5"/>
      <c r="BA100" s="30"/>
      <c r="BB100" s="33"/>
    </row>
    <row r="101" spans="1:54" x14ac:dyDescent="0.3">
      <c r="A101" s="168"/>
      <c r="B101" s="4">
        <v>6.5833333333333304</v>
      </c>
      <c r="C101" s="168"/>
      <c r="D101" s="5">
        <v>49.4</v>
      </c>
      <c r="E101" s="5">
        <v>93.4</v>
      </c>
      <c r="F101" s="7">
        <v>15.3</v>
      </c>
      <c r="G101" s="188"/>
      <c r="H101" s="5">
        <v>37.200000000000003</v>
      </c>
      <c r="I101" s="5">
        <v>96.2</v>
      </c>
      <c r="J101" s="30">
        <v>87.1</v>
      </c>
      <c r="K101" s="5">
        <v>86.8</v>
      </c>
      <c r="L101" s="168"/>
      <c r="M101" s="30"/>
      <c r="N101" s="5"/>
      <c r="O101" s="7"/>
      <c r="P101" s="31">
        <v>97.5</v>
      </c>
      <c r="Q101" s="5">
        <v>16.7</v>
      </c>
      <c r="R101" s="5">
        <v>49.2</v>
      </c>
      <c r="S101" s="5">
        <v>49.3</v>
      </c>
      <c r="T101" s="5">
        <v>65.099999999999994</v>
      </c>
      <c r="U101" s="5">
        <v>65</v>
      </c>
      <c r="V101" s="5">
        <v>64.8</v>
      </c>
      <c r="W101" s="5">
        <v>68.099999999999994</v>
      </c>
      <c r="X101" s="5">
        <v>88.7</v>
      </c>
      <c r="Y101" s="5">
        <v>88.8</v>
      </c>
      <c r="Z101" s="5">
        <v>86.7</v>
      </c>
      <c r="AA101" s="5">
        <v>66.5</v>
      </c>
      <c r="AB101" s="5">
        <v>106.9</v>
      </c>
      <c r="AC101" s="5">
        <v>824</v>
      </c>
      <c r="AD101" s="5">
        <v>13.3</v>
      </c>
      <c r="AE101" s="5">
        <v>588</v>
      </c>
      <c r="AF101" s="32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7"/>
      <c r="AV101" s="41"/>
      <c r="AW101" s="5"/>
      <c r="AX101" s="5"/>
      <c r="AY101" s="5"/>
      <c r="AZ101" s="5"/>
      <c r="BA101" s="30"/>
      <c r="BB101" s="33"/>
    </row>
    <row r="102" spans="1:54" x14ac:dyDescent="0.3">
      <c r="A102" s="168"/>
      <c r="B102" s="4">
        <v>6.6666666666666696</v>
      </c>
      <c r="C102" s="168"/>
      <c r="D102" s="5">
        <v>49.4</v>
      </c>
      <c r="E102" s="5">
        <v>96.5</v>
      </c>
      <c r="F102" s="7">
        <v>15.5</v>
      </c>
      <c r="G102" s="188"/>
      <c r="H102" s="5">
        <v>37</v>
      </c>
      <c r="I102" s="5">
        <v>95.9</v>
      </c>
      <c r="J102" s="30">
        <v>87.3</v>
      </c>
      <c r="K102" s="5">
        <v>87</v>
      </c>
      <c r="L102" s="168"/>
      <c r="M102" s="30"/>
      <c r="N102" s="5"/>
      <c r="O102" s="7"/>
      <c r="P102" s="31">
        <v>96.9</v>
      </c>
      <c r="Q102" s="5">
        <v>17</v>
      </c>
      <c r="R102" s="5">
        <v>49.1</v>
      </c>
      <c r="S102" s="5">
        <v>49</v>
      </c>
      <c r="T102" s="5">
        <v>65.599999999999994</v>
      </c>
      <c r="U102" s="5">
        <v>65.5</v>
      </c>
      <c r="V102" s="5">
        <v>65.3</v>
      </c>
      <c r="W102" s="5">
        <v>68.599999999999994</v>
      </c>
      <c r="X102" s="5">
        <v>88.9</v>
      </c>
      <c r="Y102" s="5">
        <v>88.9</v>
      </c>
      <c r="Z102" s="5">
        <v>88.8</v>
      </c>
      <c r="AA102" s="5">
        <v>67</v>
      </c>
      <c r="AB102" s="5">
        <v>106.3</v>
      </c>
      <c r="AC102" s="5">
        <v>824</v>
      </c>
      <c r="AD102" s="5">
        <v>13.3</v>
      </c>
      <c r="AE102" s="5">
        <v>589</v>
      </c>
      <c r="AF102" s="32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7"/>
      <c r="AV102" s="41"/>
      <c r="AW102" s="5"/>
      <c r="AX102" s="5"/>
      <c r="AY102" s="5"/>
      <c r="AZ102" s="5"/>
      <c r="BA102" s="30"/>
      <c r="BB102" s="33"/>
    </row>
    <row r="103" spans="1:54" x14ac:dyDescent="0.3">
      <c r="A103" s="168"/>
      <c r="B103" s="4">
        <v>6.75</v>
      </c>
      <c r="C103" s="168"/>
      <c r="D103" s="5">
        <v>49.3</v>
      </c>
      <c r="E103" s="5">
        <v>95.6</v>
      </c>
      <c r="F103" s="7">
        <v>15.3</v>
      </c>
      <c r="G103" s="188"/>
      <c r="H103" s="5">
        <v>36</v>
      </c>
      <c r="I103" s="5">
        <v>96.2</v>
      </c>
      <c r="J103" s="30">
        <v>87.4</v>
      </c>
      <c r="K103" s="5">
        <v>87.1</v>
      </c>
      <c r="L103" s="168"/>
      <c r="M103" s="30"/>
      <c r="N103" s="5"/>
      <c r="O103" s="7"/>
      <c r="P103" s="31">
        <v>97.6</v>
      </c>
      <c r="Q103" s="5">
        <v>16.600000000000001</v>
      </c>
      <c r="R103" s="5">
        <v>49.1</v>
      </c>
      <c r="S103" s="5">
        <v>49</v>
      </c>
      <c r="T103" s="5">
        <v>65</v>
      </c>
      <c r="U103" s="5">
        <v>65</v>
      </c>
      <c r="V103" s="5">
        <v>64.8</v>
      </c>
      <c r="W103" s="5">
        <v>68.099999999999994</v>
      </c>
      <c r="X103" s="5">
        <v>89</v>
      </c>
      <c r="Y103" s="5">
        <v>89</v>
      </c>
      <c r="Z103" s="5">
        <v>88.9</v>
      </c>
      <c r="AA103" s="5">
        <v>66.5</v>
      </c>
      <c r="AB103" s="5">
        <v>106.6</v>
      </c>
      <c r="AC103" s="5">
        <v>825</v>
      </c>
      <c r="AD103" s="5">
        <v>13</v>
      </c>
      <c r="AE103" s="5">
        <v>590</v>
      </c>
      <c r="AF103" s="32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7"/>
      <c r="AV103" s="41"/>
      <c r="AW103" s="5"/>
      <c r="AX103" s="5"/>
      <c r="AY103" s="5"/>
      <c r="AZ103" s="5"/>
      <c r="BA103" s="30"/>
      <c r="BB103" s="33"/>
    </row>
    <row r="104" spans="1:54" x14ac:dyDescent="0.3">
      <c r="A104" s="168"/>
      <c r="B104" s="4">
        <v>6.8333333333333304</v>
      </c>
      <c r="C104" s="168"/>
      <c r="D104" s="5">
        <v>49.3</v>
      </c>
      <c r="E104" s="5">
        <v>96.2</v>
      </c>
      <c r="F104" s="7">
        <v>14.9</v>
      </c>
      <c r="G104" s="188"/>
      <c r="H104" s="5">
        <v>34.9</v>
      </c>
      <c r="I104" s="5">
        <v>97</v>
      </c>
      <c r="J104" s="30">
        <v>87.5</v>
      </c>
      <c r="K104" s="5">
        <v>87.2</v>
      </c>
      <c r="L104" s="168"/>
      <c r="M104" s="30"/>
      <c r="N104" s="5"/>
      <c r="O104" s="7"/>
      <c r="P104" s="31">
        <v>98</v>
      </c>
      <c r="Q104" s="5">
        <v>16.2</v>
      </c>
      <c r="R104" s="5">
        <v>49.1</v>
      </c>
      <c r="S104" s="5">
        <v>49</v>
      </c>
      <c r="T104" s="5">
        <v>64.5</v>
      </c>
      <c r="U104" s="5">
        <v>64.400000000000006</v>
      </c>
      <c r="V104" s="5">
        <v>64.2</v>
      </c>
      <c r="W104" s="5">
        <v>67.5</v>
      </c>
      <c r="X104" s="5">
        <v>89</v>
      </c>
      <c r="Y104" s="5">
        <v>89.1</v>
      </c>
      <c r="Z104" s="5">
        <v>88.9</v>
      </c>
      <c r="AA104" s="5">
        <v>65.3</v>
      </c>
      <c r="AB104" s="5">
        <v>107</v>
      </c>
      <c r="AC104" s="5">
        <v>823</v>
      </c>
      <c r="AD104" s="5">
        <v>13.1</v>
      </c>
      <c r="AE104" s="5">
        <v>590</v>
      </c>
      <c r="AF104" s="32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7"/>
      <c r="AV104" s="41"/>
      <c r="AW104" s="5"/>
      <c r="AX104" s="5"/>
      <c r="AY104" s="5"/>
      <c r="AZ104" s="5"/>
      <c r="BA104" s="30"/>
      <c r="BB104" s="33"/>
    </row>
    <row r="105" spans="1:54" x14ac:dyDescent="0.3">
      <c r="A105" s="168"/>
      <c r="B105" s="4">
        <v>6.9166666666666696</v>
      </c>
      <c r="C105" s="168"/>
      <c r="D105" s="5">
        <v>49.4</v>
      </c>
      <c r="E105" s="5">
        <v>97</v>
      </c>
      <c r="F105" s="7">
        <v>14.5</v>
      </c>
      <c r="G105" s="188"/>
      <c r="H105" s="5">
        <v>34.1</v>
      </c>
      <c r="I105" s="5">
        <v>97.2</v>
      </c>
      <c r="J105" s="30">
        <v>87.5</v>
      </c>
      <c r="K105" s="5">
        <v>87.2</v>
      </c>
      <c r="L105" s="168"/>
      <c r="M105" s="30"/>
      <c r="N105" s="5"/>
      <c r="O105" s="7"/>
      <c r="P105" s="31">
        <v>98</v>
      </c>
      <c r="Q105" s="5">
        <v>15.7</v>
      </c>
      <c r="R105" s="5">
        <v>49.1</v>
      </c>
      <c r="S105" s="5">
        <v>49</v>
      </c>
      <c r="T105" s="5">
        <v>64.099999999999994</v>
      </c>
      <c r="U105" s="5">
        <v>64</v>
      </c>
      <c r="V105" s="5">
        <v>63.7</v>
      </c>
      <c r="W105" s="5">
        <v>67</v>
      </c>
      <c r="X105" s="5">
        <v>89.1</v>
      </c>
      <c r="Y105" s="5">
        <v>89.2</v>
      </c>
      <c r="Z105" s="5">
        <v>89</v>
      </c>
      <c r="AA105" s="5">
        <v>65.400000000000006</v>
      </c>
      <c r="AB105" s="5">
        <v>107.6</v>
      </c>
      <c r="AC105" s="5">
        <v>825</v>
      </c>
      <c r="AD105" s="5">
        <v>13</v>
      </c>
      <c r="AE105" s="5">
        <v>591</v>
      </c>
      <c r="AF105" s="32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7"/>
      <c r="AV105" s="41"/>
      <c r="AW105" s="5"/>
      <c r="AX105" s="5"/>
      <c r="AY105" s="5"/>
      <c r="AZ105" s="5"/>
      <c r="BA105" s="30"/>
      <c r="BB105" s="33"/>
    </row>
    <row r="106" spans="1:54" x14ac:dyDescent="0.3">
      <c r="A106" s="169"/>
      <c r="B106" s="4">
        <v>7</v>
      </c>
      <c r="C106" s="169"/>
      <c r="D106" s="5">
        <v>49.4</v>
      </c>
      <c r="E106" s="5">
        <v>97.5</v>
      </c>
      <c r="F106" s="7">
        <v>14.4</v>
      </c>
      <c r="G106" s="189"/>
      <c r="H106" s="5">
        <v>33.4</v>
      </c>
      <c r="I106" s="5">
        <v>95.9</v>
      </c>
      <c r="J106" s="30">
        <v>87.4</v>
      </c>
      <c r="K106" s="5">
        <v>87.2</v>
      </c>
      <c r="L106" s="169"/>
      <c r="M106" s="30"/>
      <c r="N106" s="5"/>
      <c r="O106" s="7"/>
      <c r="P106" s="31">
        <v>98.1</v>
      </c>
      <c r="Q106" s="5">
        <v>15.4</v>
      </c>
      <c r="R106" s="5">
        <v>49.1</v>
      </c>
      <c r="S106" s="5">
        <v>49</v>
      </c>
      <c r="T106" s="5">
        <v>63.8</v>
      </c>
      <c r="U106" s="5">
        <v>63.7</v>
      </c>
      <c r="V106" s="5">
        <v>63.4</v>
      </c>
      <c r="W106" s="5">
        <v>66.7</v>
      </c>
      <c r="X106" s="5">
        <v>89</v>
      </c>
      <c r="Y106" s="5">
        <v>89.1</v>
      </c>
      <c r="Z106" s="5">
        <v>89</v>
      </c>
      <c r="AA106" s="5">
        <v>65.2</v>
      </c>
      <c r="AB106" s="5">
        <v>107.4</v>
      </c>
      <c r="AC106" s="5">
        <v>825</v>
      </c>
      <c r="AD106" s="5">
        <v>13</v>
      </c>
      <c r="AE106" s="5">
        <v>591</v>
      </c>
      <c r="AF106" s="32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7"/>
      <c r="AV106" s="41"/>
      <c r="AW106" s="5"/>
      <c r="AX106" s="5"/>
      <c r="AY106" s="5"/>
      <c r="AZ106" s="5"/>
      <c r="BA106" s="30"/>
      <c r="BB106" s="33"/>
    </row>
    <row r="107" spans="1:54" x14ac:dyDescent="0.3">
      <c r="A107" s="178" t="s">
        <v>81</v>
      </c>
      <c r="B107" s="173"/>
      <c r="C107" s="17" t="e">
        <f>AVERAGE($C$95:$C$106)</f>
        <v>#DIV/0!</v>
      </c>
      <c r="D107" s="17">
        <f>AVERAGE(D95:D106)</f>
        <v>49.375</v>
      </c>
      <c r="E107" s="17">
        <f>AVERAGE(E95:E106)</f>
        <v>97.433333333333337</v>
      </c>
      <c r="F107" s="34">
        <f>AVERAGE(F95:F106)</f>
        <v>14.558333333333335</v>
      </c>
      <c r="G107" s="16" t="e">
        <f>AVERAGE(G95:G106)</f>
        <v>#DIV/0!</v>
      </c>
      <c r="H107" s="17">
        <f>AVERAGE($H$95:$H$106)</f>
        <v>34.408333333333331</v>
      </c>
      <c r="I107" s="17">
        <f>AVERAGE($I$95:$I$106)</f>
        <v>96.608333333333348</v>
      </c>
      <c r="J107" s="35">
        <f>AVERAGE($K$95:$K$106)</f>
        <v>86.766666666666666</v>
      </c>
      <c r="K107" s="17">
        <f>AVERAGE(K95:K106)</f>
        <v>86.766666666666666</v>
      </c>
      <c r="L107" s="36">
        <f t="shared" ref="L107:AD107" si="14">AVERAGE(L95:L106)</f>
        <v>0</v>
      </c>
      <c r="M107" s="35"/>
      <c r="N107" s="17"/>
      <c r="O107" s="34" t="e">
        <f t="shared" si="14"/>
        <v>#DIV/0!</v>
      </c>
      <c r="P107" s="37">
        <f t="shared" si="14"/>
        <v>97.966666666666654</v>
      </c>
      <c r="Q107" s="17">
        <f t="shared" si="14"/>
        <v>15.816666666666665</v>
      </c>
      <c r="R107" s="17">
        <f t="shared" si="14"/>
        <v>49.108333333333341</v>
      </c>
      <c r="S107" s="17">
        <f t="shared" si="14"/>
        <v>49.041666666666664</v>
      </c>
      <c r="T107" s="17">
        <f t="shared" si="14"/>
        <v>63.758333333333333</v>
      </c>
      <c r="U107" s="17">
        <f t="shared" si="14"/>
        <v>63.791666666666664</v>
      </c>
      <c r="V107" s="17">
        <f t="shared" si="14"/>
        <v>63.650000000000006</v>
      </c>
      <c r="W107" s="17">
        <f t="shared" si="14"/>
        <v>66.816666666666677</v>
      </c>
      <c r="X107" s="17">
        <f t="shared" si="14"/>
        <v>88.641666666666666</v>
      </c>
      <c r="Y107" s="17">
        <f t="shared" si="14"/>
        <v>88.725000000000009</v>
      </c>
      <c r="Z107" s="17">
        <f t="shared" si="14"/>
        <v>88.383333333333326</v>
      </c>
      <c r="AA107" s="17">
        <f t="shared" si="14"/>
        <v>65.208333333333329</v>
      </c>
      <c r="AB107" s="17">
        <f t="shared" si="14"/>
        <v>107.30833333333334</v>
      </c>
      <c r="AC107" s="17">
        <f t="shared" si="14"/>
        <v>824.25</v>
      </c>
      <c r="AD107" s="17">
        <f t="shared" si="14"/>
        <v>13.149999999999999</v>
      </c>
      <c r="AE107" s="34">
        <f>AVERAGE($AE$95:$AE$106)</f>
        <v>588.25</v>
      </c>
      <c r="AF107" s="38" t="e">
        <f t="shared" ref="AF107:AT107" si="15">AVERAGE(AF95:AF106)</f>
        <v>#DIV/0!</v>
      </c>
      <c r="AG107" s="17" t="e">
        <f t="shared" si="15"/>
        <v>#DIV/0!</v>
      </c>
      <c r="AH107" s="17" t="e">
        <f t="shared" si="15"/>
        <v>#DIV/0!</v>
      </c>
      <c r="AI107" s="17" t="e">
        <f t="shared" si="15"/>
        <v>#DIV/0!</v>
      </c>
      <c r="AJ107" s="17" t="e">
        <f t="shared" si="15"/>
        <v>#DIV/0!</v>
      </c>
      <c r="AK107" s="17" t="e">
        <f t="shared" si="15"/>
        <v>#DIV/0!</v>
      </c>
      <c r="AL107" s="17" t="e">
        <f t="shared" si="15"/>
        <v>#DIV/0!</v>
      </c>
      <c r="AM107" s="17" t="e">
        <f t="shared" si="15"/>
        <v>#DIV/0!</v>
      </c>
      <c r="AN107" s="17" t="e">
        <f t="shared" si="15"/>
        <v>#DIV/0!</v>
      </c>
      <c r="AO107" s="17" t="e">
        <f t="shared" si="15"/>
        <v>#DIV/0!</v>
      </c>
      <c r="AP107" s="17" t="e">
        <f t="shared" si="15"/>
        <v>#DIV/0!</v>
      </c>
      <c r="AQ107" s="17" t="e">
        <f t="shared" si="15"/>
        <v>#DIV/0!</v>
      </c>
      <c r="AR107" s="17" t="e">
        <f t="shared" si="15"/>
        <v>#DIV/0!</v>
      </c>
      <c r="AS107" s="17" t="e">
        <f t="shared" si="15"/>
        <v>#DIV/0!</v>
      </c>
      <c r="AT107" s="17" t="e">
        <f t="shared" si="15"/>
        <v>#DIV/0!</v>
      </c>
      <c r="AU107" s="34" t="e">
        <f>AVERAGE($AU$95:$AU$106)</f>
        <v>#DIV/0!</v>
      </c>
      <c r="AV107" s="39" t="e">
        <f>AVERAGE(AV95:AV106)</f>
        <v>#DIV/0!</v>
      </c>
      <c r="AW107" s="17" t="e">
        <f>AVERAGE(AW95:AW106)</f>
        <v>#DIV/0!</v>
      </c>
      <c r="AX107" s="17" t="e">
        <f>AVERAGE(AX95:AX106)</f>
        <v>#DIV/0!</v>
      </c>
      <c r="AY107" s="17" t="e">
        <f>AVERAGE($AY$95:$AY$106)</f>
        <v>#DIV/0!</v>
      </c>
      <c r="AZ107" s="17" t="e">
        <f>AVERAGE(AZ95:AZ106)</f>
        <v>#DIV/0!</v>
      </c>
      <c r="BA107" s="35" t="e">
        <f>AVERAGE(BA95:BA106)</f>
        <v>#DIV/0!</v>
      </c>
      <c r="BB107" s="40" t="e">
        <f>AVERAGE(BB95:BB106)</f>
        <v>#DIV/0!</v>
      </c>
    </row>
    <row r="108" spans="1:54" x14ac:dyDescent="0.3">
      <c r="A108" s="167">
        <v>45360</v>
      </c>
      <c r="B108" s="4">
        <v>7.0833333333333304</v>
      </c>
      <c r="C108" s="174"/>
      <c r="D108" s="5">
        <v>49.3</v>
      </c>
      <c r="E108" s="5">
        <v>97.3</v>
      </c>
      <c r="F108" s="7">
        <v>14.2</v>
      </c>
      <c r="G108" s="181"/>
      <c r="H108" s="5">
        <v>32.700000000000003</v>
      </c>
      <c r="I108" s="5">
        <v>95.9</v>
      </c>
      <c r="J108" s="30">
        <v>87.4</v>
      </c>
      <c r="K108" s="5">
        <v>87.1</v>
      </c>
      <c r="L108" s="174">
        <f>G108-C108</f>
        <v>0</v>
      </c>
      <c r="M108" s="30"/>
      <c r="N108" s="5"/>
      <c r="O108" s="7"/>
      <c r="P108" s="31">
        <v>97.9</v>
      </c>
      <c r="Q108" s="5">
        <v>15.3</v>
      </c>
      <c r="R108" s="5">
        <v>49.1</v>
      </c>
      <c r="S108" s="5">
        <v>49</v>
      </c>
      <c r="T108" s="5">
        <v>63.5</v>
      </c>
      <c r="U108" s="5">
        <v>66.3</v>
      </c>
      <c r="V108" s="5">
        <v>63.1</v>
      </c>
      <c r="W108" s="5">
        <v>66.400000000000006</v>
      </c>
      <c r="X108" s="5">
        <v>89</v>
      </c>
      <c r="Y108" s="5">
        <v>89</v>
      </c>
      <c r="Z108" s="5">
        <v>88.8</v>
      </c>
      <c r="AA108" s="5">
        <v>64.8</v>
      </c>
      <c r="AB108" s="5">
        <v>107.7</v>
      </c>
      <c r="AC108" s="5">
        <v>823</v>
      </c>
      <c r="AD108" s="5">
        <v>13.2</v>
      </c>
      <c r="AE108" s="5">
        <v>591</v>
      </c>
      <c r="AF108" s="32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7"/>
      <c r="AV108" s="174"/>
      <c r="AW108" s="5"/>
      <c r="AX108" s="5"/>
      <c r="AY108" s="5"/>
      <c r="AZ108" s="5"/>
      <c r="BA108" s="30"/>
      <c r="BB108" s="33"/>
    </row>
    <row r="109" spans="1:54" x14ac:dyDescent="0.3">
      <c r="A109" s="168"/>
      <c r="B109" s="4">
        <v>7.1666666666666696</v>
      </c>
      <c r="C109" s="168"/>
      <c r="D109" s="5">
        <v>49.3</v>
      </c>
      <c r="E109" s="5">
        <v>97.3</v>
      </c>
      <c r="F109" s="7">
        <v>14</v>
      </c>
      <c r="G109" s="188"/>
      <c r="H109" s="5">
        <v>32.6</v>
      </c>
      <c r="I109" s="5">
        <v>96.1</v>
      </c>
      <c r="J109" s="30">
        <v>87.4</v>
      </c>
      <c r="K109" s="5">
        <v>87.1</v>
      </c>
      <c r="L109" s="168"/>
      <c r="M109" s="30"/>
      <c r="N109" s="5"/>
      <c r="O109" s="7"/>
      <c r="P109" s="31">
        <v>97.8</v>
      </c>
      <c r="Q109" s="5">
        <v>15.1</v>
      </c>
      <c r="R109" s="5">
        <v>49.1</v>
      </c>
      <c r="S109" s="5">
        <v>49</v>
      </c>
      <c r="T109" s="5">
        <v>63.2</v>
      </c>
      <c r="U109" s="5">
        <v>63.2</v>
      </c>
      <c r="V109" s="5">
        <v>62.9</v>
      </c>
      <c r="W109" s="5">
        <v>68.2</v>
      </c>
      <c r="X109" s="5">
        <v>88.9</v>
      </c>
      <c r="Y109" s="5">
        <v>89</v>
      </c>
      <c r="Z109" s="5">
        <v>88.9</v>
      </c>
      <c r="AA109" s="5">
        <v>64.599999999999994</v>
      </c>
      <c r="AB109" s="5">
        <v>107.4</v>
      </c>
      <c r="AC109" s="5">
        <v>824</v>
      </c>
      <c r="AD109" s="5">
        <v>13.2</v>
      </c>
      <c r="AE109" s="5">
        <v>590</v>
      </c>
      <c r="AF109" s="32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7"/>
      <c r="AV109" s="168"/>
      <c r="AW109" s="5"/>
      <c r="AX109" s="5"/>
      <c r="AY109" s="5"/>
      <c r="AZ109" s="5"/>
      <c r="BA109" s="30"/>
      <c r="BB109" s="33"/>
    </row>
    <row r="110" spans="1:54" x14ac:dyDescent="0.3">
      <c r="A110" s="168"/>
      <c r="B110" s="4">
        <v>7.25</v>
      </c>
      <c r="C110" s="168"/>
      <c r="D110" s="5">
        <v>49.4</v>
      </c>
      <c r="E110" s="5">
        <v>98.4</v>
      </c>
      <c r="F110" s="7">
        <v>14</v>
      </c>
      <c r="G110" s="188"/>
      <c r="H110" s="5">
        <v>32.5</v>
      </c>
      <c r="I110" s="5">
        <v>96.5</v>
      </c>
      <c r="J110" s="30">
        <v>87.3</v>
      </c>
      <c r="K110" s="5">
        <v>87.1</v>
      </c>
      <c r="L110" s="168"/>
      <c r="M110" s="30"/>
      <c r="N110" s="5"/>
      <c r="O110" s="7"/>
      <c r="P110" s="31">
        <v>97.9</v>
      </c>
      <c r="Q110" s="5">
        <v>15.3</v>
      </c>
      <c r="R110" s="5">
        <v>49.1</v>
      </c>
      <c r="S110" s="5">
        <v>49.1</v>
      </c>
      <c r="T110" s="5">
        <v>63.2</v>
      </c>
      <c r="U110" s="5">
        <v>63.1</v>
      </c>
      <c r="V110" s="5">
        <v>62.8</v>
      </c>
      <c r="W110" s="5">
        <v>66.099999999999994</v>
      </c>
      <c r="X110" s="5">
        <v>88.9</v>
      </c>
      <c r="Y110" s="5">
        <v>89</v>
      </c>
      <c r="Z110" s="5">
        <v>88.8</v>
      </c>
      <c r="AA110" s="5">
        <v>64.5</v>
      </c>
      <c r="AB110" s="5">
        <v>107.6</v>
      </c>
      <c r="AC110" s="5">
        <v>825</v>
      </c>
      <c r="AD110" s="5">
        <v>13.2</v>
      </c>
      <c r="AE110" s="5">
        <v>591</v>
      </c>
      <c r="AF110" s="32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7"/>
      <c r="AV110" s="168"/>
      <c r="AW110" s="5"/>
      <c r="AX110" s="5"/>
      <c r="AY110" s="5"/>
      <c r="AZ110" s="5"/>
      <c r="BA110" s="30"/>
      <c r="BB110" s="33"/>
    </row>
    <row r="111" spans="1:54" x14ac:dyDescent="0.3">
      <c r="A111" s="168"/>
      <c r="B111" s="4">
        <v>7.3333333333333304</v>
      </c>
      <c r="C111" s="168"/>
      <c r="D111" s="5">
        <v>49.4</v>
      </c>
      <c r="E111" s="5">
        <v>96.7</v>
      </c>
      <c r="F111" s="7">
        <v>14.4</v>
      </c>
      <c r="G111" s="188"/>
      <c r="H111" s="5">
        <v>34.200000000000003</v>
      </c>
      <c r="I111" s="5">
        <v>96</v>
      </c>
      <c r="J111" s="30">
        <v>87.5</v>
      </c>
      <c r="K111" s="5">
        <v>87.2</v>
      </c>
      <c r="L111" s="168"/>
      <c r="M111" s="30"/>
      <c r="N111" s="5"/>
      <c r="O111" s="7"/>
      <c r="P111" s="31">
        <v>97.9</v>
      </c>
      <c r="Q111" s="5">
        <v>15.6</v>
      </c>
      <c r="R111" s="5">
        <v>49.1</v>
      </c>
      <c r="S111" s="5">
        <v>49.1</v>
      </c>
      <c r="T111" s="5">
        <v>64</v>
      </c>
      <c r="U111" s="5">
        <v>63.9</v>
      </c>
      <c r="V111" s="5">
        <v>63.7</v>
      </c>
      <c r="W111" s="5">
        <v>67</v>
      </c>
      <c r="X111" s="5">
        <v>89</v>
      </c>
      <c r="Y111" s="5">
        <v>89.1</v>
      </c>
      <c r="Z111" s="5">
        <v>88.9</v>
      </c>
      <c r="AA111" s="5">
        <v>65.400000000000006</v>
      </c>
      <c r="AB111" s="5">
        <v>107.9</v>
      </c>
      <c r="AC111" s="5">
        <v>825</v>
      </c>
      <c r="AD111" s="5">
        <v>13.2</v>
      </c>
      <c r="AE111" s="5">
        <v>593</v>
      </c>
      <c r="AF111" s="32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7"/>
      <c r="AV111" s="168"/>
      <c r="AW111" s="5"/>
      <c r="AX111" s="5"/>
      <c r="AY111" s="5"/>
      <c r="AZ111" s="5"/>
      <c r="BA111" s="30"/>
      <c r="BB111" s="33"/>
    </row>
    <row r="112" spans="1:54" x14ac:dyDescent="0.3">
      <c r="A112" s="168"/>
      <c r="B112" s="4">
        <v>7.4166666666666696</v>
      </c>
      <c r="C112" s="168"/>
      <c r="D112" s="5">
        <v>49.4</v>
      </c>
      <c r="E112" s="5">
        <v>95.2</v>
      </c>
      <c r="F112" s="7">
        <v>14.9</v>
      </c>
      <c r="G112" s="188"/>
      <c r="H112" s="5">
        <v>36.9</v>
      </c>
      <c r="I112" s="5">
        <v>95.7</v>
      </c>
      <c r="J112" s="30">
        <v>87.6</v>
      </c>
      <c r="K112" s="5">
        <v>87.3</v>
      </c>
      <c r="L112" s="168"/>
      <c r="M112" s="30"/>
      <c r="N112" s="5"/>
      <c r="O112" s="7"/>
      <c r="P112" s="31">
        <v>98</v>
      </c>
      <c r="Q112" s="5">
        <v>16.7</v>
      </c>
      <c r="R112" s="5">
        <v>49.1</v>
      </c>
      <c r="S112" s="5">
        <v>49</v>
      </c>
      <c r="T112" s="5">
        <v>65.2</v>
      </c>
      <c r="U112" s="5">
        <v>65.099999999999994</v>
      </c>
      <c r="V112" s="5">
        <v>64.900000000000006</v>
      </c>
      <c r="W112" s="5">
        <v>68.2</v>
      </c>
      <c r="X112" s="5">
        <v>89.1</v>
      </c>
      <c r="Y112" s="5">
        <v>89.2</v>
      </c>
      <c r="Z112" s="5">
        <v>89.1</v>
      </c>
      <c r="AA112" s="5">
        <v>66.599999999999994</v>
      </c>
      <c r="AB112" s="5">
        <v>107</v>
      </c>
      <c r="AC112" s="5">
        <v>823</v>
      </c>
      <c r="AD112" s="5">
        <v>13</v>
      </c>
      <c r="AE112" s="5">
        <v>591</v>
      </c>
      <c r="AF112" s="32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7"/>
      <c r="AV112" s="168"/>
      <c r="AW112" s="5"/>
      <c r="AX112" s="5"/>
      <c r="AY112" s="5"/>
      <c r="AZ112" s="5"/>
      <c r="BA112" s="30"/>
      <c r="BB112" s="33"/>
    </row>
    <row r="113" spans="1:54" x14ac:dyDescent="0.3">
      <c r="A113" s="168"/>
      <c r="B113" s="4">
        <v>7.5</v>
      </c>
      <c r="C113" s="168"/>
      <c r="D113" s="5">
        <v>49.4</v>
      </c>
      <c r="E113" s="5">
        <v>95.6</v>
      </c>
      <c r="F113" s="7">
        <v>15.5</v>
      </c>
      <c r="G113" s="188"/>
      <c r="H113" s="5">
        <v>37.6</v>
      </c>
      <c r="I113" s="5">
        <v>96.8</v>
      </c>
      <c r="J113" s="30">
        <v>87.1</v>
      </c>
      <c r="K113" s="5">
        <v>86.8</v>
      </c>
      <c r="L113" s="168"/>
      <c r="M113" s="30"/>
      <c r="N113" s="5"/>
      <c r="O113" s="7"/>
      <c r="P113" s="31">
        <v>97.2</v>
      </c>
      <c r="Q113" s="5">
        <v>17</v>
      </c>
      <c r="R113" s="5">
        <v>49.2</v>
      </c>
      <c r="S113" s="5">
        <v>49.1</v>
      </c>
      <c r="T113" s="5">
        <v>65.3</v>
      </c>
      <c r="U113" s="5">
        <v>65.3</v>
      </c>
      <c r="V113" s="5">
        <v>65.099999999999994</v>
      </c>
      <c r="W113" s="5">
        <v>68.3</v>
      </c>
      <c r="X113" s="5">
        <v>88.7</v>
      </c>
      <c r="Y113" s="5">
        <v>88.8</v>
      </c>
      <c r="Z113" s="5">
        <v>88.7</v>
      </c>
      <c r="AA113" s="5">
        <v>66.8</v>
      </c>
      <c r="AB113" s="5">
        <v>107</v>
      </c>
      <c r="AC113" s="5">
        <v>825</v>
      </c>
      <c r="AD113" s="5">
        <v>13.1</v>
      </c>
      <c r="AE113" s="5">
        <v>593</v>
      </c>
      <c r="AF113" s="32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7"/>
      <c r="AV113" s="168"/>
      <c r="AW113" s="5"/>
      <c r="AX113" s="5"/>
      <c r="AY113" s="5"/>
      <c r="AZ113" s="5"/>
      <c r="BA113" s="30"/>
      <c r="BB113" s="33"/>
    </row>
    <row r="114" spans="1:54" x14ac:dyDescent="0.3">
      <c r="A114" s="168"/>
      <c r="B114" s="4">
        <v>7.5833333333333304</v>
      </c>
      <c r="C114" s="168"/>
      <c r="D114" s="5">
        <v>49.3</v>
      </c>
      <c r="E114" s="5">
        <v>95.3</v>
      </c>
      <c r="F114" s="7">
        <v>15.5</v>
      </c>
      <c r="G114" s="188"/>
      <c r="H114" s="5">
        <v>37</v>
      </c>
      <c r="I114" s="5">
        <v>95.7</v>
      </c>
      <c r="J114" s="30">
        <v>87.2</v>
      </c>
      <c r="K114" s="5">
        <v>86.9</v>
      </c>
      <c r="L114" s="168"/>
      <c r="M114" s="30"/>
      <c r="N114" s="5"/>
      <c r="O114" s="7"/>
      <c r="P114" s="31">
        <v>96.8</v>
      </c>
      <c r="Q114" s="5">
        <v>17</v>
      </c>
      <c r="R114" s="5">
        <v>49</v>
      </c>
      <c r="S114" s="5">
        <v>49</v>
      </c>
      <c r="T114" s="5">
        <v>65.400000000000006</v>
      </c>
      <c r="U114" s="5">
        <v>65.3</v>
      </c>
      <c r="V114" s="5">
        <v>65.099999999999994</v>
      </c>
      <c r="W114" s="5">
        <v>68.400000000000006</v>
      </c>
      <c r="X114" s="5">
        <v>88.8</v>
      </c>
      <c r="Y114" s="5">
        <v>88.9</v>
      </c>
      <c r="Z114" s="5">
        <v>88.7</v>
      </c>
      <c r="AA114" s="5">
        <v>66.8</v>
      </c>
      <c r="AB114" s="5">
        <v>106.5</v>
      </c>
      <c r="AC114" s="5">
        <v>825</v>
      </c>
      <c r="AD114" s="5">
        <v>13.3</v>
      </c>
      <c r="AE114" s="5">
        <v>589</v>
      </c>
      <c r="AF114" s="32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7"/>
      <c r="AV114" s="168"/>
      <c r="AW114" s="5"/>
      <c r="AX114" s="5"/>
      <c r="AY114" s="5"/>
      <c r="AZ114" s="5"/>
      <c r="BA114" s="30"/>
      <c r="BB114" s="33"/>
    </row>
    <row r="115" spans="1:54" x14ac:dyDescent="0.3">
      <c r="A115" s="168"/>
      <c r="B115" s="4">
        <v>7.6666666666666696</v>
      </c>
      <c r="C115" s="168"/>
      <c r="D115" s="5">
        <v>49.4</v>
      </c>
      <c r="E115" s="5">
        <v>95.6</v>
      </c>
      <c r="F115" s="7">
        <v>15.6</v>
      </c>
      <c r="G115" s="188"/>
      <c r="H115" s="5">
        <v>37.1</v>
      </c>
      <c r="I115" s="5">
        <v>96.2</v>
      </c>
      <c r="J115" s="30">
        <v>87.4</v>
      </c>
      <c r="K115" s="5">
        <v>87.1</v>
      </c>
      <c r="L115" s="168"/>
      <c r="M115" s="30"/>
      <c r="N115" s="5"/>
      <c r="O115" s="7"/>
      <c r="P115" s="31">
        <v>97.1</v>
      </c>
      <c r="Q115" s="5">
        <v>17</v>
      </c>
      <c r="R115" s="5">
        <v>49.1</v>
      </c>
      <c r="S115" s="5">
        <v>49</v>
      </c>
      <c r="T115" s="5">
        <v>65.400000000000006</v>
      </c>
      <c r="U115" s="5">
        <v>65.3</v>
      </c>
      <c r="V115" s="5">
        <v>65.099999999999994</v>
      </c>
      <c r="W115" s="5">
        <v>68.400000000000006</v>
      </c>
      <c r="X115" s="5">
        <v>88.9</v>
      </c>
      <c r="Y115" s="5">
        <v>89</v>
      </c>
      <c r="Z115" s="5">
        <v>88.9</v>
      </c>
      <c r="AA115" s="5">
        <v>68.8</v>
      </c>
      <c r="AB115" s="5">
        <v>107.7</v>
      </c>
      <c r="AC115" s="5">
        <v>825</v>
      </c>
      <c r="AD115" s="5">
        <v>13.3</v>
      </c>
      <c r="AE115" s="5">
        <v>592</v>
      </c>
      <c r="AF115" s="32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7"/>
      <c r="AV115" s="168"/>
      <c r="AW115" s="5"/>
      <c r="AX115" s="5"/>
      <c r="AY115" s="5"/>
      <c r="AZ115" s="5"/>
      <c r="BA115" s="30"/>
      <c r="BB115" s="33"/>
    </row>
    <row r="116" spans="1:54" x14ac:dyDescent="0.3">
      <c r="A116" s="168"/>
      <c r="B116" s="4">
        <v>7.75</v>
      </c>
      <c r="C116" s="168"/>
      <c r="D116" s="5">
        <v>49.3</v>
      </c>
      <c r="E116" s="5">
        <v>97.6</v>
      </c>
      <c r="F116" s="7">
        <v>15.2</v>
      </c>
      <c r="G116" s="188"/>
      <c r="H116" s="5">
        <v>36.200000000000003</v>
      </c>
      <c r="I116" s="5">
        <v>96.7</v>
      </c>
      <c r="J116" s="30">
        <v>87.3</v>
      </c>
      <c r="K116" s="5">
        <v>87</v>
      </c>
      <c r="L116" s="168"/>
      <c r="M116" s="30"/>
      <c r="N116" s="5"/>
      <c r="O116" s="7"/>
      <c r="P116" s="31">
        <v>97.8</v>
      </c>
      <c r="Q116" s="5">
        <v>16.399999999999999</v>
      </c>
      <c r="R116" s="5">
        <v>49.1</v>
      </c>
      <c r="S116" s="5">
        <v>49</v>
      </c>
      <c r="T116" s="5">
        <v>64.7</v>
      </c>
      <c r="U116" s="5">
        <v>64.7</v>
      </c>
      <c r="V116" s="5">
        <v>64.5</v>
      </c>
      <c r="W116" s="5">
        <v>67.8</v>
      </c>
      <c r="X116" s="5">
        <v>88.8</v>
      </c>
      <c r="Y116" s="5">
        <v>88.9</v>
      </c>
      <c r="Z116" s="5">
        <v>88.8</v>
      </c>
      <c r="AA116" s="5">
        <v>66.2</v>
      </c>
      <c r="AB116" s="5">
        <v>106.8</v>
      </c>
      <c r="AC116" s="5">
        <v>825</v>
      </c>
      <c r="AD116" s="5">
        <v>13</v>
      </c>
      <c r="AE116" s="5">
        <v>589</v>
      </c>
      <c r="AF116" s="32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7"/>
      <c r="AV116" s="168"/>
      <c r="AW116" s="5"/>
      <c r="AX116" s="5"/>
      <c r="AY116" s="5"/>
      <c r="AZ116" s="5"/>
      <c r="BA116" s="30"/>
      <c r="BB116" s="33"/>
    </row>
    <row r="117" spans="1:54" x14ac:dyDescent="0.3">
      <c r="A117" s="168"/>
      <c r="B117" s="4">
        <v>7.8333333333333304</v>
      </c>
      <c r="C117" s="168"/>
      <c r="D117" s="5">
        <v>49.4</v>
      </c>
      <c r="E117" s="5">
        <v>97.6</v>
      </c>
      <c r="F117" s="7">
        <v>14.7</v>
      </c>
      <c r="G117" s="188"/>
      <c r="H117" s="5">
        <v>34.1</v>
      </c>
      <c r="I117" s="5">
        <v>96.4</v>
      </c>
      <c r="J117" s="30">
        <v>87.1</v>
      </c>
      <c r="K117" s="5">
        <v>86.9</v>
      </c>
      <c r="L117" s="168"/>
      <c r="M117" s="30"/>
      <c r="N117" s="5"/>
      <c r="O117" s="7"/>
      <c r="P117" s="31">
        <v>97.2</v>
      </c>
      <c r="Q117" s="5">
        <v>15.8</v>
      </c>
      <c r="R117" s="5">
        <v>49.1</v>
      </c>
      <c r="S117" s="5">
        <v>49</v>
      </c>
      <c r="T117" s="5">
        <v>63.8</v>
      </c>
      <c r="U117" s="5">
        <v>63.8</v>
      </c>
      <c r="V117" s="5">
        <v>63.6</v>
      </c>
      <c r="W117" s="5">
        <v>66.900000000000006</v>
      </c>
      <c r="X117" s="5">
        <v>88.7</v>
      </c>
      <c r="Y117" s="5">
        <v>88.8</v>
      </c>
      <c r="Z117" s="5">
        <v>88.7</v>
      </c>
      <c r="AA117" s="5">
        <v>65.3</v>
      </c>
      <c r="AB117" s="5">
        <v>107</v>
      </c>
      <c r="AC117" s="5">
        <v>823</v>
      </c>
      <c r="AD117" s="5">
        <v>13.3</v>
      </c>
      <c r="AE117" s="5">
        <v>587</v>
      </c>
      <c r="AF117" s="32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7"/>
      <c r="AV117" s="168"/>
      <c r="AW117" s="5"/>
      <c r="AX117" s="5"/>
      <c r="AY117" s="5"/>
      <c r="AZ117" s="5"/>
      <c r="BA117" s="30"/>
      <c r="BB117" s="33"/>
    </row>
    <row r="118" spans="1:54" x14ac:dyDescent="0.3">
      <c r="A118" s="168"/>
      <c r="B118" s="4">
        <v>7.9166666666666696</v>
      </c>
      <c r="C118" s="168"/>
      <c r="D118" s="5">
        <v>49.4</v>
      </c>
      <c r="E118" s="5">
        <v>99.2</v>
      </c>
      <c r="F118" s="7">
        <v>14.4</v>
      </c>
      <c r="G118" s="188"/>
      <c r="H118" s="5">
        <v>33.4</v>
      </c>
      <c r="I118" s="5">
        <v>96.3</v>
      </c>
      <c r="J118" s="30">
        <v>87</v>
      </c>
      <c r="K118" s="5">
        <v>86.7</v>
      </c>
      <c r="L118" s="168"/>
      <c r="M118" s="30"/>
      <c r="N118" s="5"/>
      <c r="O118" s="7"/>
      <c r="P118" s="31">
        <v>97.5</v>
      </c>
      <c r="Q118" s="5">
        <v>15.5</v>
      </c>
      <c r="R118" s="5">
        <v>49.1</v>
      </c>
      <c r="S118" s="45">
        <v>49</v>
      </c>
      <c r="T118" s="5">
        <v>63.4</v>
      </c>
      <c r="U118" s="5" t="s">
        <v>113</v>
      </c>
      <c r="V118" s="5">
        <v>63.1</v>
      </c>
      <c r="W118" s="5">
        <v>66.400000000000006</v>
      </c>
      <c r="X118" s="5">
        <v>88.6</v>
      </c>
      <c r="Y118" s="5">
        <v>88.6</v>
      </c>
      <c r="Z118" s="5">
        <v>88.5</v>
      </c>
      <c r="AA118" s="5">
        <v>64.8</v>
      </c>
      <c r="AB118" s="5">
        <v>107.9</v>
      </c>
      <c r="AC118" s="5">
        <v>824</v>
      </c>
      <c r="AD118" s="5">
        <v>13.2</v>
      </c>
      <c r="AE118" s="5">
        <v>590</v>
      </c>
      <c r="AF118" s="32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7"/>
      <c r="AV118" s="168"/>
      <c r="AW118" s="5"/>
      <c r="AX118" s="5"/>
      <c r="AY118" s="5"/>
      <c r="AZ118" s="5"/>
      <c r="BA118" s="30"/>
      <c r="BB118" s="33"/>
    </row>
    <row r="119" spans="1:54" x14ac:dyDescent="0.3">
      <c r="A119" s="169"/>
      <c r="B119" s="4">
        <v>8</v>
      </c>
      <c r="C119" s="169"/>
      <c r="D119" s="5">
        <v>49.4</v>
      </c>
      <c r="E119" s="5">
        <v>97</v>
      </c>
      <c r="F119" s="7">
        <v>14.2</v>
      </c>
      <c r="G119" s="189"/>
      <c r="H119" s="5">
        <v>33</v>
      </c>
      <c r="I119" s="5">
        <v>97.4</v>
      </c>
      <c r="J119" s="30">
        <v>86.8</v>
      </c>
      <c r="K119" s="5">
        <v>86.5</v>
      </c>
      <c r="L119" s="169"/>
      <c r="M119" s="30"/>
      <c r="N119" s="5"/>
      <c r="O119" s="7"/>
      <c r="P119" s="31">
        <v>98.5</v>
      </c>
      <c r="Q119" s="5">
        <v>15.4</v>
      </c>
      <c r="R119" s="5">
        <v>49.1</v>
      </c>
      <c r="S119" s="5">
        <v>49</v>
      </c>
      <c r="T119" s="5">
        <v>63</v>
      </c>
      <c r="U119" s="5">
        <v>62.9</v>
      </c>
      <c r="V119" s="5">
        <v>62.7</v>
      </c>
      <c r="W119" s="5">
        <v>65.900000000000006</v>
      </c>
      <c r="X119" s="5">
        <v>88.4</v>
      </c>
      <c r="Y119" s="5">
        <v>88.5</v>
      </c>
      <c r="Z119" s="5">
        <v>88.3</v>
      </c>
      <c r="AA119" s="5">
        <v>64.400000000000006</v>
      </c>
      <c r="AB119" s="5">
        <v>107.9</v>
      </c>
      <c r="AC119" s="5">
        <v>823</v>
      </c>
      <c r="AD119" s="5">
        <v>13.2</v>
      </c>
      <c r="AE119" s="5">
        <v>585</v>
      </c>
      <c r="AF119" s="32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7"/>
      <c r="AV119" s="169"/>
      <c r="AW119" s="5"/>
      <c r="AX119" s="5"/>
      <c r="AY119" s="5"/>
      <c r="AZ119" s="5"/>
      <c r="BA119" s="30"/>
      <c r="BB119" s="33"/>
    </row>
    <row r="120" spans="1:54" x14ac:dyDescent="0.3">
      <c r="A120" s="178" t="s">
        <v>81</v>
      </c>
      <c r="B120" s="173"/>
      <c r="C120" s="17" t="e">
        <f>AVERAGE($C$108:$C$119)</f>
        <v>#DIV/0!</v>
      </c>
      <c r="D120" s="17">
        <f>AVERAGE($D$108:$D$119)</f>
        <v>49.366666666666667</v>
      </c>
      <c r="E120" s="17">
        <f>AVERAGE($E$108:$E$119)</f>
        <v>96.899999999999991</v>
      </c>
      <c r="F120" s="34">
        <f>AVERAGE($F$108:$F$119)</f>
        <v>14.716666666666663</v>
      </c>
      <c r="G120" s="16" t="e">
        <f>AVERAGE(G108:G119)</f>
        <v>#DIV/0!</v>
      </c>
      <c r="H120" s="17">
        <f>AVERAGE($H$108:$H$119)</f>
        <v>34.774999999999999</v>
      </c>
      <c r="I120" s="17">
        <f>AVERAGE($I$108:$I$119)</f>
        <v>96.308333333333351</v>
      </c>
      <c r="J120" s="35">
        <f>AVERAGE($K$108:$K$119)</f>
        <v>86.97499999999998</v>
      </c>
      <c r="K120" s="17">
        <f>AVERAGE(K108:K119)</f>
        <v>86.97499999999998</v>
      </c>
      <c r="L120" s="36">
        <f t="shared" ref="L120:AD120" si="16">AVERAGE(L108:L119)</f>
        <v>0</v>
      </c>
      <c r="M120" s="35"/>
      <c r="N120" s="17"/>
      <c r="O120" s="34" t="e">
        <f t="shared" si="16"/>
        <v>#DIV/0!</v>
      </c>
      <c r="P120" s="37">
        <f t="shared" si="16"/>
        <v>97.633333333333326</v>
      </c>
      <c r="Q120" s="17">
        <f t="shared" si="16"/>
        <v>16.008333333333336</v>
      </c>
      <c r="R120" s="17">
        <f t="shared" si="16"/>
        <v>49.1</v>
      </c>
      <c r="S120" s="17">
        <f t="shared" si="16"/>
        <v>49.024999999999999</v>
      </c>
      <c r="T120" s="17">
        <f t="shared" si="16"/>
        <v>64.174999999999997</v>
      </c>
      <c r="U120" s="17">
        <f t="shared" si="16"/>
        <v>64.445454545454538</v>
      </c>
      <c r="V120" s="17">
        <f t="shared" si="16"/>
        <v>63.883333333333347</v>
      </c>
      <c r="W120" s="17">
        <f t="shared" si="16"/>
        <v>67.333333333333329</v>
      </c>
      <c r="X120" s="17">
        <f t="shared" si="16"/>
        <v>88.816666666666663</v>
      </c>
      <c r="Y120" s="17">
        <f t="shared" si="16"/>
        <v>88.899999999999991</v>
      </c>
      <c r="Z120" s="17">
        <f t="shared" si="16"/>
        <v>88.75833333333334</v>
      </c>
      <c r="AA120" s="17">
        <f t="shared" si="16"/>
        <v>65.749999999999986</v>
      </c>
      <c r="AB120" s="17">
        <f t="shared" si="16"/>
        <v>107.36666666666667</v>
      </c>
      <c r="AC120" s="17">
        <f t="shared" si="16"/>
        <v>824.16666666666663</v>
      </c>
      <c r="AD120" s="17">
        <f t="shared" si="16"/>
        <v>13.18333333333333</v>
      </c>
      <c r="AE120" s="34">
        <f>AVERAGE($AE$108:$AE$119)</f>
        <v>590.08333333333337</v>
      </c>
      <c r="AF120" s="38" t="e">
        <f t="shared" ref="AF120:AT120" si="17">AVERAGE(AF108:AF119)</f>
        <v>#DIV/0!</v>
      </c>
      <c r="AG120" s="17" t="e">
        <f t="shared" si="17"/>
        <v>#DIV/0!</v>
      </c>
      <c r="AH120" s="17" t="e">
        <f t="shared" si="17"/>
        <v>#DIV/0!</v>
      </c>
      <c r="AI120" s="17" t="e">
        <f t="shared" si="17"/>
        <v>#DIV/0!</v>
      </c>
      <c r="AJ120" s="17" t="e">
        <f t="shared" si="17"/>
        <v>#DIV/0!</v>
      </c>
      <c r="AK120" s="17" t="e">
        <f t="shared" si="17"/>
        <v>#DIV/0!</v>
      </c>
      <c r="AL120" s="17" t="e">
        <f t="shared" si="17"/>
        <v>#DIV/0!</v>
      </c>
      <c r="AM120" s="17" t="e">
        <f t="shared" si="17"/>
        <v>#DIV/0!</v>
      </c>
      <c r="AN120" s="17" t="e">
        <f t="shared" si="17"/>
        <v>#DIV/0!</v>
      </c>
      <c r="AO120" s="17" t="e">
        <f t="shared" si="17"/>
        <v>#DIV/0!</v>
      </c>
      <c r="AP120" s="17" t="e">
        <f t="shared" si="17"/>
        <v>#DIV/0!</v>
      </c>
      <c r="AQ120" s="17" t="e">
        <f t="shared" si="17"/>
        <v>#DIV/0!</v>
      </c>
      <c r="AR120" s="17" t="e">
        <f t="shared" si="17"/>
        <v>#DIV/0!</v>
      </c>
      <c r="AS120" s="17" t="e">
        <f t="shared" si="17"/>
        <v>#DIV/0!</v>
      </c>
      <c r="AT120" s="17" t="e">
        <f t="shared" si="17"/>
        <v>#DIV/0!</v>
      </c>
      <c r="AU120" s="34" t="e">
        <f>AVERAGE($AU$108:$AU$119)</f>
        <v>#DIV/0!</v>
      </c>
      <c r="AV120" s="39" t="e">
        <f>AVERAGE(AV108:AV119)</f>
        <v>#DIV/0!</v>
      </c>
      <c r="AW120" s="17" t="e">
        <f>AVERAGE(AW108:AW119)</f>
        <v>#DIV/0!</v>
      </c>
      <c r="AX120" s="17" t="e">
        <f>AVERAGE(AX108:AX119)</f>
        <v>#DIV/0!</v>
      </c>
      <c r="AY120" s="17" t="e">
        <f>AVERAGE($AY$108:$AY$119)</f>
        <v>#DIV/0!</v>
      </c>
      <c r="AZ120" s="17" t="e">
        <f>AVERAGE(AZ108:AZ119)</f>
        <v>#DIV/0!</v>
      </c>
      <c r="BA120" s="35" t="e">
        <f>AVERAGE(BA108:BA119)</f>
        <v>#DIV/0!</v>
      </c>
      <c r="BB120" s="40" t="e">
        <f>AVERAGE(BB108:BB119)</f>
        <v>#DIV/0!</v>
      </c>
    </row>
    <row r="121" spans="1:54" x14ac:dyDescent="0.3">
      <c r="A121" s="167">
        <v>45361</v>
      </c>
      <c r="B121" s="4">
        <v>8.0833333333333304</v>
      </c>
      <c r="C121" s="181"/>
      <c r="D121" s="5">
        <v>49.3</v>
      </c>
      <c r="E121" s="5">
        <v>99.2</v>
      </c>
      <c r="F121" s="7">
        <v>14.1</v>
      </c>
      <c r="G121" s="181"/>
      <c r="H121" s="5">
        <v>32.6</v>
      </c>
      <c r="I121" s="5">
        <v>97.2</v>
      </c>
      <c r="J121" s="30">
        <v>86.6</v>
      </c>
      <c r="K121" s="5">
        <v>86.3</v>
      </c>
      <c r="L121" s="174">
        <f>G121-C121</f>
        <v>0</v>
      </c>
      <c r="M121" s="30"/>
      <c r="N121" s="5"/>
      <c r="O121" s="7"/>
      <c r="P121" s="31">
        <v>98.8</v>
      </c>
      <c r="Q121" s="5">
        <v>15.2</v>
      </c>
      <c r="R121" s="5">
        <v>49.1</v>
      </c>
      <c r="S121" s="5">
        <v>49</v>
      </c>
      <c r="T121" s="5">
        <v>62.7</v>
      </c>
      <c r="U121" s="5">
        <v>62.6</v>
      </c>
      <c r="V121" s="5">
        <v>62.4</v>
      </c>
      <c r="W121" s="5">
        <v>65.599999999999994</v>
      </c>
      <c r="X121" s="5">
        <v>88.2</v>
      </c>
      <c r="Y121" s="5">
        <v>88.2</v>
      </c>
      <c r="Z121" s="5">
        <v>88.1</v>
      </c>
      <c r="AA121" s="5">
        <v>64</v>
      </c>
      <c r="AB121" s="5">
        <v>108.1</v>
      </c>
      <c r="AC121" s="5">
        <v>824</v>
      </c>
      <c r="AD121" s="5">
        <v>13.2</v>
      </c>
      <c r="AE121" s="5">
        <v>586</v>
      </c>
      <c r="AF121" s="32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7"/>
      <c r="AV121" s="174"/>
      <c r="AW121" s="5"/>
      <c r="AX121" s="5"/>
      <c r="AY121" s="5"/>
      <c r="AZ121" s="5"/>
      <c r="BA121" s="30"/>
      <c r="BB121" s="33"/>
    </row>
    <row r="122" spans="1:54" x14ac:dyDescent="0.3">
      <c r="A122" s="168"/>
      <c r="B122" s="4">
        <v>8.1666666666666696</v>
      </c>
      <c r="C122" s="168"/>
      <c r="D122" s="5">
        <v>49.4</v>
      </c>
      <c r="E122" s="5">
        <v>100.1</v>
      </c>
      <c r="F122" s="7">
        <v>14</v>
      </c>
      <c r="G122" s="188"/>
      <c r="H122" s="5">
        <v>31.9</v>
      </c>
      <c r="I122" s="5">
        <v>97.1</v>
      </c>
      <c r="J122" s="30">
        <v>86.4</v>
      </c>
      <c r="K122" s="5">
        <v>86.1</v>
      </c>
      <c r="L122" s="168"/>
      <c r="M122" s="30"/>
      <c r="N122" s="5"/>
      <c r="O122" s="7"/>
      <c r="P122" s="31">
        <v>99.1</v>
      </c>
      <c r="Q122" s="5">
        <v>15</v>
      </c>
      <c r="R122" s="5">
        <v>49.1</v>
      </c>
      <c r="S122" s="5">
        <v>49.1</v>
      </c>
      <c r="T122" s="5">
        <v>62.4</v>
      </c>
      <c r="U122" s="5">
        <v>62.2</v>
      </c>
      <c r="V122" s="5">
        <v>62</v>
      </c>
      <c r="W122" s="5">
        <v>65.2</v>
      </c>
      <c r="X122" s="5">
        <v>88</v>
      </c>
      <c r="Y122" s="5">
        <v>88.1</v>
      </c>
      <c r="Z122" s="5">
        <v>87.9</v>
      </c>
      <c r="AA122" s="5">
        <v>63.7</v>
      </c>
      <c r="AB122" s="5">
        <v>108.1</v>
      </c>
      <c r="AC122" s="5">
        <v>824</v>
      </c>
      <c r="AD122" s="5">
        <v>13.2</v>
      </c>
      <c r="AE122" s="5">
        <v>584</v>
      </c>
      <c r="AF122" s="32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7"/>
      <c r="AV122" s="168"/>
      <c r="AW122" s="5"/>
      <c r="AX122" s="5"/>
      <c r="AY122" s="5"/>
      <c r="AZ122" s="5"/>
      <c r="BA122" s="30"/>
      <c r="BB122" s="33"/>
    </row>
    <row r="123" spans="1:54" x14ac:dyDescent="0.3">
      <c r="A123" s="168"/>
      <c r="B123" s="4">
        <v>8.25</v>
      </c>
      <c r="C123" s="168"/>
      <c r="D123" s="5">
        <v>49.3</v>
      </c>
      <c r="E123" s="5">
        <v>98.4</v>
      </c>
      <c r="F123" s="7">
        <v>14</v>
      </c>
      <c r="G123" s="188"/>
      <c r="H123" s="5">
        <v>31.7</v>
      </c>
      <c r="I123" s="5">
        <v>97.6</v>
      </c>
      <c r="J123" s="30">
        <v>86.3</v>
      </c>
      <c r="K123" s="5">
        <v>86</v>
      </c>
      <c r="L123" s="168"/>
      <c r="M123" s="30"/>
      <c r="N123" s="5"/>
      <c r="O123" s="7"/>
      <c r="P123" s="31">
        <v>98.9</v>
      </c>
      <c r="Q123" s="5">
        <v>15.2</v>
      </c>
      <c r="R123" s="5">
        <v>49.1</v>
      </c>
      <c r="S123" s="5">
        <v>49</v>
      </c>
      <c r="T123" s="5">
        <v>62.4</v>
      </c>
      <c r="U123" s="5">
        <v>62.2</v>
      </c>
      <c r="V123" s="5">
        <v>62</v>
      </c>
      <c r="W123" s="5">
        <v>65.2</v>
      </c>
      <c r="X123" s="5">
        <v>87.9</v>
      </c>
      <c r="Y123" s="5">
        <v>88</v>
      </c>
      <c r="Z123" s="5">
        <v>87.8</v>
      </c>
      <c r="AA123" s="5">
        <v>63.7</v>
      </c>
      <c r="AB123" s="5">
        <v>108.4</v>
      </c>
      <c r="AC123" s="5">
        <v>823</v>
      </c>
      <c r="AD123" s="5">
        <v>13.1</v>
      </c>
      <c r="AE123" s="5">
        <v>583</v>
      </c>
      <c r="AF123" s="32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7"/>
      <c r="AV123" s="168"/>
      <c r="AW123" s="5"/>
      <c r="AX123" s="5"/>
      <c r="AY123" s="5"/>
      <c r="AZ123" s="5"/>
      <c r="BA123" s="30"/>
      <c r="BB123" s="33"/>
    </row>
    <row r="124" spans="1:54" x14ac:dyDescent="0.3">
      <c r="A124" s="168"/>
      <c r="B124" s="4">
        <v>8.3333333333333304</v>
      </c>
      <c r="C124" s="168"/>
      <c r="D124" s="5">
        <v>49.3</v>
      </c>
      <c r="E124" s="5">
        <v>97.9</v>
      </c>
      <c r="F124" s="7">
        <v>14.2</v>
      </c>
      <c r="G124" s="188"/>
      <c r="H124" s="5">
        <v>34.1</v>
      </c>
      <c r="I124" s="5">
        <v>97.9</v>
      </c>
      <c r="J124" s="30">
        <v>86.2</v>
      </c>
      <c r="K124" s="5">
        <v>85.9</v>
      </c>
      <c r="L124" s="168"/>
      <c r="M124" s="30"/>
      <c r="N124" s="5"/>
      <c r="O124" s="7"/>
      <c r="P124" s="31">
        <v>98.5</v>
      </c>
      <c r="Q124" s="5">
        <v>15.5</v>
      </c>
      <c r="R124" s="5">
        <v>49</v>
      </c>
      <c r="S124" s="5">
        <v>49</v>
      </c>
      <c r="T124" s="5">
        <v>63</v>
      </c>
      <c r="U124" s="5">
        <v>62.8</v>
      </c>
      <c r="V124" s="5">
        <v>62.6</v>
      </c>
      <c r="W124" s="5">
        <v>65.8</v>
      </c>
      <c r="X124" s="5">
        <v>87.8</v>
      </c>
      <c r="Y124" s="5">
        <v>87.8</v>
      </c>
      <c r="Z124" s="5">
        <v>87.7</v>
      </c>
      <c r="AA124" s="5">
        <v>64.3</v>
      </c>
      <c r="AB124" s="5">
        <v>107.5</v>
      </c>
      <c r="AC124" s="5">
        <v>823</v>
      </c>
      <c r="AD124" s="5">
        <v>13.2</v>
      </c>
      <c r="AE124" s="5">
        <v>583</v>
      </c>
      <c r="AF124" s="32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7"/>
      <c r="AV124" s="168"/>
      <c r="AW124" s="5"/>
      <c r="AX124" s="5"/>
      <c r="AY124" s="5"/>
      <c r="AZ124" s="5"/>
      <c r="BA124" s="30"/>
      <c r="BB124" s="33"/>
    </row>
    <row r="125" spans="1:54" x14ac:dyDescent="0.3">
      <c r="A125" s="168"/>
      <c r="B125" s="4">
        <v>8.4166666666666696</v>
      </c>
      <c r="C125" s="168"/>
      <c r="D125" s="5">
        <v>49.4</v>
      </c>
      <c r="E125" s="5">
        <v>99.3</v>
      </c>
      <c r="F125" s="7">
        <v>14.8</v>
      </c>
      <c r="G125" s="188"/>
      <c r="H125" s="5">
        <v>36.6</v>
      </c>
      <c r="I125" s="5">
        <v>98.1</v>
      </c>
      <c r="J125" s="30">
        <v>86.2</v>
      </c>
      <c r="K125" s="5">
        <v>85.9</v>
      </c>
      <c r="L125" s="168"/>
      <c r="M125" s="30"/>
      <c r="N125" s="5"/>
      <c r="O125" s="7"/>
      <c r="P125" s="31">
        <v>98.4</v>
      </c>
      <c r="Q125" s="5">
        <v>16.3</v>
      </c>
      <c r="R125" s="5">
        <v>49.1</v>
      </c>
      <c r="S125" s="5">
        <v>49</v>
      </c>
      <c r="T125" s="5">
        <v>63.8</v>
      </c>
      <c r="U125" s="5">
        <v>63.7</v>
      </c>
      <c r="V125" s="5">
        <v>63.5</v>
      </c>
      <c r="W125" s="5">
        <v>66.599999999999994</v>
      </c>
      <c r="X125" s="5">
        <v>87.9</v>
      </c>
      <c r="Y125" s="5">
        <v>87.9</v>
      </c>
      <c r="Z125" s="5">
        <v>87.7</v>
      </c>
      <c r="AA125" s="5">
        <v>65.099999999999994</v>
      </c>
      <c r="AB125" s="5">
        <v>107.7</v>
      </c>
      <c r="AC125" s="5">
        <v>823</v>
      </c>
      <c r="AD125" s="5">
        <v>13</v>
      </c>
      <c r="AE125" s="5">
        <v>583</v>
      </c>
      <c r="AF125" s="32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7"/>
      <c r="AV125" s="168"/>
      <c r="AW125" s="5"/>
      <c r="AX125" s="5"/>
      <c r="AY125" s="5"/>
      <c r="AZ125" s="5"/>
      <c r="BA125" s="30"/>
      <c r="BB125" s="33"/>
    </row>
    <row r="126" spans="1:54" x14ac:dyDescent="0.3">
      <c r="A126" s="168"/>
      <c r="B126" s="4">
        <v>8.5</v>
      </c>
      <c r="C126" s="168"/>
      <c r="D126" s="5">
        <v>49.4</v>
      </c>
      <c r="E126" s="5">
        <v>97.1</v>
      </c>
      <c r="F126" s="7">
        <v>15.3</v>
      </c>
      <c r="G126" s="188"/>
      <c r="H126" s="5">
        <v>37.5</v>
      </c>
      <c r="I126" s="5">
        <v>97.4</v>
      </c>
      <c r="J126" s="30">
        <v>86.1</v>
      </c>
      <c r="K126" s="5">
        <v>86.4</v>
      </c>
      <c r="L126" s="168"/>
      <c r="M126" s="30"/>
      <c r="N126" s="5"/>
      <c r="O126" s="7"/>
      <c r="P126" s="31">
        <v>98</v>
      </c>
      <c r="Q126" s="5">
        <v>16.8</v>
      </c>
      <c r="R126" s="5">
        <v>49.2</v>
      </c>
      <c r="S126" s="5">
        <v>49.2</v>
      </c>
      <c r="T126" s="5">
        <v>64.5</v>
      </c>
      <c r="U126" s="5">
        <v>64.400000000000006</v>
      </c>
      <c r="V126" s="5">
        <v>64.2</v>
      </c>
      <c r="W126" s="5">
        <v>67.400000000000006</v>
      </c>
      <c r="X126" s="5">
        <v>88</v>
      </c>
      <c r="Y126" s="5">
        <v>88</v>
      </c>
      <c r="Z126" s="5">
        <v>87.9</v>
      </c>
      <c r="AA126" s="5">
        <v>65.900000000000006</v>
      </c>
      <c r="AB126" s="5">
        <v>107.5</v>
      </c>
      <c r="AC126" s="5">
        <v>823</v>
      </c>
      <c r="AD126" s="5">
        <v>13</v>
      </c>
      <c r="AE126" s="5">
        <v>583</v>
      </c>
      <c r="AF126" s="32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7"/>
      <c r="AV126" s="168"/>
      <c r="AW126" s="5"/>
      <c r="AX126" s="5"/>
      <c r="AY126" s="5"/>
      <c r="AZ126" s="5"/>
      <c r="BA126" s="30"/>
      <c r="BB126" s="33"/>
    </row>
    <row r="127" spans="1:54" x14ac:dyDescent="0.3">
      <c r="A127" s="168"/>
      <c r="B127" s="4">
        <v>8.5833333333333304</v>
      </c>
      <c r="C127" s="168"/>
      <c r="D127" s="5">
        <v>49.4</v>
      </c>
      <c r="E127" s="5">
        <v>97</v>
      </c>
      <c r="F127" s="7">
        <v>15.7</v>
      </c>
      <c r="G127" s="188"/>
      <c r="H127" s="5">
        <v>38.1</v>
      </c>
      <c r="I127" s="5">
        <v>97.3</v>
      </c>
      <c r="J127" s="5">
        <v>86.4</v>
      </c>
      <c r="K127" s="30">
        <v>86.1</v>
      </c>
      <c r="L127" s="168"/>
      <c r="M127" s="31"/>
      <c r="N127" s="5"/>
      <c r="O127" s="7"/>
      <c r="P127" s="31">
        <v>98.4</v>
      </c>
      <c r="Q127" s="5">
        <v>17.2</v>
      </c>
      <c r="R127" s="5">
        <v>49.1</v>
      </c>
      <c r="S127" s="5">
        <v>49.1</v>
      </c>
      <c r="T127" s="5">
        <v>65</v>
      </c>
      <c r="U127" s="5">
        <v>64.900000000000006</v>
      </c>
      <c r="V127" s="5">
        <v>64.7</v>
      </c>
      <c r="W127" s="5">
        <v>68</v>
      </c>
      <c r="X127" s="5">
        <v>88</v>
      </c>
      <c r="Y127" s="5">
        <v>88</v>
      </c>
      <c r="Z127" s="5">
        <v>87.9</v>
      </c>
      <c r="AA127" s="5">
        <v>66.400000000000006</v>
      </c>
      <c r="AB127" s="5">
        <v>107</v>
      </c>
      <c r="AC127" s="5">
        <v>824</v>
      </c>
      <c r="AD127" s="5">
        <v>13</v>
      </c>
      <c r="AE127" s="5">
        <v>585</v>
      </c>
      <c r="AF127" s="32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7"/>
      <c r="AV127" s="168"/>
      <c r="AW127" s="5"/>
      <c r="AX127" s="5"/>
      <c r="AY127" s="5"/>
      <c r="AZ127" s="5"/>
      <c r="BA127" s="30"/>
      <c r="BB127" s="33"/>
    </row>
    <row r="128" spans="1:54" x14ac:dyDescent="0.3">
      <c r="A128" s="168"/>
      <c r="B128" s="4">
        <v>8.6666666666666696</v>
      </c>
      <c r="C128" s="168"/>
      <c r="D128" s="5">
        <v>49.4</v>
      </c>
      <c r="E128" s="5">
        <v>96</v>
      </c>
      <c r="F128" s="7">
        <v>16</v>
      </c>
      <c r="G128" s="188"/>
      <c r="H128" s="5">
        <v>37.799999999999997</v>
      </c>
      <c r="I128" s="5">
        <v>96.5</v>
      </c>
      <c r="J128" s="5">
        <v>86.3</v>
      </c>
      <c r="K128" s="30">
        <v>86</v>
      </c>
      <c r="L128" s="168"/>
      <c r="M128" s="31"/>
      <c r="N128" s="5"/>
      <c r="O128" s="7"/>
      <c r="P128" s="31">
        <v>98.7</v>
      </c>
      <c r="Q128" s="5">
        <v>17.5</v>
      </c>
      <c r="R128" s="5">
        <v>49.1</v>
      </c>
      <c r="S128" s="5">
        <v>49</v>
      </c>
      <c r="T128" s="5">
        <v>65.3</v>
      </c>
      <c r="U128" s="5">
        <v>65.2</v>
      </c>
      <c r="V128" s="5">
        <v>64.900000000000006</v>
      </c>
      <c r="W128" s="5">
        <v>68.2</v>
      </c>
      <c r="X128" s="5">
        <v>87.9</v>
      </c>
      <c r="Y128" s="5">
        <v>87.9</v>
      </c>
      <c r="Z128" s="5">
        <v>87.8</v>
      </c>
      <c r="AA128" s="5">
        <v>67.599999999999994</v>
      </c>
      <c r="AB128" s="5">
        <v>107.2</v>
      </c>
      <c r="AC128" s="5">
        <v>825</v>
      </c>
      <c r="AD128" s="5">
        <v>13</v>
      </c>
      <c r="AE128" s="5">
        <v>578</v>
      </c>
      <c r="AF128" s="32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7"/>
      <c r="AV128" s="168"/>
      <c r="AW128" s="5"/>
      <c r="AX128" s="5"/>
      <c r="AY128" s="5"/>
      <c r="AZ128" s="5"/>
      <c r="BA128" s="30"/>
      <c r="BB128" s="33"/>
    </row>
    <row r="129" spans="1:54" x14ac:dyDescent="0.3">
      <c r="A129" s="168"/>
      <c r="B129" s="4">
        <v>8.75</v>
      </c>
      <c r="C129" s="168"/>
      <c r="D129" s="5">
        <v>49.4</v>
      </c>
      <c r="E129" s="5">
        <v>95.9</v>
      </c>
      <c r="F129" s="7">
        <v>15.5</v>
      </c>
      <c r="G129" s="188"/>
      <c r="H129" s="5">
        <v>36.299999999999997</v>
      </c>
      <c r="I129" s="5">
        <v>96.8</v>
      </c>
      <c r="J129" s="5">
        <v>86.2</v>
      </c>
      <c r="K129" s="30">
        <v>85.9</v>
      </c>
      <c r="L129" s="168"/>
      <c r="M129" s="31"/>
      <c r="N129" s="5"/>
      <c r="O129" s="7"/>
      <c r="P129" s="31">
        <v>98.8</v>
      </c>
      <c r="Q129" s="5">
        <v>16.899999999999999</v>
      </c>
      <c r="R129" s="5">
        <v>49.1</v>
      </c>
      <c r="S129" s="5">
        <v>49</v>
      </c>
      <c r="T129" s="5">
        <v>64.400000000000006</v>
      </c>
      <c r="U129" s="5">
        <v>64.2</v>
      </c>
      <c r="V129" s="5">
        <v>64</v>
      </c>
      <c r="W129" s="5">
        <v>67.2</v>
      </c>
      <c r="X129" s="5">
        <v>87.8</v>
      </c>
      <c r="Y129" s="5">
        <v>87.9</v>
      </c>
      <c r="Z129" s="5">
        <v>87.7</v>
      </c>
      <c r="AA129" s="5">
        <v>65.7</v>
      </c>
      <c r="AB129" s="5">
        <v>107.6</v>
      </c>
      <c r="AC129" s="5">
        <v>824</v>
      </c>
      <c r="AD129" s="5">
        <v>13.2</v>
      </c>
      <c r="AE129" s="5">
        <v>581</v>
      </c>
      <c r="AF129" s="32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7"/>
      <c r="AV129" s="168"/>
      <c r="AW129" s="5"/>
      <c r="AX129" s="5"/>
      <c r="AY129" s="5"/>
      <c r="AZ129" s="5"/>
      <c r="BA129" s="30"/>
      <c r="BB129" s="33"/>
    </row>
    <row r="130" spans="1:54" x14ac:dyDescent="0.3">
      <c r="A130" s="168"/>
      <c r="B130" s="4">
        <v>8.8333333333333304</v>
      </c>
      <c r="C130" s="168"/>
      <c r="D130" s="5">
        <v>49.3</v>
      </c>
      <c r="E130" s="5">
        <v>97.7</v>
      </c>
      <c r="F130" s="7">
        <v>15.1</v>
      </c>
      <c r="G130" s="188"/>
      <c r="H130" s="5">
        <v>35.5</v>
      </c>
      <c r="I130" s="5">
        <v>96.6</v>
      </c>
      <c r="J130" s="5">
        <v>86.1</v>
      </c>
      <c r="K130" s="30">
        <v>85.8</v>
      </c>
      <c r="L130" s="168"/>
      <c r="M130" s="31"/>
      <c r="N130" s="5"/>
      <c r="O130" s="7"/>
      <c r="P130" s="31">
        <v>98.9</v>
      </c>
      <c r="Q130" s="5">
        <v>16.3</v>
      </c>
      <c r="R130" s="5">
        <v>49.1</v>
      </c>
      <c r="S130" s="5">
        <v>49</v>
      </c>
      <c r="T130" s="5">
        <v>63.9</v>
      </c>
      <c r="U130" s="5">
        <v>63.8</v>
      </c>
      <c r="V130" s="5">
        <v>63.6</v>
      </c>
      <c r="W130" s="5">
        <v>66.7</v>
      </c>
      <c r="X130" s="5">
        <v>87.7</v>
      </c>
      <c r="Y130" s="5">
        <v>87.7</v>
      </c>
      <c r="Z130" s="5">
        <v>87.5</v>
      </c>
      <c r="AA130" s="5">
        <v>65.3</v>
      </c>
      <c r="AB130" s="5">
        <v>106.4</v>
      </c>
      <c r="AC130" s="5">
        <v>824</v>
      </c>
      <c r="AD130" s="5">
        <v>13.3</v>
      </c>
      <c r="AE130" s="5">
        <v>584</v>
      </c>
      <c r="AF130" s="32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7"/>
      <c r="AV130" s="168"/>
      <c r="AW130" s="5"/>
      <c r="AX130" s="5"/>
      <c r="AY130" s="5"/>
      <c r="AZ130" s="5"/>
      <c r="BA130" s="30"/>
      <c r="BB130" s="33"/>
    </row>
    <row r="131" spans="1:54" x14ac:dyDescent="0.3">
      <c r="A131" s="168"/>
      <c r="B131" s="4">
        <v>8.9166666666666696</v>
      </c>
      <c r="C131" s="168"/>
      <c r="D131" s="5">
        <v>49.3</v>
      </c>
      <c r="E131" s="5">
        <v>97.8</v>
      </c>
      <c r="F131" s="7">
        <v>14.7</v>
      </c>
      <c r="G131" s="188"/>
      <c r="H131" s="5">
        <v>35.200000000000003</v>
      </c>
      <c r="I131" s="5">
        <v>96.9</v>
      </c>
      <c r="J131" s="5">
        <v>86</v>
      </c>
      <c r="K131" s="30">
        <v>85.7</v>
      </c>
      <c r="L131" s="168"/>
      <c r="M131" s="31"/>
      <c r="N131" s="5"/>
      <c r="O131" s="7"/>
      <c r="P131" s="31">
        <v>98.7</v>
      </c>
      <c r="Q131" s="5">
        <v>16</v>
      </c>
      <c r="R131" s="5">
        <v>49.1</v>
      </c>
      <c r="S131" s="5">
        <v>49</v>
      </c>
      <c r="T131" s="5">
        <v>63.5</v>
      </c>
      <c r="U131" s="5">
        <v>63.3</v>
      </c>
      <c r="V131" s="5">
        <v>63.1</v>
      </c>
      <c r="W131" s="5">
        <v>66.2</v>
      </c>
      <c r="X131" s="5">
        <v>87.6</v>
      </c>
      <c r="Y131" s="5">
        <v>87.6</v>
      </c>
      <c r="Z131" s="5">
        <v>87.4</v>
      </c>
      <c r="AA131" s="5">
        <v>64.8</v>
      </c>
      <c r="AB131" s="5">
        <v>107.7</v>
      </c>
      <c r="AC131" s="5">
        <v>822</v>
      </c>
      <c r="AD131" s="5">
        <v>13.3</v>
      </c>
      <c r="AE131" s="5">
        <v>582</v>
      </c>
      <c r="AF131" s="32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7"/>
      <c r="AV131" s="168"/>
      <c r="AW131" s="5"/>
      <c r="AX131" s="5"/>
      <c r="AY131" s="5"/>
      <c r="AZ131" s="5"/>
      <c r="BA131" s="30"/>
      <c r="BB131" s="33"/>
    </row>
    <row r="132" spans="1:54" x14ac:dyDescent="0.3">
      <c r="A132" s="169"/>
      <c r="B132" s="4">
        <v>9</v>
      </c>
      <c r="C132" s="169"/>
      <c r="D132" s="5">
        <v>49.4</v>
      </c>
      <c r="E132" s="5">
        <v>98.8</v>
      </c>
      <c r="F132" s="7">
        <v>14.6</v>
      </c>
      <c r="G132" s="189"/>
      <c r="H132" s="5">
        <v>35</v>
      </c>
      <c r="I132" s="5">
        <v>97.7</v>
      </c>
      <c r="J132" s="5">
        <v>85.9</v>
      </c>
      <c r="K132" s="30">
        <v>85.6</v>
      </c>
      <c r="L132" s="169"/>
      <c r="M132" s="31"/>
      <c r="N132" s="5"/>
      <c r="O132" s="7"/>
      <c r="P132" s="31">
        <v>99.1</v>
      </c>
      <c r="Q132" s="5">
        <v>15.8</v>
      </c>
      <c r="R132" s="5">
        <v>49.1</v>
      </c>
      <c r="S132" s="5">
        <v>49</v>
      </c>
      <c r="T132" s="5">
        <v>63.1</v>
      </c>
      <c r="U132" s="5">
        <v>63</v>
      </c>
      <c r="V132" s="5">
        <v>62.7</v>
      </c>
      <c r="W132" s="5">
        <v>65.900000000000006</v>
      </c>
      <c r="X132" s="5">
        <v>87.5</v>
      </c>
      <c r="Y132" s="5">
        <v>87.6</v>
      </c>
      <c r="Z132" s="5">
        <v>87.4</v>
      </c>
      <c r="AA132" s="5">
        <v>64.400000000000006</v>
      </c>
      <c r="AB132" s="5">
        <v>108</v>
      </c>
      <c r="AC132" s="5">
        <v>824</v>
      </c>
      <c r="AD132" s="5">
        <v>13.2</v>
      </c>
      <c r="AE132" s="5">
        <v>581</v>
      </c>
      <c r="AF132" s="32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7"/>
      <c r="AV132" s="169"/>
      <c r="AW132" s="5"/>
      <c r="AX132" s="5"/>
      <c r="AY132" s="5"/>
      <c r="AZ132" s="5"/>
      <c r="BA132" s="30"/>
      <c r="BB132" s="33"/>
    </row>
    <row r="133" spans="1:54" x14ac:dyDescent="0.3">
      <c r="A133" s="178" t="s">
        <v>81</v>
      </c>
      <c r="B133" s="173"/>
      <c r="C133" s="17" t="e">
        <f>AVERAGE($C$121:$C$132)</f>
        <v>#DIV/0!</v>
      </c>
      <c r="D133" s="17">
        <f>AVERAGE($D$121:$D$132)</f>
        <v>49.358333333333327</v>
      </c>
      <c r="E133" s="17">
        <f>AVERAGE($E$121:$E$132)</f>
        <v>97.933333333333337</v>
      </c>
      <c r="F133" s="34">
        <f>AVERAGE($F$121:$F$132)</f>
        <v>14.83333333333333</v>
      </c>
      <c r="G133" s="16" t="e">
        <f>AVERAGE(G121:G132)</f>
        <v>#DIV/0!</v>
      </c>
      <c r="H133" s="17">
        <f>AVERAGE($H$121:$H$132)</f>
        <v>35.19166666666667</v>
      </c>
      <c r="I133" s="17">
        <f>AVERAGE($I$121:$I$132)</f>
        <v>97.258333333333326</v>
      </c>
      <c r="J133" s="17">
        <f>AVERAGE(J121:J132)</f>
        <v>86.225000000000009</v>
      </c>
      <c r="K133" s="35">
        <f>AVERAGE($K$121:$K$132)</f>
        <v>85.97499999999998</v>
      </c>
      <c r="L133" s="36">
        <f t="shared" ref="L133:AD133" si="18">AVERAGE(L121:L132)</f>
        <v>0</v>
      </c>
      <c r="M133" s="35" t="e">
        <f t="shared" si="18"/>
        <v>#DIV/0!</v>
      </c>
      <c r="N133" s="35" t="e">
        <f t="shared" si="18"/>
        <v>#DIV/0!</v>
      </c>
      <c r="O133" s="34" t="e">
        <f t="shared" si="18"/>
        <v>#DIV/0!</v>
      </c>
      <c r="P133" s="37">
        <f t="shared" si="18"/>
        <v>98.691666666666649</v>
      </c>
      <c r="Q133" s="17">
        <f t="shared" si="18"/>
        <v>16.141666666666669</v>
      </c>
      <c r="R133" s="17">
        <f t="shared" si="18"/>
        <v>49.100000000000016</v>
      </c>
      <c r="S133" s="17">
        <f t="shared" si="18"/>
        <v>49.033333333333339</v>
      </c>
      <c r="T133" s="17">
        <f t="shared" si="18"/>
        <v>63.666666666666664</v>
      </c>
      <c r="U133" s="17">
        <f t="shared" si="18"/>
        <v>63.524999999999984</v>
      </c>
      <c r="V133" s="17">
        <f t="shared" si="18"/>
        <v>63.308333333333337</v>
      </c>
      <c r="W133" s="17">
        <f t="shared" si="18"/>
        <v>66.500000000000014</v>
      </c>
      <c r="X133" s="17">
        <f t="shared" si="18"/>
        <v>87.858333333333348</v>
      </c>
      <c r="Y133" s="17">
        <f t="shared" si="18"/>
        <v>87.891666666666666</v>
      </c>
      <c r="Z133" s="17">
        <f t="shared" si="18"/>
        <v>87.733333333333334</v>
      </c>
      <c r="AA133" s="17">
        <f t="shared" si="18"/>
        <v>65.074999999999989</v>
      </c>
      <c r="AB133" s="17">
        <f t="shared" si="18"/>
        <v>107.60000000000002</v>
      </c>
      <c r="AC133" s="17">
        <f t="shared" si="18"/>
        <v>823.58333333333337</v>
      </c>
      <c r="AD133" s="17">
        <f t="shared" si="18"/>
        <v>13.141666666666667</v>
      </c>
      <c r="AE133" s="34">
        <f>AVERAGE($AE$121:$AE$132)</f>
        <v>582.75</v>
      </c>
      <c r="AF133" s="38" t="e">
        <f t="shared" ref="AF133:AT133" si="19">AVERAGE(AF121:AF132)</f>
        <v>#DIV/0!</v>
      </c>
      <c r="AG133" s="17" t="e">
        <f t="shared" si="19"/>
        <v>#DIV/0!</v>
      </c>
      <c r="AH133" s="17" t="e">
        <f t="shared" si="19"/>
        <v>#DIV/0!</v>
      </c>
      <c r="AI133" s="17" t="e">
        <f t="shared" si="19"/>
        <v>#DIV/0!</v>
      </c>
      <c r="AJ133" s="17" t="e">
        <f t="shared" si="19"/>
        <v>#DIV/0!</v>
      </c>
      <c r="AK133" s="17" t="e">
        <f t="shared" si="19"/>
        <v>#DIV/0!</v>
      </c>
      <c r="AL133" s="17" t="e">
        <f t="shared" si="19"/>
        <v>#DIV/0!</v>
      </c>
      <c r="AM133" s="17" t="e">
        <f t="shared" si="19"/>
        <v>#DIV/0!</v>
      </c>
      <c r="AN133" s="17" t="e">
        <f t="shared" si="19"/>
        <v>#DIV/0!</v>
      </c>
      <c r="AO133" s="17" t="e">
        <f t="shared" si="19"/>
        <v>#DIV/0!</v>
      </c>
      <c r="AP133" s="17" t="e">
        <f t="shared" si="19"/>
        <v>#DIV/0!</v>
      </c>
      <c r="AQ133" s="17" t="e">
        <f t="shared" si="19"/>
        <v>#DIV/0!</v>
      </c>
      <c r="AR133" s="17" t="e">
        <f t="shared" si="19"/>
        <v>#DIV/0!</v>
      </c>
      <c r="AS133" s="17" t="e">
        <f t="shared" si="19"/>
        <v>#DIV/0!</v>
      </c>
      <c r="AT133" s="17" t="e">
        <f t="shared" si="19"/>
        <v>#DIV/0!</v>
      </c>
      <c r="AU133" s="34" t="e">
        <f>AVERAGE($AU$121:$AU$132)</f>
        <v>#DIV/0!</v>
      </c>
      <c r="AV133" s="39" t="e">
        <f>AVERAGE(AV121:AV132)</f>
        <v>#DIV/0!</v>
      </c>
      <c r="AW133" s="17" t="e">
        <f>AVERAGE(AW121:AW132)</f>
        <v>#DIV/0!</v>
      </c>
      <c r="AX133" s="17" t="e">
        <f>AVERAGE(AX121:AX132)</f>
        <v>#DIV/0!</v>
      </c>
      <c r="AY133" s="17" t="e">
        <f>AVERAGE($AY$121:$AY$132)</f>
        <v>#DIV/0!</v>
      </c>
      <c r="AZ133" s="17" t="e">
        <f>AVERAGE(AZ121:AZ132)</f>
        <v>#DIV/0!</v>
      </c>
      <c r="BA133" s="35" t="e">
        <f>AVERAGE(BA121:BA132)</f>
        <v>#DIV/0!</v>
      </c>
      <c r="BB133" s="40" t="e">
        <f>AVERAGE(BB121:BB132)</f>
        <v>#DIV/0!</v>
      </c>
    </row>
    <row r="134" spans="1:54" x14ac:dyDescent="0.3">
      <c r="A134" s="167">
        <v>45362</v>
      </c>
      <c r="B134" s="4">
        <v>9.0833333333333304</v>
      </c>
      <c r="C134" s="181"/>
      <c r="D134" s="5">
        <v>49.4</v>
      </c>
      <c r="E134" s="5">
        <v>98.5</v>
      </c>
      <c r="F134" s="7">
        <v>14.4</v>
      </c>
      <c r="G134" s="181"/>
      <c r="H134" s="5">
        <v>33.799999999999997</v>
      </c>
      <c r="I134" s="5">
        <v>97.2</v>
      </c>
      <c r="J134" s="5">
        <v>85.8</v>
      </c>
      <c r="K134" s="30">
        <v>85.5</v>
      </c>
      <c r="L134" s="174">
        <f>G134-C134</f>
        <v>0</v>
      </c>
      <c r="M134" s="31"/>
      <c r="N134" s="5"/>
      <c r="O134" s="7"/>
      <c r="P134" s="31">
        <v>98.8</v>
      </c>
      <c r="Q134" s="5">
        <v>15.6</v>
      </c>
      <c r="R134" s="5">
        <v>49.1</v>
      </c>
      <c r="S134" s="5">
        <v>49</v>
      </c>
      <c r="T134" s="5">
        <v>62.8</v>
      </c>
      <c r="U134" s="5">
        <v>62.6</v>
      </c>
      <c r="V134" s="5">
        <v>62.3</v>
      </c>
      <c r="W134" s="5">
        <v>65.5</v>
      </c>
      <c r="X134" s="5">
        <v>87.5</v>
      </c>
      <c r="Y134" s="5">
        <v>83.1</v>
      </c>
      <c r="Z134" s="5">
        <v>87.4</v>
      </c>
      <c r="AA134" s="5">
        <v>64.099999999999994</v>
      </c>
      <c r="AB134" s="5">
        <v>107.8</v>
      </c>
      <c r="AC134" s="5">
        <v>826</v>
      </c>
      <c r="AD134" s="5">
        <v>13.2</v>
      </c>
      <c r="AE134" s="5">
        <v>580</v>
      </c>
      <c r="AF134" s="32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7"/>
      <c r="AV134" s="174"/>
      <c r="AW134" s="5"/>
      <c r="AX134" s="5"/>
      <c r="AY134" s="5"/>
      <c r="AZ134" s="5"/>
      <c r="BA134" s="30"/>
      <c r="BB134" s="33"/>
    </row>
    <row r="135" spans="1:54" x14ac:dyDescent="0.3">
      <c r="A135" s="168"/>
      <c r="B135" s="4">
        <v>9.1666666666666696</v>
      </c>
      <c r="C135" s="168"/>
      <c r="D135" s="5">
        <v>49.4</v>
      </c>
      <c r="E135" s="5">
        <v>100.2</v>
      </c>
      <c r="F135" s="7">
        <v>14</v>
      </c>
      <c r="G135" s="188"/>
      <c r="H135" s="5">
        <v>33.1</v>
      </c>
      <c r="I135" s="5">
        <v>97.6</v>
      </c>
      <c r="J135" s="5">
        <v>85.8</v>
      </c>
      <c r="K135" s="30">
        <v>85.5</v>
      </c>
      <c r="L135" s="168"/>
      <c r="M135" s="31"/>
      <c r="N135" s="5"/>
      <c r="O135" s="7"/>
      <c r="P135" s="31">
        <v>100.1</v>
      </c>
      <c r="Q135" s="5">
        <v>15.1</v>
      </c>
      <c r="R135" s="5">
        <v>49.1</v>
      </c>
      <c r="S135" s="5">
        <v>49</v>
      </c>
      <c r="T135" s="5">
        <v>62.2</v>
      </c>
      <c r="U135" s="5">
        <v>62</v>
      </c>
      <c r="V135" s="5">
        <v>61.8</v>
      </c>
      <c r="W135" s="5">
        <v>65</v>
      </c>
      <c r="X135" s="5">
        <v>87.4</v>
      </c>
      <c r="Y135" s="5">
        <v>82.9</v>
      </c>
      <c r="Z135" s="5">
        <v>87.3</v>
      </c>
      <c r="AA135" s="5">
        <v>63.5</v>
      </c>
      <c r="AB135" s="5">
        <v>108.4</v>
      </c>
      <c r="AC135" s="5">
        <v>825</v>
      </c>
      <c r="AD135" s="5">
        <v>13.2</v>
      </c>
      <c r="AE135" s="5">
        <v>580</v>
      </c>
      <c r="AF135" s="32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7"/>
      <c r="AV135" s="168"/>
      <c r="AW135" s="5"/>
      <c r="AX135" s="5"/>
      <c r="AY135" s="5"/>
      <c r="AZ135" s="5"/>
      <c r="BA135" s="30"/>
      <c r="BB135" s="33"/>
    </row>
    <row r="136" spans="1:54" x14ac:dyDescent="0.3">
      <c r="A136" s="168"/>
      <c r="B136" s="4">
        <v>9.25</v>
      </c>
      <c r="C136" s="168"/>
      <c r="D136" s="5">
        <v>49.4</v>
      </c>
      <c r="E136" s="5">
        <v>99.5</v>
      </c>
      <c r="F136" s="7">
        <v>13.8</v>
      </c>
      <c r="G136" s="188"/>
      <c r="H136" s="5">
        <v>32.700000000000003</v>
      </c>
      <c r="I136" s="5">
        <v>98.4</v>
      </c>
      <c r="J136" s="5">
        <v>85.8</v>
      </c>
      <c r="K136" s="30">
        <v>85.5</v>
      </c>
      <c r="L136" s="168"/>
      <c r="M136" s="31"/>
      <c r="N136" s="5"/>
      <c r="O136" s="7"/>
      <c r="P136" s="31">
        <v>100</v>
      </c>
      <c r="Q136" s="5">
        <v>14.8</v>
      </c>
      <c r="R136" s="5">
        <v>49.1</v>
      </c>
      <c r="S136" s="5">
        <v>49</v>
      </c>
      <c r="T136" s="5">
        <v>61.8</v>
      </c>
      <c r="U136" s="5">
        <v>61.7</v>
      </c>
      <c r="V136" s="5">
        <v>61.5</v>
      </c>
      <c r="W136" s="5">
        <v>64.599999999999994</v>
      </c>
      <c r="X136" s="5">
        <v>87.4</v>
      </c>
      <c r="Y136" s="5">
        <v>83</v>
      </c>
      <c r="Z136" s="5">
        <v>87.3</v>
      </c>
      <c r="AA136" s="5">
        <v>63.2</v>
      </c>
      <c r="AB136" s="5">
        <v>108.7</v>
      </c>
      <c r="AC136" s="5">
        <v>822</v>
      </c>
      <c r="AD136" s="5">
        <v>13.2</v>
      </c>
      <c r="AE136" s="5">
        <v>584</v>
      </c>
      <c r="AF136" s="32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7"/>
      <c r="AV136" s="168"/>
      <c r="AW136" s="5"/>
      <c r="AX136" s="5"/>
      <c r="AY136" s="5"/>
      <c r="AZ136" s="5"/>
      <c r="BA136" s="30"/>
      <c r="BB136" s="33"/>
    </row>
    <row r="137" spans="1:54" x14ac:dyDescent="0.3">
      <c r="A137" s="168"/>
      <c r="B137" s="4">
        <v>9.3333333333333304</v>
      </c>
      <c r="C137" s="168"/>
      <c r="D137" s="5">
        <v>49.4</v>
      </c>
      <c r="E137" s="5">
        <v>98.7</v>
      </c>
      <c r="F137" s="7">
        <v>14.1</v>
      </c>
      <c r="G137" s="188"/>
      <c r="H137" s="5">
        <v>35</v>
      </c>
      <c r="I137" s="5">
        <v>98.7</v>
      </c>
      <c r="J137" s="5">
        <v>85.8</v>
      </c>
      <c r="K137" s="30">
        <v>85.6</v>
      </c>
      <c r="L137" s="168"/>
      <c r="M137" s="31"/>
      <c r="N137" s="5"/>
      <c r="O137" s="7"/>
      <c r="P137" s="31">
        <v>100.2</v>
      </c>
      <c r="Q137" s="5">
        <v>15.3</v>
      </c>
      <c r="R137" s="5">
        <v>49.1</v>
      </c>
      <c r="S137" s="5">
        <v>49</v>
      </c>
      <c r="T137" s="5">
        <v>62.6</v>
      </c>
      <c r="U137" s="5">
        <v>62.4</v>
      </c>
      <c r="V137" s="5">
        <v>62.2</v>
      </c>
      <c r="W137" s="5">
        <v>65.3</v>
      </c>
      <c r="X137" s="5">
        <v>87.5</v>
      </c>
      <c r="Y137" s="5">
        <v>83</v>
      </c>
      <c r="Z137" s="5">
        <v>87.4</v>
      </c>
      <c r="AA137" s="5">
        <v>63.9</v>
      </c>
      <c r="AB137" s="5">
        <v>108.2</v>
      </c>
      <c r="AC137" s="5">
        <v>823</v>
      </c>
      <c r="AD137" s="5">
        <v>13</v>
      </c>
      <c r="AE137" s="5">
        <v>580</v>
      </c>
      <c r="AF137" s="32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7"/>
      <c r="AV137" s="168"/>
      <c r="AW137" s="5"/>
      <c r="AX137" s="5"/>
      <c r="AY137" s="5"/>
      <c r="AZ137" s="5"/>
      <c r="BA137" s="30"/>
      <c r="BB137" s="33"/>
    </row>
    <row r="138" spans="1:54" x14ac:dyDescent="0.3">
      <c r="A138" s="168"/>
      <c r="B138" s="4">
        <v>9.4166666666666696</v>
      </c>
      <c r="C138" s="168"/>
      <c r="D138" s="5">
        <v>49.3</v>
      </c>
      <c r="E138" s="5">
        <v>100</v>
      </c>
      <c r="F138" s="7">
        <v>14.8</v>
      </c>
      <c r="G138" s="188"/>
      <c r="H138" s="5">
        <v>37.299999999999997</v>
      </c>
      <c r="I138" s="5">
        <v>97.8</v>
      </c>
      <c r="J138" s="5">
        <v>85.9</v>
      </c>
      <c r="K138" s="30">
        <v>85.7</v>
      </c>
      <c r="L138" s="168"/>
      <c r="M138" s="31"/>
      <c r="N138" s="5"/>
      <c r="O138" s="7"/>
      <c r="P138" s="31">
        <v>99.6</v>
      </c>
      <c r="Q138" s="5">
        <v>16.600000000000001</v>
      </c>
      <c r="R138" s="5">
        <v>49.1</v>
      </c>
      <c r="S138" s="5">
        <v>49</v>
      </c>
      <c r="T138" s="5">
        <v>64.099999999999994</v>
      </c>
      <c r="U138" s="5">
        <v>63.8</v>
      </c>
      <c r="V138" s="5">
        <v>63.6</v>
      </c>
      <c r="W138" s="5">
        <v>66.900000000000006</v>
      </c>
      <c r="X138" s="5">
        <v>87.5</v>
      </c>
      <c r="Y138" s="5">
        <v>82.4</v>
      </c>
      <c r="Z138" s="5">
        <v>87.5</v>
      </c>
      <c r="AA138" s="5">
        <v>65.400000000000006</v>
      </c>
      <c r="AB138" s="5">
        <v>107.4</v>
      </c>
      <c r="AC138" s="5">
        <v>824</v>
      </c>
      <c r="AD138" s="5">
        <v>13.2</v>
      </c>
      <c r="AE138" s="5">
        <v>581</v>
      </c>
      <c r="AF138" s="32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7"/>
      <c r="AV138" s="168"/>
      <c r="AW138" s="5"/>
      <c r="AX138" s="5"/>
      <c r="AY138" s="5"/>
      <c r="AZ138" s="5"/>
      <c r="BA138" s="30"/>
      <c r="BB138" s="33"/>
    </row>
    <row r="139" spans="1:54" x14ac:dyDescent="0.3">
      <c r="A139" s="168"/>
      <c r="B139" s="4">
        <v>9.5</v>
      </c>
      <c r="C139" s="168"/>
      <c r="D139" s="5">
        <v>49.4</v>
      </c>
      <c r="E139" s="5">
        <v>95.4</v>
      </c>
      <c r="F139" s="7">
        <v>15.4</v>
      </c>
      <c r="G139" s="188"/>
      <c r="H139" s="5">
        <v>38.299999999999997</v>
      </c>
      <c r="I139" s="5">
        <v>97.7</v>
      </c>
      <c r="J139" s="5">
        <v>86.1</v>
      </c>
      <c r="K139" s="30">
        <v>85.8</v>
      </c>
      <c r="L139" s="168"/>
      <c r="M139" s="31"/>
      <c r="N139" s="5"/>
      <c r="O139" s="7"/>
      <c r="P139" s="31">
        <v>98.8</v>
      </c>
      <c r="Q139" s="5">
        <v>17.2</v>
      </c>
      <c r="R139" s="5">
        <v>49.1</v>
      </c>
      <c r="S139" s="5">
        <v>49</v>
      </c>
      <c r="T139" s="5">
        <v>64.8</v>
      </c>
      <c r="U139" s="5">
        <v>64.599999999999994</v>
      </c>
      <c r="V139" s="46">
        <v>64.400000000000006</v>
      </c>
      <c r="W139" s="5">
        <v>67.599999999999994</v>
      </c>
      <c r="X139" s="5">
        <v>87.7</v>
      </c>
      <c r="Y139" s="5">
        <v>82.3</v>
      </c>
      <c r="Z139" s="5">
        <v>87.6</v>
      </c>
      <c r="AA139" s="5">
        <v>66.099999999999994</v>
      </c>
      <c r="AB139" s="5">
        <v>107.6</v>
      </c>
      <c r="AC139" s="5">
        <v>824</v>
      </c>
      <c r="AD139" s="5">
        <v>13.2</v>
      </c>
      <c r="AE139" s="7">
        <v>581</v>
      </c>
      <c r="AF139" s="32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7"/>
      <c r="AV139" s="168"/>
      <c r="AW139" s="5"/>
      <c r="AX139" s="5"/>
      <c r="AY139" s="5"/>
      <c r="AZ139" s="7"/>
      <c r="BA139" s="30"/>
      <c r="BB139" s="33"/>
    </row>
    <row r="140" spans="1:54" x14ac:dyDescent="0.3">
      <c r="A140" s="168"/>
      <c r="B140" s="4">
        <v>9.5833333333333304</v>
      </c>
      <c r="C140" s="168"/>
      <c r="D140" s="5">
        <v>49.4</v>
      </c>
      <c r="E140" s="5">
        <v>96.6</v>
      </c>
      <c r="F140" s="7">
        <v>15.7</v>
      </c>
      <c r="G140" s="188"/>
      <c r="H140" s="5">
        <v>38.299999999999997</v>
      </c>
      <c r="I140" s="5">
        <v>97.1</v>
      </c>
      <c r="J140" s="5">
        <v>86.4</v>
      </c>
      <c r="K140" s="5">
        <v>86.1</v>
      </c>
      <c r="L140" s="168"/>
      <c r="M140" s="31"/>
      <c r="N140" s="5"/>
      <c r="O140" s="7"/>
      <c r="P140" s="31">
        <v>98.3</v>
      </c>
      <c r="Q140" s="5">
        <v>17.399999999999999</v>
      </c>
      <c r="R140" s="5">
        <v>49.1</v>
      </c>
      <c r="S140" s="5">
        <v>49.1</v>
      </c>
      <c r="T140" s="5">
        <v>65.2</v>
      </c>
      <c r="U140" s="5">
        <v>65.099999999999994</v>
      </c>
      <c r="V140" s="46">
        <v>64.900000000000006</v>
      </c>
      <c r="W140" s="5">
        <v>68.2</v>
      </c>
      <c r="X140" s="5">
        <v>88</v>
      </c>
      <c r="Y140" s="5">
        <v>82.4</v>
      </c>
      <c r="Z140" s="5">
        <v>87.9</v>
      </c>
      <c r="AA140" s="5">
        <v>66.599999999999994</v>
      </c>
      <c r="AB140" s="5">
        <v>106.5</v>
      </c>
      <c r="AC140" s="5">
        <v>824</v>
      </c>
      <c r="AD140" s="5">
        <v>13.3</v>
      </c>
      <c r="AE140" s="7">
        <v>582</v>
      </c>
      <c r="AF140" s="32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7"/>
      <c r="AV140" s="168"/>
      <c r="AW140" s="5"/>
      <c r="AX140" s="5"/>
      <c r="AY140" s="5"/>
      <c r="AZ140" s="7"/>
      <c r="BA140" s="30"/>
      <c r="BB140" s="33"/>
    </row>
    <row r="141" spans="1:54" x14ac:dyDescent="0.3">
      <c r="A141" s="168"/>
      <c r="B141" s="4">
        <v>9.6666666666666696</v>
      </c>
      <c r="C141" s="168"/>
      <c r="D141" s="5">
        <v>49.4</v>
      </c>
      <c r="E141" s="5">
        <v>96.3</v>
      </c>
      <c r="F141" s="7">
        <v>15.9</v>
      </c>
      <c r="G141" s="188"/>
      <c r="H141" s="5">
        <v>37.799999999999997</v>
      </c>
      <c r="I141" s="5">
        <v>95.9</v>
      </c>
      <c r="J141" s="5">
        <v>86.7</v>
      </c>
      <c r="K141" s="5">
        <v>86.4</v>
      </c>
      <c r="L141" s="168"/>
      <c r="M141" s="31"/>
      <c r="N141" s="5"/>
      <c r="O141" s="7"/>
      <c r="P141" s="31">
        <v>99</v>
      </c>
      <c r="Q141" s="5">
        <v>17.399999999999999</v>
      </c>
      <c r="R141" s="5">
        <v>49.1</v>
      </c>
      <c r="S141" s="5">
        <v>49</v>
      </c>
      <c r="T141" s="5">
        <v>65.599999999999994</v>
      </c>
      <c r="U141" s="5">
        <v>65.5</v>
      </c>
      <c r="V141" s="5">
        <v>65.3</v>
      </c>
      <c r="W141" s="5">
        <v>68.599999999999994</v>
      </c>
      <c r="X141" s="5">
        <v>88.3</v>
      </c>
      <c r="Y141" s="5">
        <v>82.6</v>
      </c>
      <c r="Z141" s="5">
        <v>88.1</v>
      </c>
      <c r="AA141" s="5">
        <v>67</v>
      </c>
      <c r="AB141" s="5">
        <v>106.3</v>
      </c>
      <c r="AC141" s="5">
        <v>825</v>
      </c>
      <c r="AD141" s="5">
        <v>13</v>
      </c>
      <c r="AE141" s="7">
        <v>586</v>
      </c>
      <c r="AF141" s="32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7"/>
      <c r="AV141" s="168"/>
      <c r="AW141" s="5"/>
      <c r="AX141" s="5"/>
      <c r="AY141" s="5"/>
      <c r="AZ141" s="7"/>
      <c r="BA141" s="30"/>
      <c r="BB141" s="33"/>
    </row>
    <row r="142" spans="1:54" x14ac:dyDescent="0.3">
      <c r="A142" s="168"/>
      <c r="B142" s="4">
        <v>9.75</v>
      </c>
      <c r="C142" s="168"/>
      <c r="D142" s="5">
        <v>49.4</v>
      </c>
      <c r="E142" s="5">
        <v>94.9</v>
      </c>
      <c r="F142" s="7">
        <v>15.6</v>
      </c>
      <c r="G142" s="188"/>
      <c r="H142" s="5">
        <v>36.5</v>
      </c>
      <c r="I142" s="5">
        <v>96.6</v>
      </c>
      <c r="J142" s="5">
        <v>86.9</v>
      </c>
      <c r="K142" s="5">
        <v>86.6</v>
      </c>
      <c r="L142" s="168"/>
      <c r="M142" s="31"/>
      <c r="N142" s="5"/>
      <c r="O142" s="7"/>
      <c r="P142" s="31">
        <v>98.2</v>
      </c>
      <c r="Q142" s="5">
        <v>16.899999999999999</v>
      </c>
      <c r="R142" s="5">
        <v>49.1</v>
      </c>
      <c r="S142" s="5">
        <v>49</v>
      </c>
      <c r="T142" s="5">
        <v>65.2</v>
      </c>
      <c r="U142" s="5">
        <v>65.099999999999994</v>
      </c>
      <c r="V142" s="5">
        <v>64.8</v>
      </c>
      <c r="W142" s="5">
        <v>68.099999999999994</v>
      </c>
      <c r="X142" s="5">
        <v>88.5</v>
      </c>
      <c r="Y142" s="5">
        <v>82.6</v>
      </c>
      <c r="Z142" s="5">
        <v>88.4</v>
      </c>
      <c r="AA142" s="5">
        <v>66.599999999999994</v>
      </c>
      <c r="AB142" s="5">
        <v>106.6</v>
      </c>
      <c r="AC142" s="5">
        <v>824</v>
      </c>
      <c r="AD142" s="5">
        <v>13.3</v>
      </c>
      <c r="AE142" s="7">
        <v>588</v>
      </c>
      <c r="AF142" s="32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7"/>
      <c r="AV142" s="168"/>
      <c r="AW142" s="5"/>
      <c r="AX142" s="5"/>
      <c r="AY142" s="5"/>
      <c r="AZ142" s="7"/>
      <c r="BA142" s="30"/>
      <c r="BB142" s="33"/>
    </row>
    <row r="143" spans="1:54" x14ac:dyDescent="0.3">
      <c r="A143" s="168"/>
      <c r="B143" s="4">
        <v>9.8333333333333304</v>
      </c>
      <c r="C143" s="168"/>
      <c r="D143" s="5">
        <v>49.3</v>
      </c>
      <c r="E143" s="5">
        <v>95.4</v>
      </c>
      <c r="F143" s="7">
        <v>15.2</v>
      </c>
      <c r="G143" s="188"/>
      <c r="H143" s="5">
        <v>36.1</v>
      </c>
      <c r="I143" s="5">
        <v>96.4</v>
      </c>
      <c r="J143" s="5">
        <v>87</v>
      </c>
      <c r="K143" s="5">
        <v>86.8</v>
      </c>
      <c r="L143" s="168"/>
      <c r="M143" s="31"/>
      <c r="N143" s="5"/>
      <c r="O143" s="7"/>
      <c r="P143" s="31">
        <v>98.2</v>
      </c>
      <c r="Q143" s="5">
        <v>16.5</v>
      </c>
      <c r="R143" s="5">
        <v>49.1</v>
      </c>
      <c r="S143" s="5">
        <v>49</v>
      </c>
      <c r="T143" s="5">
        <v>64.8</v>
      </c>
      <c r="U143" s="5">
        <v>64.7</v>
      </c>
      <c r="V143" s="5">
        <v>64.5</v>
      </c>
      <c r="W143" s="5">
        <v>67.7</v>
      </c>
      <c r="X143" s="5">
        <v>88.6</v>
      </c>
      <c r="Y143" s="5">
        <v>82.6</v>
      </c>
      <c r="Z143" s="5">
        <v>88.6</v>
      </c>
      <c r="AA143" s="5">
        <v>66.2</v>
      </c>
      <c r="AB143" s="5">
        <v>106.7</v>
      </c>
      <c r="AC143" s="5">
        <v>824</v>
      </c>
      <c r="AD143" s="5">
        <v>13.2</v>
      </c>
      <c r="AE143" s="7">
        <v>587</v>
      </c>
      <c r="AF143" s="32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7"/>
      <c r="AV143" s="168"/>
      <c r="AW143" s="5"/>
      <c r="AX143" s="5"/>
      <c r="AY143" s="5"/>
      <c r="AZ143" s="7"/>
      <c r="BA143" s="30"/>
      <c r="BB143" s="33"/>
    </row>
    <row r="144" spans="1:54" x14ac:dyDescent="0.3">
      <c r="A144" s="168"/>
      <c r="B144" s="4">
        <v>9.9166666666666696</v>
      </c>
      <c r="C144" s="168"/>
      <c r="D144" s="5">
        <v>49.4</v>
      </c>
      <c r="E144" s="5">
        <v>96.2</v>
      </c>
      <c r="F144" s="7">
        <v>14.9</v>
      </c>
      <c r="G144" s="188"/>
      <c r="H144" s="5">
        <v>35.6</v>
      </c>
      <c r="I144" s="5">
        <v>97.1</v>
      </c>
      <c r="J144" s="5">
        <v>87.1</v>
      </c>
      <c r="K144" s="5">
        <v>86.9</v>
      </c>
      <c r="L144" s="168"/>
      <c r="M144" s="31"/>
      <c r="N144" s="5"/>
      <c r="O144" s="7"/>
      <c r="P144" s="31">
        <v>98.5</v>
      </c>
      <c r="Q144" s="5">
        <v>16.100000000000001</v>
      </c>
      <c r="R144" s="5">
        <v>49.1</v>
      </c>
      <c r="S144" s="5">
        <v>49</v>
      </c>
      <c r="T144" s="5">
        <v>64.400000000000006</v>
      </c>
      <c r="U144" s="5">
        <v>64.3</v>
      </c>
      <c r="V144" s="5">
        <v>64.099999999999994</v>
      </c>
      <c r="W144" s="5">
        <v>67.3</v>
      </c>
      <c r="X144" s="5">
        <v>88.7</v>
      </c>
      <c r="Y144" s="5">
        <v>82.8</v>
      </c>
      <c r="Z144" s="5">
        <v>88.6</v>
      </c>
      <c r="AA144" s="5">
        <v>65.8</v>
      </c>
      <c r="AB144" s="5">
        <v>107</v>
      </c>
      <c r="AC144" s="5">
        <v>823</v>
      </c>
      <c r="AD144" s="5">
        <v>13.2</v>
      </c>
      <c r="AE144" s="7">
        <v>591</v>
      </c>
      <c r="AF144" s="32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7"/>
      <c r="AV144" s="168"/>
      <c r="AW144" s="5"/>
      <c r="AX144" s="5"/>
      <c r="AY144" s="5"/>
      <c r="AZ144" s="7"/>
      <c r="BA144" s="30"/>
      <c r="BB144" s="33"/>
    </row>
    <row r="145" spans="1:54" x14ac:dyDescent="0.3">
      <c r="A145" s="169"/>
      <c r="B145" s="4">
        <v>10</v>
      </c>
      <c r="C145" s="169"/>
      <c r="D145" s="5">
        <v>49.4</v>
      </c>
      <c r="E145" s="5">
        <v>98.3</v>
      </c>
      <c r="F145" s="7">
        <v>14.7</v>
      </c>
      <c r="G145" s="189"/>
      <c r="H145" s="5">
        <v>35</v>
      </c>
      <c r="I145" s="5">
        <v>97</v>
      </c>
      <c r="J145" s="5">
        <v>87.1</v>
      </c>
      <c r="K145" s="5">
        <v>86.9</v>
      </c>
      <c r="L145" s="169"/>
      <c r="M145" s="31"/>
      <c r="N145" s="5"/>
      <c r="O145" s="7"/>
      <c r="P145" s="31">
        <v>98.5</v>
      </c>
      <c r="Q145" s="5">
        <v>16</v>
      </c>
      <c r="R145" s="5">
        <v>49.1</v>
      </c>
      <c r="S145" s="45">
        <v>49.1</v>
      </c>
      <c r="T145" s="5">
        <v>64.099999999999994</v>
      </c>
      <c r="U145" s="5">
        <v>64</v>
      </c>
      <c r="V145" s="5">
        <v>63.8</v>
      </c>
      <c r="W145" s="5">
        <v>67.099999999999994</v>
      </c>
      <c r="X145" s="5">
        <v>88.8</v>
      </c>
      <c r="Y145" s="5">
        <v>83</v>
      </c>
      <c r="Z145" s="5">
        <v>88.7</v>
      </c>
      <c r="AA145" s="5">
        <v>65.5</v>
      </c>
      <c r="AB145" s="5">
        <v>107.3</v>
      </c>
      <c r="AC145" s="5">
        <v>823</v>
      </c>
      <c r="AD145" s="5">
        <v>13.2</v>
      </c>
      <c r="AE145" s="7">
        <v>589</v>
      </c>
      <c r="AF145" s="32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7"/>
      <c r="AV145" s="169"/>
      <c r="AW145" s="5"/>
      <c r="AX145" s="5"/>
      <c r="AY145" s="5"/>
      <c r="AZ145" s="7"/>
      <c r="BA145" s="30"/>
      <c r="BB145" s="33"/>
    </row>
    <row r="146" spans="1:54" x14ac:dyDescent="0.3">
      <c r="A146" s="178" t="s">
        <v>81</v>
      </c>
      <c r="B146" s="173"/>
      <c r="C146" s="17" t="e">
        <f>AVERAGE($C$134:$C$145)</f>
        <v>#DIV/0!</v>
      </c>
      <c r="D146" s="17">
        <f>AVERAGE($D$134:$D$145)</f>
        <v>49.383333333333326</v>
      </c>
      <c r="E146" s="17">
        <f>AVERAGE($E$134:$E$145)</f>
        <v>97.499999999999986</v>
      </c>
      <c r="F146" s="34">
        <f>AVERAGE($F$134:$F$145)</f>
        <v>14.875</v>
      </c>
      <c r="G146" s="16" t="e">
        <f>AVERAGE(G134:G145)</f>
        <v>#DIV/0!</v>
      </c>
      <c r="H146" s="17">
        <f>AVERAGE($H$134:$H$145)</f>
        <v>35.791666666666679</v>
      </c>
      <c r="I146" s="17">
        <f>AVERAGE($I$134:$I$145)</f>
        <v>97.291666666666671</v>
      </c>
      <c r="J146" s="17">
        <f>AVERAGE(J134:J145)</f>
        <v>86.366666666666674</v>
      </c>
      <c r="K146" s="35">
        <f>AVERAGE($K$134:$K$145)</f>
        <v>86.108333333333334</v>
      </c>
      <c r="L146" s="36">
        <f t="shared" ref="L146:AD146" si="20">AVERAGE(L134:L145)</f>
        <v>0</v>
      </c>
      <c r="M146" s="35" t="e">
        <f t="shared" si="20"/>
        <v>#DIV/0!</v>
      </c>
      <c r="N146" s="35" t="e">
        <f t="shared" si="20"/>
        <v>#DIV/0!</v>
      </c>
      <c r="O146" s="34" t="e">
        <f t="shared" si="20"/>
        <v>#DIV/0!</v>
      </c>
      <c r="P146" s="37">
        <f t="shared" si="20"/>
        <v>99.016666666666652</v>
      </c>
      <c r="Q146" s="17">
        <f t="shared" si="20"/>
        <v>16.241666666666667</v>
      </c>
      <c r="R146" s="17">
        <f t="shared" si="20"/>
        <v>49.100000000000016</v>
      </c>
      <c r="S146" s="17">
        <f t="shared" si="20"/>
        <v>49.016666666666673</v>
      </c>
      <c r="T146" s="17">
        <f t="shared" si="20"/>
        <v>63.966666666666669</v>
      </c>
      <c r="U146" s="17">
        <f t="shared" si="20"/>
        <v>63.81666666666667</v>
      </c>
      <c r="V146" s="17">
        <f t="shared" si="20"/>
        <v>63.6</v>
      </c>
      <c r="W146" s="17">
        <f t="shared" si="20"/>
        <v>66.825000000000003</v>
      </c>
      <c r="X146" s="17">
        <f t="shared" si="20"/>
        <v>87.991666666666674</v>
      </c>
      <c r="Y146" s="17">
        <f t="shared" si="20"/>
        <v>82.725000000000009</v>
      </c>
      <c r="Z146" s="17">
        <f t="shared" si="20"/>
        <v>87.899999999999991</v>
      </c>
      <c r="AA146" s="17">
        <f t="shared" si="20"/>
        <v>65.325000000000003</v>
      </c>
      <c r="AB146" s="17">
        <f t="shared" si="20"/>
        <v>107.375</v>
      </c>
      <c r="AC146" s="17">
        <f t="shared" si="20"/>
        <v>823.91666666666663</v>
      </c>
      <c r="AD146" s="17">
        <f t="shared" si="20"/>
        <v>13.18333333333333</v>
      </c>
      <c r="AE146" s="34">
        <f>AVERAGE($AE$134:$AE$145)</f>
        <v>584.08333333333337</v>
      </c>
      <c r="AF146" s="38" t="e">
        <f t="shared" ref="AF146:AT146" si="21">AVERAGE(AF134:AF145)</f>
        <v>#DIV/0!</v>
      </c>
      <c r="AG146" s="17" t="e">
        <f t="shared" si="21"/>
        <v>#DIV/0!</v>
      </c>
      <c r="AH146" s="17" t="e">
        <f t="shared" si="21"/>
        <v>#DIV/0!</v>
      </c>
      <c r="AI146" s="17" t="e">
        <f t="shared" si="21"/>
        <v>#DIV/0!</v>
      </c>
      <c r="AJ146" s="17" t="e">
        <f t="shared" si="21"/>
        <v>#DIV/0!</v>
      </c>
      <c r="AK146" s="17" t="e">
        <f t="shared" si="21"/>
        <v>#DIV/0!</v>
      </c>
      <c r="AL146" s="17" t="e">
        <f t="shared" si="21"/>
        <v>#DIV/0!</v>
      </c>
      <c r="AM146" s="17" t="e">
        <f t="shared" si="21"/>
        <v>#DIV/0!</v>
      </c>
      <c r="AN146" s="17" t="e">
        <f t="shared" si="21"/>
        <v>#DIV/0!</v>
      </c>
      <c r="AO146" s="17" t="e">
        <f t="shared" si="21"/>
        <v>#DIV/0!</v>
      </c>
      <c r="AP146" s="17" t="e">
        <f t="shared" si="21"/>
        <v>#DIV/0!</v>
      </c>
      <c r="AQ146" s="17" t="e">
        <f t="shared" si="21"/>
        <v>#DIV/0!</v>
      </c>
      <c r="AR146" s="17" t="e">
        <f t="shared" si="21"/>
        <v>#DIV/0!</v>
      </c>
      <c r="AS146" s="17" t="e">
        <f t="shared" si="21"/>
        <v>#DIV/0!</v>
      </c>
      <c r="AT146" s="17" t="e">
        <f t="shared" si="21"/>
        <v>#DIV/0!</v>
      </c>
      <c r="AU146" s="34" t="e">
        <f>AVERAGE($AU$134:$AU$145)</f>
        <v>#DIV/0!</v>
      </c>
      <c r="AV146" s="39" t="e">
        <f>AVERAGE(AV134:AV145)</f>
        <v>#DIV/0!</v>
      </c>
      <c r="AW146" s="17" t="e">
        <f>AVERAGE(AW134:AW145)</f>
        <v>#DIV/0!</v>
      </c>
      <c r="AX146" s="17" t="e">
        <f>AVERAGE(AX134:AX145)</f>
        <v>#DIV/0!</v>
      </c>
      <c r="AY146" s="17" t="e">
        <f>AVERAGE($AY$134:$AY$145)</f>
        <v>#DIV/0!</v>
      </c>
      <c r="AZ146" s="17" t="e">
        <f>AVERAGE(AZ134:AZ145)</f>
        <v>#DIV/0!</v>
      </c>
      <c r="BA146" s="35" t="e">
        <f>AVERAGE(BA134:BA145)</f>
        <v>#DIV/0!</v>
      </c>
      <c r="BB146" s="40" t="e">
        <f>AVERAGE(BB134:BB145)</f>
        <v>#DIV/0!</v>
      </c>
    </row>
    <row r="147" spans="1:54" x14ac:dyDescent="0.3">
      <c r="A147" s="167">
        <v>45363</v>
      </c>
      <c r="B147" s="4">
        <v>10.0833333333333</v>
      </c>
      <c r="C147" s="181"/>
      <c r="D147" s="5">
        <v>49.4</v>
      </c>
      <c r="E147" s="5">
        <v>96.4</v>
      </c>
      <c r="F147" s="7">
        <v>14.5</v>
      </c>
      <c r="G147" s="181"/>
      <c r="H147" s="5">
        <v>34.799999999999997</v>
      </c>
      <c r="I147" s="5">
        <v>97.3</v>
      </c>
      <c r="J147" s="5">
        <v>87.2</v>
      </c>
      <c r="K147" s="30">
        <v>86.9</v>
      </c>
      <c r="L147" s="174">
        <f>G147-C147</f>
        <v>0</v>
      </c>
      <c r="M147" s="31"/>
      <c r="N147" s="5"/>
      <c r="O147" s="7"/>
      <c r="P147" s="31">
        <v>98.1</v>
      </c>
      <c r="Q147" s="5">
        <v>15.6</v>
      </c>
      <c r="R147" s="5">
        <v>49.1</v>
      </c>
      <c r="S147" s="5">
        <v>49</v>
      </c>
      <c r="T147" s="5">
        <v>63.8</v>
      </c>
      <c r="U147" s="5">
        <v>63.7</v>
      </c>
      <c r="V147" s="5">
        <v>63.5</v>
      </c>
      <c r="W147" s="5">
        <v>66.8</v>
      </c>
      <c r="X147" s="5">
        <v>88.8</v>
      </c>
      <c r="Y147" s="5">
        <v>83</v>
      </c>
      <c r="Z147" s="5">
        <v>88.7</v>
      </c>
      <c r="AA147" s="5">
        <v>65.2</v>
      </c>
      <c r="AB147" s="5">
        <v>107.3</v>
      </c>
      <c r="AC147" s="5">
        <v>824</v>
      </c>
      <c r="AD147" s="5">
        <v>13.2</v>
      </c>
      <c r="AE147" s="7">
        <v>589</v>
      </c>
      <c r="AF147" s="32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7"/>
      <c r="AV147" s="174"/>
      <c r="AW147" s="5"/>
      <c r="AX147" s="5"/>
      <c r="AY147" s="5"/>
      <c r="AZ147" s="7"/>
      <c r="BA147" s="30"/>
      <c r="BB147" s="33"/>
    </row>
    <row r="148" spans="1:54" x14ac:dyDescent="0.3">
      <c r="A148" s="168"/>
      <c r="B148" s="4">
        <v>10.1666666666667</v>
      </c>
      <c r="C148" s="168"/>
      <c r="D148" s="5">
        <v>49.4</v>
      </c>
      <c r="E148" s="5">
        <v>98.3</v>
      </c>
      <c r="F148" s="7">
        <v>14.4</v>
      </c>
      <c r="G148" s="188"/>
      <c r="H148" s="5">
        <v>34</v>
      </c>
      <c r="I148" s="5">
        <v>97.4</v>
      </c>
      <c r="J148" s="5">
        <v>87.2</v>
      </c>
      <c r="K148" s="30">
        <v>86.9</v>
      </c>
      <c r="L148" s="168"/>
      <c r="M148" s="31"/>
      <c r="N148" s="5"/>
      <c r="O148" s="7"/>
      <c r="P148" s="31">
        <v>99.4</v>
      </c>
      <c r="Q148" s="5">
        <v>15.6</v>
      </c>
      <c r="R148" s="5">
        <v>49.1</v>
      </c>
      <c r="S148" s="5">
        <v>49</v>
      </c>
      <c r="T148" s="5">
        <v>63.7</v>
      </c>
      <c r="U148" s="5">
        <v>63.7</v>
      </c>
      <c r="V148" s="5">
        <v>63.5</v>
      </c>
      <c r="W148" s="5">
        <v>66.7</v>
      </c>
      <c r="X148" s="5">
        <v>88.8</v>
      </c>
      <c r="Y148" s="5">
        <v>83.5</v>
      </c>
      <c r="Z148" s="5">
        <v>88.7</v>
      </c>
      <c r="AA148" s="5">
        <v>65.099999999999994</v>
      </c>
      <c r="AB148" s="5">
        <v>107.5</v>
      </c>
      <c r="AC148" s="5">
        <v>824</v>
      </c>
      <c r="AD148" s="5">
        <v>13</v>
      </c>
      <c r="AE148" s="7">
        <v>590</v>
      </c>
      <c r="AF148" s="32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7"/>
      <c r="AV148" s="168"/>
      <c r="AW148" s="5"/>
      <c r="AX148" s="5"/>
      <c r="AY148" s="5"/>
      <c r="AZ148" s="7"/>
      <c r="BA148" s="30"/>
      <c r="BB148" s="33"/>
    </row>
    <row r="149" spans="1:54" x14ac:dyDescent="0.3">
      <c r="A149" s="168"/>
      <c r="B149" s="4">
        <v>10.25</v>
      </c>
      <c r="C149" s="168"/>
      <c r="D149" s="5">
        <v>49.3</v>
      </c>
      <c r="E149" s="5">
        <v>97.4</v>
      </c>
      <c r="F149" s="7">
        <v>14.3</v>
      </c>
      <c r="G149" s="188"/>
      <c r="H149" s="5">
        <v>34.299999999999997</v>
      </c>
      <c r="I149" s="5">
        <v>96.4</v>
      </c>
      <c r="J149" s="5">
        <v>87.3</v>
      </c>
      <c r="K149" s="30">
        <v>87</v>
      </c>
      <c r="L149" s="168"/>
      <c r="M149" s="31"/>
      <c r="N149" s="5"/>
      <c r="O149" s="7"/>
      <c r="P149" s="31">
        <v>98.9</v>
      </c>
      <c r="Q149" s="5">
        <v>15.7</v>
      </c>
      <c r="R149" s="5">
        <v>49.1</v>
      </c>
      <c r="S149" s="5">
        <v>49</v>
      </c>
      <c r="T149" s="5">
        <v>63.8</v>
      </c>
      <c r="U149" s="5">
        <v>63.8</v>
      </c>
      <c r="V149" s="5">
        <v>63.5</v>
      </c>
      <c r="W149" s="5">
        <v>66.8</v>
      </c>
      <c r="X149" s="5">
        <v>88.8</v>
      </c>
      <c r="Y149" s="5">
        <v>83.5</v>
      </c>
      <c r="Z149" s="5">
        <v>88.7</v>
      </c>
      <c r="AA149" s="5">
        <v>65.2</v>
      </c>
      <c r="AB149" s="5">
        <v>107.5</v>
      </c>
      <c r="AC149" s="5">
        <v>824</v>
      </c>
      <c r="AD149" s="5">
        <v>13.2</v>
      </c>
      <c r="AE149" s="7">
        <v>588</v>
      </c>
      <c r="AF149" s="32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7"/>
      <c r="AV149" s="168"/>
      <c r="AW149" s="5"/>
      <c r="AX149" s="5"/>
      <c r="AY149" s="5"/>
      <c r="AZ149" s="7"/>
      <c r="BA149" s="30"/>
      <c r="BB149" s="33"/>
    </row>
    <row r="150" spans="1:54" x14ac:dyDescent="0.3">
      <c r="A150" s="168"/>
      <c r="B150" s="4">
        <v>10.3333333333333</v>
      </c>
      <c r="C150" s="168"/>
      <c r="D150" s="5">
        <v>49.4</v>
      </c>
      <c r="E150" s="5">
        <v>98.4</v>
      </c>
      <c r="F150" s="7">
        <v>14.6</v>
      </c>
      <c r="G150" s="188"/>
      <c r="H150" s="5">
        <v>36.299999999999997</v>
      </c>
      <c r="I150" s="5">
        <v>96.9</v>
      </c>
      <c r="J150" s="5">
        <v>87.3</v>
      </c>
      <c r="K150" s="30">
        <v>87</v>
      </c>
      <c r="L150" s="168"/>
      <c r="M150" s="31"/>
      <c r="N150" s="5"/>
      <c r="O150" s="7"/>
      <c r="P150" s="31">
        <v>99.2</v>
      </c>
      <c r="Q150" s="5">
        <v>15.7</v>
      </c>
      <c r="R150" s="5">
        <v>49.1</v>
      </c>
      <c r="S150" s="5">
        <v>49</v>
      </c>
      <c r="T150" s="5">
        <v>64.599999999999994</v>
      </c>
      <c r="U150" s="5">
        <v>64.599999999999994</v>
      </c>
      <c r="V150" s="5">
        <v>64.3</v>
      </c>
      <c r="W150" s="5">
        <v>67.7</v>
      </c>
      <c r="X150" s="5">
        <v>88.9</v>
      </c>
      <c r="Y150" s="5">
        <v>83.6</v>
      </c>
      <c r="Z150" s="5">
        <v>88.8</v>
      </c>
      <c r="AA150" s="5">
        <v>66</v>
      </c>
      <c r="AB150" s="5">
        <v>107.2</v>
      </c>
      <c r="AC150" s="5">
        <v>823</v>
      </c>
      <c r="AD150" s="5">
        <v>13.2</v>
      </c>
      <c r="AE150" s="7">
        <v>590</v>
      </c>
      <c r="AF150" s="32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7"/>
      <c r="AV150" s="168"/>
      <c r="AW150" s="5"/>
      <c r="AX150" s="5"/>
      <c r="AY150" s="5"/>
      <c r="AZ150" s="7"/>
      <c r="BA150" s="30"/>
      <c r="BB150" s="33"/>
    </row>
    <row r="151" spans="1:54" x14ac:dyDescent="0.3">
      <c r="A151" s="168"/>
      <c r="B151" s="4">
        <v>10.4166666666667</v>
      </c>
      <c r="C151" s="168"/>
      <c r="D151" s="5">
        <v>49.4</v>
      </c>
      <c r="E151" s="5">
        <v>96.7</v>
      </c>
      <c r="F151" s="7">
        <v>15.3</v>
      </c>
      <c r="G151" s="188"/>
      <c r="H151" s="5">
        <v>37.9</v>
      </c>
      <c r="I151" s="5">
        <v>96.4</v>
      </c>
      <c r="J151" s="5">
        <v>87.4</v>
      </c>
      <c r="K151" s="30">
        <v>87.1</v>
      </c>
      <c r="L151" s="168"/>
      <c r="M151" s="31"/>
      <c r="N151" s="5"/>
      <c r="O151" s="7"/>
      <c r="P151" s="31">
        <v>99.4</v>
      </c>
      <c r="Q151" s="5">
        <v>16.5</v>
      </c>
      <c r="R151" s="5">
        <v>49.1</v>
      </c>
      <c r="S151" s="5">
        <v>49</v>
      </c>
      <c r="T151" s="5">
        <v>65.5</v>
      </c>
      <c r="U151" s="5">
        <v>65.400000000000006</v>
      </c>
      <c r="V151" s="5">
        <v>65.2</v>
      </c>
      <c r="W151" s="5">
        <v>68.400000000000006</v>
      </c>
      <c r="X151" s="5">
        <v>88.9</v>
      </c>
      <c r="Y151" s="5">
        <v>84.4</v>
      </c>
      <c r="Z151" s="5">
        <v>88.9</v>
      </c>
      <c r="AA151" s="5">
        <v>67</v>
      </c>
      <c r="AB151" s="5">
        <v>106.9</v>
      </c>
      <c r="AC151" s="5">
        <v>825</v>
      </c>
      <c r="AD151" s="5">
        <v>13.3</v>
      </c>
      <c r="AE151" s="7">
        <v>589</v>
      </c>
      <c r="AF151" s="32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7"/>
      <c r="AV151" s="168"/>
      <c r="AW151" s="5"/>
      <c r="AX151" s="5"/>
      <c r="AY151" s="5"/>
      <c r="AZ151" s="7"/>
      <c r="BA151" s="30"/>
      <c r="BB151" s="33"/>
    </row>
    <row r="152" spans="1:54" x14ac:dyDescent="0.3">
      <c r="A152" s="168"/>
      <c r="B152" s="4">
        <v>10.5</v>
      </c>
      <c r="C152" s="168"/>
      <c r="D152" s="5">
        <v>49.4</v>
      </c>
      <c r="E152" s="5">
        <v>95.5</v>
      </c>
      <c r="F152" s="7">
        <v>15.6</v>
      </c>
      <c r="G152" s="188"/>
      <c r="H152" s="5">
        <v>38</v>
      </c>
      <c r="I152" s="5">
        <v>96.2</v>
      </c>
      <c r="J152" s="5">
        <v>87.4</v>
      </c>
      <c r="K152" s="30">
        <v>87.1</v>
      </c>
      <c r="L152" s="168"/>
      <c r="M152" s="31"/>
      <c r="N152" s="5"/>
      <c r="O152" s="7"/>
      <c r="P152" s="31">
        <v>97.5</v>
      </c>
      <c r="Q152" s="5">
        <v>16.899999999999999</v>
      </c>
      <c r="R152" s="5">
        <v>49.1</v>
      </c>
      <c r="S152" s="5">
        <v>49</v>
      </c>
      <c r="T152" s="5">
        <v>65.8</v>
      </c>
      <c r="U152" s="5">
        <v>65.7</v>
      </c>
      <c r="V152" s="5">
        <v>65.5</v>
      </c>
      <c r="W152" s="5">
        <v>68.8</v>
      </c>
      <c r="X152" s="5">
        <v>88.9</v>
      </c>
      <c r="Y152" s="5">
        <v>84.5</v>
      </c>
      <c r="Z152" s="5">
        <v>88.9</v>
      </c>
      <c r="AA152" s="5">
        <v>67.3</v>
      </c>
      <c r="AB152" s="5">
        <v>106.3</v>
      </c>
      <c r="AC152" s="5">
        <v>822</v>
      </c>
      <c r="AD152" s="5">
        <v>13</v>
      </c>
      <c r="AE152" s="7">
        <v>590</v>
      </c>
      <c r="AF152" s="32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7"/>
      <c r="AV152" s="168"/>
      <c r="AW152" s="5"/>
      <c r="AX152" s="5"/>
      <c r="AY152" s="5"/>
      <c r="AZ152" s="7"/>
      <c r="BA152" s="30"/>
      <c r="BB152" s="33"/>
    </row>
    <row r="153" spans="1:54" x14ac:dyDescent="0.3">
      <c r="A153" s="168"/>
      <c r="B153" s="4">
        <v>10.5833333333333</v>
      </c>
      <c r="C153" s="168"/>
      <c r="D153" s="5">
        <v>49.4</v>
      </c>
      <c r="E153" s="5">
        <v>93</v>
      </c>
      <c r="F153" s="7">
        <v>16.100000000000001</v>
      </c>
      <c r="G153" s="188"/>
      <c r="H153" s="5">
        <v>38.4</v>
      </c>
      <c r="I153" s="5">
        <v>95.2</v>
      </c>
      <c r="J153" s="5">
        <v>87.4</v>
      </c>
      <c r="K153" s="30">
        <v>87.1</v>
      </c>
      <c r="L153" s="168"/>
      <c r="M153" s="31"/>
      <c r="N153" s="5"/>
      <c r="O153" s="7"/>
      <c r="P153" s="31">
        <v>96.9</v>
      </c>
      <c r="Q153" s="5">
        <v>17.600000000000001</v>
      </c>
      <c r="R153" s="5">
        <v>49.2</v>
      </c>
      <c r="S153" s="5">
        <v>49.1</v>
      </c>
      <c r="T153" s="5">
        <v>66.7</v>
      </c>
      <c r="U153" s="5">
        <v>66.599999999999994</v>
      </c>
      <c r="V153" s="5">
        <v>66.3</v>
      </c>
      <c r="W153" s="5">
        <v>69.8</v>
      </c>
      <c r="X153" s="5">
        <v>88.9</v>
      </c>
      <c r="Y153" s="5">
        <v>84.6</v>
      </c>
      <c r="Z153" s="5">
        <v>88.8</v>
      </c>
      <c r="AA153" s="5">
        <v>68.099999999999994</v>
      </c>
      <c r="AB153" s="5">
        <v>105.4</v>
      </c>
      <c r="AC153" s="5">
        <v>824</v>
      </c>
      <c r="AD153" s="5">
        <v>13.2</v>
      </c>
      <c r="AE153" s="7">
        <v>592</v>
      </c>
      <c r="AF153" s="32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7"/>
      <c r="AV153" s="168"/>
      <c r="AW153" s="5"/>
      <c r="AX153" s="5"/>
      <c r="AY153" s="5"/>
      <c r="AZ153" s="7"/>
      <c r="BA153" s="30"/>
      <c r="BB153" s="33"/>
    </row>
    <row r="154" spans="1:54" x14ac:dyDescent="0.3">
      <c r="A154" s="168"/>
      <c r="B154" s="4">
        <v>10.6666666666667</v>
      </c>
      <c r="C154" s="168"/>
      <c r="D154" s="5">
        <v>49.4</v>
      </c>
      <c r="E154" s="5">
        <v>94.9</v>
      </c>
      <c r="F154" s="7">
        <v>16.100000000000001</v>
      </c>
      <c r="G154" s="188"/>
      <c r="H154" s="5">
        <v>37.700000000000003</v>
      </c>
      <c r="I154" s="5">
        <v>95.7</v>
      </c>
      <c r="J154" s="5">
        <v>87.5</v>
      </c>
      <c r="K154" s="30">
        <v>87.2</v>
      </c>
      <c r="L154" s="168"/>
      <c r="M154" s="31"/>
      <c r="N154" s="5"/>
      <c r="O154" s="7"/>
      <c r="P154" s="31">
        <v>97.9</v>
      </c>
      <c r="Q154" s="5">
        <v>17.5</v>
      </c>
      <c r="R154" s="5">
        <v>49.1</v>
      </c>
      <c r="S154" s="5">
        <v>49.1</v>
      </c>
      <c r="T154" s="5">
        <v>66.400000000000006</v>
      </c>
      <c r="U154" s="5">
        <v>66.3</v>
      </c>
      <c r="V154" s="5">
        <v>66.099999999999994</v>
      </c>
      <c r="W154" s="5">
        <v>69.5</v>
      </c>
      <c r="X154" s="5">
        <v>89</v>
      </c>
      <c r="Y154" s="5">
        <v>84.8</v>
      </c>
      <c r="Z154" s="5">
        <v>88.9</v>
      </c>
      <c r="AA154" s="5">
        <v>67.8</v>
      </c>
      <c r="AB154" s="5">
        <v>106</v>
      </c>
      <c r="AC154" s="5">
        <v>824</v>
      </c>
      <c r="AD154" s="5">
        <v>13.2</v>
      </c>
      <c r="AE154" s="7">
        <v>594</v>
      </c>
      <c r="AF154" s="32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7"/>
      <c r="AV154" s="168"/>
      <c r="AW154" s="5"/>
      <c r="AX154" s="5"/>
      <c r="AY154" s="5"/>
      <c r="AZ154" s="7"/>
      <c r="BA154" s="30"/>
      <c r="BB154" s="33"/>
    </row>
    <row r="155" spans="1:54" x14ac:dyDescent="0.3">
      <c r="A155" s="168"/>
      <c r="B155" s="4">
        <v>10.75</v>
      </c>
      <c r="C155" s="168"/>
      <c r="D155" s="5">
        <v>49.3</v>
      </c>
      <c r="E155" s="5">
        <v>93.4</v>
      </c>
      <c r="F155" s="7">
        <v>15.7</v>
      </c>
      <c r="G155" s="188"/>
      <c r="H155" s="5">
        <v>36.299999999999997</v>
      </c>
      <c r="I155" s="5">
        <v>95.1</v>
      </c>
      <c r="J155" s="5">
        <v>87.6</v>
      </c>
      <c r="K155" s="30">
        <v>87.4</v>
      </c>
      <c r="L155" s="168"/>
      <c r="M155" s="31"/>
      <c r="N155" s="5"/>
      <c r="O155" s="7"/>
      <c r="P155" s="31">
        <v>97.2</v>
      </c>
      <c r="Q155" s="5">
        <v>17.100000000000001</v>
      </c>
      <c r="R155" s="5">
        <v>49.1</v>
      </c>
      <c r="S155" s="5">
        <v>49</v>
      </c>
      <c r="T155" s="5">
        <v>65.400000000000006</v>
      </c>
      <c r="U155" s="5">
        <v>65.8</v>
      </c>
      <c r="V155" s="5">
        <v>65.5</v>
      </c>
      <c r="W155" s="5">
        <v>68.900000000000006</v>
      </c>
      <c r="X155" s="5">
        <v>89.2</v>
      </c>
      <c r="Y155" s="5">
        <v>84.1</v>
      </c>
      <c r="Z155" s="5">
        <v>89.1</v>
      </c>
      <c r="AA155" s="5">
        <v>67.3</v>
      </c>
      <c r="AB155" s="5">
        <v>106.4</v>
      </c>
      <c r="AC155" s="5">
        <v>823</v>
      </c>
      <c r="AD155" s="5">
        <v>13.2</v>
      </c>
      <c r="AE155" s="7">
        <v>595</v>
      </c>
      <c r="AF155" s="32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7"/>
      <c r="AV155" s="168"/>
      <c r="AW155" s="5"/>
      <c r="AX155" s="5"/>
      <c r="AY155" s="5"/>
      <c r="AZ155" s="7"/>
      <c r="BA155" s="30"/>
      <c r="BB155" s="33"/>
    </row>
    <row r="156" spans="1:54" x14ac:dyDescent="0.3">
      <c r="A156" s="168"/>
      <c r="B156" s="4">
        <v>10.8333333333333</v>
      </c>
      <c r="C156" s="168"/>
      <c r="D156" s="5">
        <v>49.4</v>
      </c>
      <c r="E156" s="5">
        <v>96.2</v>
      </c>
      <c r="F156" s="7">
        <v>15.5</v>
      </c>
      <c r="G156" s="188"/>
      <c r="H156" s="5">
        <v>35.799999999999997</v>
      </c>
      <c r="I156" s="5">
        <v>95.9</v>
      </c>
      <c r="J156" s="5">
        <v>87.7</v>
      </c>
      <c r="K156" s="30">
        <v>87.4</v>
      </c>
      <c r="L156" s="168"/>
      <c r="M156" s="31"/>
      <c r="N156" s="5"/>
      <c r="O156" s="7"/>
      <c r="P156" s="31">
        <v>97.8</v>
      </c>
      <c r="Q156" s="5">
        <v>16.8</v>
      </c>
      <c r="R156" s="5">
        <v>49.1</v>
      </c>
      <c r="S156" s="5">
        <v>49</v>
      </c>
      <c r="T156" s="5">
        <v>65.7</v>
      </c>
      <c r="U156" s="5">
        <v>65.5</v>
      </c>
      <c r="V156" s="5">
        <v>65.3</v>
      </c>
      <c r="W156" s="5">
        <v>68.7</v>
      </c>
      <c r="X156" s="5">
        <v>89.2</v>
      </c>
      <c r="Y156" s="5">
        <v>84.3</v>
      </c>
      <c r="Z156" s="5">
        <v>89.1</v>
      </c>
      <c r="AA156" s="5">
        <v>67.099999999999994</v>
      </c>
      <c r="AB156" s="5">
        <v>106.1</v>
      </c>
      <c r="AC156" s="5">
        <v>823</v>
      </c>
      <c r="AD156" s="5">
        <v>13</v>
      </c>
      <c r="AE156" s="7">
        <v>596</v>
      </c>
      <c r="AF156" s="32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7"/>
      <c r="AV156" s="168"/>
      <c r="AW156" s="5"/>
      <c r="AX156" s="5"/>
      <c r="AY156" s="5"/>
      <c r="AZ156" s="7"/>
      <c r="BA156" s="30"/>
      <c r="BB156" s="33"/>
    </row>
    <row r="157" spans="1:54" x14ac:dyDescent="0.3">
      <c r="A157" s="168"/>
      <c r="B157" s="4">
        <v>10.9166666666667</v>
      </c>
      <c r="C157" s="168"/>
      <c r="D157" s="5">
        <v>49.4</v>
      </c>
      <c r="E157" s="5">
        <v>96.2</v>
      </c>
      <c r="F157" s="7">
        <v>15.1</v>
      </c>
      <c r="G157" s="188"/>
      <c r="H157" s="5">
        <v>35.200000000000003</v>
      </c>
      <c r="I157" s="5">
        <v>96.3</v>
      </c>
      <c r="J157" s="5">
        <v>87.6</v>
      </c>
      <c r="K157" s="30">
        <v>87.3</v>
      </c>
      <c r="L157" s="168"/>
      <c r="M157" s="31"/>
      <c r="N157" s="5"/>
      <c r="O157" s="7"/>
      <c r="P157" s="31">
        <v>97.7</v>
      </c>
      <c r="Q157" s="5">
        <v>16.5</v>
      </c>
      <c r="R157" s="5">
        <v>49.1</v>
      </c>
      <c r="S157" s="5">
        <v>49</v>
      </c>
      <c r="T157" s="5">
        <v>65</v>
      </c>
      <c r="U157" s="5">
        <v>64.900000000000006</v>
      </c>
      <c r="V157" s="5">
        <v>64.7</v>
      </c>
      <c r="W157" s="5">
        <v>68</v>
      </c>
      <c r="X157" s="5">
        <v>89.2</v>
      </c>
      <c r="Y157" s="5">
        <v>84.3</v>
      </c>
      <c r="Z157" s="5">
        <v>89</v>
      </c>
      <c r="AA157" s="5">
        <v>66.400000000000006</v>
      </c>
      <c r="AB157" s="5">
        <v>107.1</v>
      </c>
      <c r="AC157" s="5">
        <v>826</v>
      </c>
      <c r="AD157" s="5">
        <v>13.2</v>
      </c>
      <c r="AE157" s="7">
        <v>594</v>
      </c>
      <c r="AF157" s="32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7"/>
      <c r="AV157" s="168"/>
      <c r="AW157" s="5"/>
      <c r="AX157" s="5"/>
      <c r="AY157" s="5"/>
      <c r="AZ157" s="7"/>
      <c r="BA157" s="30"/>
      <c r="BB157" s="33"/>
    </row>
    <row r="158" spans="1:54" x14ac:dyDescent="0.3">
      <c r="A158" s="169"/>
      <c r="B158" s="4">
        <v>11</v>
      </c>
      <c r="C158" s="169"/>
      <c r="D158" s="5">
        <v>49.4</v>
      </c>
      <c r="E158" s="5">
        <v>97.8</v>
      </c>
      <c r="F158" s="7">
        <v>14.7</v>
      </c>
      <c r="G158" s="189"/>
      <c r="H158" s="5">
        <v>34.5</v>
      </c>
      <c r="I158" s="5">
        <v>95.6</v>
      </c>
      <c r="J158" s="5">
        <v>87.5</v>
      </c>
      <c r="K158" s="47">
        <v>87.2</v>
      </c>
      <c r="L158" s="169"/>
      <c r="M158" s="31"/>
      <c r="N158" s="5"/>
      <c r="O158" s="7"/>
      <c r="P158" s="31">
        <v>97.8</v>
      </c>
      <c r="Q158" s="5">
        <v>15.8</v>
      </c>
      <c r="R158" s="5">
        <v>49.1</v>
      </c>
      <c r="S158" s="5">
        <v>49</v>
      </c>
      <c r="T158" s="5">
        <v>64.3</v>
      </c>
      <c r="U158" s="5">
        <v>64.2</v>
      </c>
      <c r="V158" s="5">
        <v>63.9</v>
      </c>
      <c r="W158" s="5">
        <v>67.3</v>
      </c>
      <c r="X158" s="5">
        <v>89</v>
      </c>
      <c r="Y158" s="5">
        <v>84.3</v>
      </c>
      <c r="Z158" s="5">
        <v>88.9</v>
      </c>
      <c r="AA158" s="5">
        <v>65.7</v>
      </c>
      <c r="AB158" s="5">
        <v>106.9</v>
      </c>
      <c r="AC158" s="5">
        <v>825</v>
      </c>
      <c r="AD158" s="5">
        <v>13.2</v>
      </c>
      <c r="AE158" s="7">
        <v>592</v>
      </c>
      <c r="AF158" s="32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7"/>
      <c r="AV158" s="169"/>
      <c r="AW158" s="5"/>
      <c r="AX158" s="5"/>
      <c r="AY158" s="5"/>
      <c r="AZ158" s="7"/>
      <c r="BA158" s="30"/>
      <c r="BB158" s="33"/>
    </row>
    <row r="159" spans="1:54" x14ac:dyDescent="0.3">
      <c r="A159" s="178" t="s">
        <v>81</v>
      </c>
      <c r="B159" s="173"/>
      <c r="C159" s="17" t="e">
        <f>AVERAGE($C$147)</f>
        <v>#DIV/0!</v>
      </c>
      <c r="D159" s="17">
        <f>AVERAGE($D$147:$D$158)</f>
        <v>49.383333333333326</v>
      </c>
      <c r="E159" s="17">
        <f>AVERAGE($E$147:$E$158)</f>
        <v>96.183333333333337</v>
      </c>
      <c r="F159" s="34">
        <f>AVERAGE(F147:F158)</f>
        <v>15.158333333333331</v>
      </c>
      <c r="G159" s="16" t="e">
        <f>AVERAGE(G147:G158)</f>
        <v>#DIV/0!</v>
      </c>
      <c r="H159" s="17">
        <f>AVERAGE($H$147:$H$158)</f>
        <v>36.1</v>
      </c>
      <c r="I159" s="17">
        <f>AVERAGE($I$147:$I$158)</f>
        <v>96.2</v>
      </c>
      <c r="J159" s="17">
        <f>AVERAGE(J147:J158)</f>
        <v>87.424999999999997</v>
      </c>
      <c r="K159" s="35">
        <f>AVERAGE($K$147:$K$158)</f>
        <v>87.133333333333326</v>
      </c>
      <c r="L159" s="36">
        <f t="shared" ref="L159:U159" si="22">AVERAGE(L147:L158)</f>
        <v>0</v>
      </c>
      <c r="M159" s="35" t="e">
        <f t="shared" si="22"/>
        <v>#DIV/0!</v>
      </c>
      <c r="N159" s="35" t="e">
        <f t="shared" si="22"/>
        <v>#DIV/0!</v>
      </c>
      <c r="O159" s="34" t="e">
        <f t="shared" si="22"/>
        <v>#DIV/0!</v>
      </c>
      <c r="P159" s="37">
        <f t="shared" si="22"/>
        <v>98.149999999999991</v>
      </c>
      <c r="Q159" s="17">
        <f t="shared" si="22"/>
        <v>16.441666666666666</v>
      </c>
      <c r="R159" s="17">
        <f t="shared" si="22"/>
        <v>49.108333333333341</v>
      </c>
      <c r="S159" s="17">
        <f t="shared" si="22"/>
        <v>49.016666666666673</v>
      </c>
      <c r="T159" s="17">
        <f t="shared" si="22"/>
        <v>65.058333333333323</v>
      </c>
      <c r="U159" s="17">
        <f t="shared" si="22"/>
        <v>65.016666666666666</v>
      </c>
      <c r="V159" s="17">
        <f>AVERAGE(V150:V158)</f>
        <v>65.199999999999989</v>
      </c>
      <c r="W159" s="17">
        <f>AVERAGE(W150:W158)</f>
        <v>68.566666666666663</v>
      </c>
      <c r="X159" s="17">
        <f t="shared" ref="X159:AD159" si="23">AVERAGE(X147:X158)</f>
        <v>88.966666666666654</v>
      </c>
      <c r="Y159" s="17">
        <f t="shared" si="23"/>
        <v>84.074999999999989</v>
      </c>
      <c r="Z159" s="17">
        <f t="shared" si="23"/>
        <v>88.875</v>
      </c>
      <c r="AA159" s="17">
        <f t="shared" si="23"/>
        <v>66.516666666666666</v>
      </c>
      <c r="AB159" s="17">
        <f t="shared" si="23"/>
        <v>106.71666666666665</v>
      </c>
      <c r="AC159" s="17">
        <f t="shared" si="23"/>
        <v>823.91666666666663</v>
      </c>
      <c r="AD159" s="17">
        <f t="shared" si="23"/>
        <v>13.158333333333331</v>
      </c>
      <c r="AE159" s="34">
        <f>AVERAGE($AE$147:$AE$158)</f>
        <v>591.58333333333337</v>
      </c>
      <c r="AF159" s="38" t="e">
        <f t="shared" ref="AF159:AT159" si="24">AVERAGE(AF147:AF158)</f>
        <v>#DIV/0!</v>
      </c>
      <c r="AG159" s="17" t="e">
        <f t="shared" si="24"/>
        <v>#DIV/0!</v>
      </c>
      <c r="AH159" s="17" t="e">
        <f t="shared" si="24"/>
        <v>#DIV/0!</v>
      </c>
      <c r="AI159" s="17" t="e">
        <f t="shared" si="24"/>
        <v>#DIV/0!</v>
      </c>
      <c r="AJ159" s="17" t="e">
        <f t="shared" si="24"/>
        <v>#DIV/0!</v>
      </c>
      <c r="AK159" s="17" t="e">
        <f t="shared" si="24"/>
        <v>#DIV/0!</v>
      </c>
      <c r="AL159" s="17" t="e">
        <f t="shared" si="24"/>
        <v>#DIV/0!</v>
      </c>
      <c r="AM159" s="17" t="e">
        <f t="shared" si="24"/>
        <v>#DIV/0!</v>
      </c>
      <c r="AN159" s="17" t="e">
        <f t="shared" si="24"/>
        <v>#DIV/0!</v>
      </c>
      <c r="AO159" s="17" t="e">
        <f t="shared" si="24"/>
        <v>#DIV/0!</v>
      </c>
      <c r="AP159" s="17" t="e">
        <f t="shared" si="24"/>
        <v>#DIV/0!</v>
      </c>
      <c r="AQ159" s="17" t="e">
        <f t="shared" si="24"/>
        <v>#DIV/0!</v>
      </c>
      <c r="AR159" s="17" t="e">
        <f t="shared" si="24"/>
        <v>#DIV/0!</v>
      </c>
      <c r="AS159" s="17" t="e">
        <f t="shared" si="24"/>
        <v>#DIV/0!</v>
      </c>
      <c r="AT159" s="17" t="e">
        <f t="shared" si="24"/>
        <v>#DIV/0!</v>
      </c>
      <c r="AU159" s="34" t="e">
        <f>AVERAGE($AU$147:$AU$158)</f>
        <v>#DIV/0!</v>
      </c>
      <c r="AV159" s="39" t="e">
        <f>AVERAGE(AV147:AV158)</f>
        <v>#DIV/0!</v>
      </c>
      <c r="AW159" s="17" t="e">
        <f>AVERAGE(AW147:AW158)</f>
        <v>#DIV/0!</v>
      </c>
      <c r="AX159" s="17" t="e">
        <f>AVERAGE(AX147:AX158)</f>
        <v>#DIV/0!</v>
      </c>
      <c r="AY159" s="17" t="e">
        <f>AVERAGE($AY$147:$AY$158)</f>
        <v>#DIV/0!</v>
      </c>
      <c r="AZ159" s="17" t="e">
        <f>AVERAGE(AZ147:AZ158)</f>
        <v>#DIV/0!</v>
      </c>
      <c r="BA159" s="35" t="e">
        <f>AVERAGE(BA147:BA158)</f>
        <v>#DIV/0!</v>
      </c>
      <c r="BB159" s="40" t="e">
        <f>AVERAGE(BB147:BB158)</f>
        <v>#DIV/0!</v>
      </c>
    </row>
    <row r="160" spans="1:54" x14ac:dyDescent="0.3">
      <c r="A160" s="167">
        <v>45364</v>
      </c>
      <c r="B160" s="4">
        <v>11.0833333333333</v>
      </c>
      <c r="C160" s="181"/>
      <c r="D160" s="5">
        <v>49.4</v>
      </c>
      <c r="E160" s="5">
        <v>96.1</v>
      </c>
      <c r="F160" s="7">
        <v>14.5</v>
      </c>
      <c r="G160" s="181"/>
      <c r="H160" s="5">
        <v>33.700000000000003</v>
      </c>
      <c r="I160" s="5">
        <v>95.8</v>
      </c>
      <c r="J160" s="5">
        <v>87.3</v>
      </c>
      <c r="K160" s="30">
        <v>87</v>
      </c>
      <c r="L160" s="174">
        <f>G160-C160</f>
        <v>0</v>
      </c>
      <c r="M160" s="31"/>
      <c r="N160" s="5"/>
      <c r="O160" s="7"/>
      <c r="P160" s="31">
        <v>98.5</v>
      </c>
      <c r="Q160" s="5">
        <v>15.6</v>
      </c>
      <c r="R160" s="5">
        <v>49.1</v>
      </c>
      <c r="S160" s="5">
        <v>49</v>
      </c>
      <c r="T160" s="5">
        <v>63.9</v>
      </c>
      <c r="U160" s="5">
        <v>63.8</v>
      </c>
      <c r="V160" s="5">
        <v>63.5</v>
      </c>
      <c r="W160" s="5">
        <v>66.8</v>
      </c>
      <c r="X160" s="5">
        <v>88.8</v>
      </c>
      <c r="Y160" s="5">
        <v>84.4</v>
      </c>
      <c r="Z160" s="5">
        <v>88.7</v>
      </c>
      <c r="AA160" s="5">
        <v>65.3</v>
      </c>
      <c r="AB160" s="5">
        <v>107.5</v>
      </c>
      <c r="AC160" s="5">
        <v>824</v>
      </c>
      <c r="AD160" s="5">
        <v>13.2</v>
      </c>
      <c r="AE160" s="7">
        <v>592</v>
      </c>
      <c r="AF160" s="32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7"/>
      <c r="AV160" s="174"/>
      <c r="AW160" s="5"/>
      <c r="AX160" s="5"/>
      <c r="AY160" s="5"/>
      <c r="AZ160" s="7"/>
      <c r="BA160" s="30"/>
      <c r="BB160" s="33"/>
    </row>
    <row r="161" spans="1:54" x14ac:dyDescent="0.3">
      <c r="A161" s="168"/>
      <c r="B161" s="4">
        <v>11.1666666666667</v>
      </c>
      <c r="C161" s="168"/>
      <c r="D161" s="5">
        <v>49.3</v>
      </c>
      <c r="E161" s="5">
        <v>95.1</v>
      </c>
      <c r="F161" s="7">
        <v>14.1</v>
      </c>
      <c r="G161" s="188"/>
      <c r="H161" s="5">
        <v>33.200000000000003</v>
      </c>
      <c r="I161" s="5">
        <v>96.5</v>
      </c>
      <c r="J161" s="5">
        <v>87.2</v>
      </c>
      <c r="K161" s="30">
        <v>86.9</v>
      </c>
      <c r="L161" s="168"/>
      <c r="M161" s="31"/>
      <c r="N161" s="5"/>
      <c r="O161" s="7"/>
      <c r="P161" s="31">
        <v>98.6</v>
      </c>
      <c r="Q161" s="5">
        <v>15.3</v>
      </c>
      <c r="R161" s="5">
        <v>49.1</v>
      </c>
      <c r="S161" s="5">
        <v>49</v>
      </c>
      <c r="T161" s="5">
        <v>63.4</v>
      </c>
      <c r="U161" s="5">
        <v>63.3</v>
      </c>
      <c r="V161" s="5">
        <v>63</v>
      </c>
      <c r="W161" s="5">
        <v>66.8</v>
      </c>
      <c r="X161" s="5">
        <v>88.8</v>
      </c>
      <c r="Y161" s="5">
        <v>84.3</v>
      </c>
      <c r="Z161" s="5">
        <v>88.6</v>
      </c>
      <c r="AA161" s="5">
        <v>64.7</v>
      </c>
      <c r="AB161" s="5">
        <v>107.2</v>
      </c>
      <c r="AC161" s="5">
        <v>823</v>
      </c>
      <c r="AD161" s="45">
        <v>13.2</v>
      </c>
      <c r="AE161" s="7">
        <v>590</v>
      </c>
      <c r="AF161" s="32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7"/>
      <c r="AV161" s="168"/>
      <c r="AW161" s="5"/>
      <c r="AX161" s="5"/>
      <c r="AY161" s="5"/>
      <c r="AZ161" s="7"/>
      <c r="BA161" s="30"/>
      <c r="BB161" s="33"/>
    </row>
    <row r="162" spans="1:54" x14ac:dyDescent="0.3">
      <c r="A162" s="168"/>
      <c r="B162" s="4">
        <v>11.25</v>
      </c>
      <c r="C162" s="168"/>
      <c r="D162" s="5">
        <v>49.3</v>
      </c>
      <c r="E162" s="5">
        <v>97.7</v>
      </c>
      <c r="F162" s="7">
        <v>13.9</v>
      </c>
      <c r="G162" s="188"/>
      <c r="H162" s="5">
        <v>33.200000000000003</v>
      </c>
      <c r="I162" s="5">
        <v>97.1</v>
      </c>
      <c r="J162" s="5">
        <v>87.1</v>
      </c>
      <c r="K162" s="30">
        <v>86.8</v>
      </c>
      <c r="L162" s="168"/>
      <c r="M162" s="31"/>
      <c r="N162" s="5"/>
      <c r="O162" s="7"/>
      <c r="P162" s="31">
        <v>98.9</v>
      </c>
      <c r="Q162" s="5">
        <v>15.1</v>
      </c>
      <c r="R162" s="5">
        <v>49.1</v>
      </c>
      <c r="S162" s="5">
        <v>49</v>
      </c>
      <c r="T162" s="5">
        <v>63.2</v>
      </c>
      <c r="U162" s="5">
        <v>63</v>
      </c>
      <c r="V162" s="5">
        <v>62.8</v>
      </c>
      <c r="W162" s="5">
        <v>66.099999999999994</v>
      </c>
      <c r="X162" s="5">
        <v>88.7</v>
      </c>
      <c r="Y162" s="5">
        <v>84.3</v>
      </c>
      <c r="Z162" s="5">
        <v>88.6</v>
      </c>
      <c r="AA162" s="5">
        <v>64.5</v>
      </c>
      <c r="AB162" s="5">
        <v>107.2</v>
      </c>
      <c r="AC162" s="5">
        <v>823</v>
      </c>
      <c r="AD162" s="5">
        <v>13.1</v>
      </c>
      <c r="AE162" s="7">
        <v>589</v>
      </c>
      <c r="AF162" s="32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7"/>
      <c r="AV162" s="168"/>
      <c r="AW162" s="5"/>
      <c r="AX162" s="5"/>
      <c r="AY162" s="5"/>
      <c r="AZ162" s="7"/>
      <c r="BA162" s="30"/>
      <c r="BB162" s="33"/>
    </row>
    <row r="163" spans="1:54" x14ac:dyDescent="0.3">
      <c r="A163" s="168"/>
      <c r="B163" s="4">
        <v>11.3333333333333</v>
      </c>
      <c r="C163" s="168"/>
      <c r="D163" s="5">
        <v>49.4</v>
      </c>
      <c r="E163" s="5">
        <v>89.6</v>
      </c>
      <c r="F163" s="7">
        <v>14.4</v>
      </c>
      <c r="G163" s="188"/>
      <c r="H163" s="5">
        <v>35.299999999999997</v>
      </c>
      <c r="I163" s="5">
        <v>90.1</v>
      </c>
      <c r="J163" s="5">
        <v>86.6</v>
      </c>
      <c r="K163" s="30">
        <v>86.3</v>
      </c>
      <c r="L163" s="168"/>
      <c r="M163" s="31"/>
      <c r="N163" s="5"/>
      <c r="O163" s="7"/>
      <c r="P163" s="31">
        <v>92.7</v>
      </c>
      <c r="Q163" s="5">
        <v>15.6</v>
      </c>
      <c r="R163" s="5">
        <v>49.1</v>
      </c>
      <c r="S163" s="5">
        <v>49</v>
      </c>
      <c r="T163" s="5">
        <v>63.8</v>
      </c>
      <c r="U163" s="5">
        <v>63.7</v>
      </c>
      <c r="V163" s="5">
        <v>63.4</v>
      </c>
      <c r="W163" s="5">
        <v>66.7</v>
      </c>
      <c r="X163" s="5">
        <v>88.1</v>
      </c>
      <c r="Y163" s="5">
        <v>84</v>
      </c>
      <c r="Z163" s="5">
        <v>88.1</v>
      </c>
      <c r="AA163" s="5">
        <v>65.2</v>
      </c>
      <c r="AB163" s="5">
        <v>107</v>
      </c>
      <c r="AC163" s="5">
        <v>824</v>
      </c>
      <c r="AD163" s="5">
        <v>17.3</v>
      </c>
      <c r="AE163" s="7">
        <v>587</v>
      </c>
      <c r="AF163" s="32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7"/>
      <c r="AV163" s="168"/>
      <c r="AW163" s="5"/>
      <c r="AX163" s="5"/>
      <c r="AY163" s="5"/>
      <c r="AZ163" s="7"/>
      <c r="BA163" s="30"/>
      <c r="BB163" s="33"/>
    </row>
    <row r="164" spans="1:54" x14ac:dyDescent="0.3">
      <c r="A164" s="168"/>
      <c r="B164" s="4">
        <v>11.4166666666667</v>
      </c>
      <c r="C164" s="168"/>
      <c r="D164" s="5">
        <v>49.5</v>
      </c>
      <c r="E164" s="5">
        <v>91.5</v>
      </c>
      <c r="F164" s="7">
        <v>15</v>
      </c>
      <c r="G164" s="188"/>
      <c r="H164" s="5">
        <v>36.9</v>
      </c>
      <c r="I164" s="5">
        <v>90.6</v>
      </c>
      <c r="J164" s="5">
        <v>86.4</v>
      </c>
      <c r="K164" s="30">
        <v>86.1</v>
      </c>
      <c r="L164" s="168"/>
      <c r="M164" s="31"/>
      <c r="N164" s="5"/>
      <c r="O164" s="7"/>
      <c r="P164" s="31">
        <v>92.8</v>
      </c>
      <c r="Q164" s="5">
        <v>16.399999999999999</v>
      </c>
      <c r="R164" s="5">
        <v>49.2</v>
      </c>
      <c r="S164" s="5">
        <v>49.2</v>
      </c>
      <c r="T164" s="5">
        <v>64.400000000000006</v>
      </c>
      <c r="U164" s="5">
        <v>64.2</v>
      </c>
      <c r="V164" s="5">
        <v>64</v>
      </c>
      <c r="W164" s="5">
        <v>67.2</v>
      </c>
      <c r="X164" s="5">
        <v>88</v>
      </c>
      <c r="Y164" s="5">
        <v>84.2</v>
      </c>
      <c r="Z164" s="5">
        <v>87.9</v>
      </c>
      <c r="AA164" s="5">
        <v>65.8</v>
      </c>
      <c r="AB164" s="5">
        <v>107.5</v>
      </c>
      <c r="AC164" s="5">
        <v>823</v>
      </c>
      <c r="AD164" s="5">
        <v>17</v>
      </c>
      <c r="AE164" s="7">
        <v>584</v>
      </c>
      <c r="AF164" s="32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7"/>
      <c r="AV164" s="168"/>
      <c r="AW164" s="5"/>
      <c r="AX164" s="5"/>
      <c r="AY164" s="5"/>
      <c r="AZ164" s="7"/>
      <c r="BA164" s="30"/>
      <c r="BB164" s="33"/>
    </row>
    <row r="165" spans="1:54" x14ac:dyDescent="0.3">
      <c r="A165" s="168"/>
      <c r="B165" s="4">
        <v>11.5</v>
      </c>
      <c r="C165" s="168"/>
      <c r="D165" s="5">
        <v>49.4</v>
      </c>
      <c r="E165" s="5">
        <v>95.3</v>
      </c>
      <c r="F165" s="7">
        <v>15.4</v>
      </c>
      <c r="G165" s="188"/>
      <c r="H165" s="5">
        <v>37.700000000000003</v>
      </c>
      <c r="I165" s="5">
        <v>97.5</v>
      </c>
      <c r="J165" s="5">
        <v>86.6</v>
      </c>
      <c r="K165" s="30">
        <v>86.9</v>
      </c>
      <c r="L165" s="168"/>
      <c r="M165" s="31"/>
      <c r="N165" s="5"/>
      <c r="O165" s="7"/>
      <c r="P165" s="31">
        <v>98.6</v>
      </c>
      <c r="Q165" s="5">
        <v>16.899999999999999</v>
      </c>
      <c r="R165" s="5">
        <v>49.1</v>
      </c>
      <c r="S165" s="5">
        <v>49</v>
      </c>
      <c r="T165" s="5">
        <v>65.2</v>
      </c>
      <c r="U165" s="5">
        <v>65.099999999999994</v>
      </c>
      <c r="V165" s="5">
        <v>64.900000000000006</v>
      </c>
      <c r="W165" s="5">
        <v>68.2</v>
      </c>
      <c r="X165" s="5">
        <v>88.5</v>
      </c>
      <c r="Y165" s="5">
        <v>84.9</v>
      </c>
      <c r="Z165" s="5">
        <v>88.4</v>
      </c>
      <c r="AA165" s="5">
        <v>66.599999999999994</v>
      </c>
      <c r="AB165" s="5">
        <v>107.2</v>
      </c>
      <c r="AC165" s="5">
        <v>823</v>
      </c>
      <c r="AD165" s="5">
        <v>13.2</v>
      </c>
      <c r="AE165" s="7">
        <v>585</v>
      </c>
      <c r="AF165" s="32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7"/>
      <c r="AV165" s="168"/>
      <c r="AW165" s="5"/>
      <c r="AX165" s="5"/>
      <c r="AY165" s="5"/>
      <c r="AZ165" s="7"/>
      <c r="BA165" s="30"/>
      <c r="BB165" s="33"/>
    </row>
    <row r="166" spans="1:54" x14ac:dyDescent="0.3">
      <c r="A166" s="168"/>
      <c r="B166" s="4">
        <v>11.5833333333333</v>
      </c>
      <c r="C166" s="168"/>
      <c r="D166" s="5">
        <v>49.4</v>
      </c>
      <c r="E166" s="5">
        <v>94.3</v>
      </c>
      <c r="F166" s="7">
        <v>15.7</v>
      </c>
      <c r="G166" s="188"/>
      <c r="H166" s="5">
        <v>37.700000000000003</v>
      </c>
      <c r="I166" s="5">
        <v>97</v>
      </c>
      <c r="J166" s="5">
        <v>87</v>
      </c>
      <c r="K166" s="30">
        <v>86.7</v>
      </c>
      <c r="L166" s="168"/>
      <c r="M166" s="31"/>
      <c r="N166" s="5"/>
      <c r="O166" s="7"/>
      <c r="P166" s="31">
        <v>99.2</v>
      </c>
      <c r="Q166" s="5">
        <v>17.3</v>
      </c>
      <c r="R166" s="5">
        <v>49.1</v>
      </c>
      <c r="S166" s="5">
        <v>49</v>
      </c>
      <c r="T166" s="5">
        <v>65.599999999999994</v>
      </c>
      <c r="U166" s="5">
        <v>65.5</v>
      </c>
      <c r="V166" s="5">
        <v>65.3</v>
      </c>
      <c r="W166" s="5">
        <v>68.599999999999994</v>
      </c>
      <c r="X166" s="5">
        <v>88.6</v>
      </c>
      <c r="Y166" s="5">
        <v>85</v>
      </c>
      <c r="Z166" s="5">
        <v>88.5</v>
      </c>
      <c r="AA166" s="5">
        <v>67</v>
      </c>
      <c r="AB166" s="5">
        <v>106.4</v>
      </c>
      <c r="AC166" s="5">
        <v>824</v>
      </c>
      <c r="AD166" s="5">
        <v>13.1</v>
      </c>
      <c r="AE166" s="7">
        <v>588</v>
      </c>
      <c r="AF166" s="32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7"/>
      <c r="AV166" s="168"/>
      <c r="AW166" s="5"/>
      <c r="AX166" s="5"/>
      <c r="AY166" s="5"/>
      <c r="AZ166" s="7"/>
      <c r="BA166" s="30"/>
      <c r="BB166" s="33"/>
    </row>
    <row r="167" spans="1:54" x14ac:dyDescent="0.3">
      <c r="A167" s="168"/>
      <c r="B167" s="4">
        <v>11.6666666666667</v>
      </c>
      <c r="C167" s="168"/>
      <c r="D167" s="5">
        <v>49.3</v>
      </c>
      <c r="E167" s="5">
        <v>93.9</v>
      </c>
      <c r="F167" s="7">
        <v>15.5</v>
      </c>
      <c r="G167" s="188"/>
      <c r="H167" s="5">
        <v>38.1</v>
      </c>
      <c r="I167" s="5">
        <v>96.1</v>
      </c>
      <c r="J167" s="5">
        <v>87.2</v>
      </c>
      <c r="K167" s="30">
        <v>87</v>
      </c>
      <c r="L167" s="168"/>
      <c r="M167" s="31"/>
      <c r="N167" s="5"/>
      <c r="O167" s="7"/>
      <c r="P167" s="31">
        <v>55</v>
      </c>
      <c r="Q167" s="5">
        <v>17</v>
      </c>
      <c r="R167" s="5">
        <v>49.1</v>
      </c>
      <c r="S167" s="45">
        <v>49</v>
      </c>
      <c r="T167" s="45">
        <v>66.8</v>
      </c>
      <c r="U167" s="5">
        <v>66.8</v>
      </c>
      <c r="V167" s="5">
        <v>66.5</v>
      </c>
      <c r="W167" s="5">
        <v>69.900000000000006</v>
      </c>
      <c r="X167" s="5">
        <v>88.8</v>
      </c>
      <c r="Y167" s="5">
        <v>89.5</v>
      </c>
      <c r="Z167" s="5">
        <v>88.7</v>
      </c>
      <c r="AA167" s="5">
        <v>68.3</v>
      </c>
      <c r="AB167" s="5">
        <v>106</v>
      </c>
      <c r="AC167" s="5">
        <v>824</v>
      </c>
      <c r="AD167" s="5">
        <v>39.299999999999997</v>
      </c>
      <c r="AE167" s="7">
        <v>588</v>
      </c>
      <c r="AF167" s="32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7"/>
      <c r="AV167" s="168"/>
      <c r="AW167" s="5"/>
      <c r="AX167" s="5"/>
      <c r="AY167" s="5"/>
      <c r="AZ167" s="7"/>
      <c r="BA167" s="30"/>
      <c r="BB167" s="33"/>
    </row>
    <row r="168" spans="1:54" x14ac:dyDescent="0.3">
      <c r="A168" s="168"/>
      <c r="B168" s="4">
        <v>11.75</v>
      </c>
      <c r="C168" s="168"/>
      <c r="D168" s="5">
        <v>49.4</v>
      </c>
      <c r="E168" s="5">
        <v>99</v>
      </c>
      <c r="F168" s="7">
        <v>15.4</v>
      </c>
      <c r="G168" s="188"/>
      <c r="H168" s="5">
        <v>37.200000000000003</v>
      </c>
      <c r="I168" s="5">
        <v>96.7</v>
      </c>
      <c r="J168" s="5">
        <v>87.2</v>
      </c>
      <c r="K168" s="30">
        <v>86.9</v>
      </c>
      <c r="L168" s="168"/>
      <c r="M168" s="31"/>
      <c r="N168" s="5"/>
      <c r="O168" s="7"/>
      <c r="P168" s="31">
        <v>55.6</v>
      </c>
      <c r="Q168" s="5">
        <v>17</v>
      </c>
      <c r="R168" s="5">
        <v>49.1</v>
      </c>
      <c r="S168" s="5">
        <v>49</v>
      </c>
      <c r="T168" s="5">
        <v>66.2</v>
      </c>
      <c r="U168" s="5">
        <v>66.099999999999994</v>
      </c>
      <c r="V168" s="5">
        <v>65.8</v>
      </c>
      <c r="W168" s="5">
        <v>69.2</v>
      </c>
      <c r="X168" s="5">
        <v>88.8</v>
      </c>
      <c r="Y168" s="5">
        <v>89.4</v>
      </c>
      <c r="Z168" s="5">
        <v>88.7</v>
      </c>
      <c r="AA168" s="5">
        <v>67.599999999999994</v>
      </c>
      <c r="AB168" s="5">
        <v>106.8</v>
      </c>
      <c r="AC168" s="5">
        <v>824</v>
      </c>
      <c r="AD168" s="5">
        <v>39.1</v>
      </c>
      <c r="AE168" s="7">
        <v>588</v>
      </c>
      <c r="AF168" s="32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7"/>
      <c r="AV168" s="168"/>
      <c r="AW168" s="5"/>
      <c r="AX168" s="5"/>
      <c r="AY168" s="5"/>
      <c r="AZ168" s="7"/>
      <c r="BA168" s="30"/>
      <c r="BB168" s="33"/>
    </row>
    <row r="169" spans="1:54" x14ac:dyDescent="0.3">
      <c r="A169" s="168"/>
      <c r="B169" s="4">
        <v>11.8333333333333</v>
      </c>
      <c r="C169" s="168"/>
      <c r="D169" s="5">
        <v>49.4</v>
      </c>
      <c r="E169" s="5">
        <v>94.9</v>
      </c>
      <c r="F169" s="7">
        <v>15.2</v>
      </c>
      <c r="G169" s="188"/>
      <c r="H169" s="5">
        <v>36.5</v>
      </c>
      <c r="I169" s="5">
        <v>96.1</v>
      </c>
      <c r="J169" s="5">
        <v>87.3</v>
      </c>
      <c r="K169" s="30">
        <v>87</v>
      </c>
      <c r="L169" s="168"/>
      <c r="M169" s="31"/>
      <c r="N169" s="5"/>
      <c r="O169" s="7"/>
      <c r="P169" s="31">
        <v>55.3</v>
      </c>
      <c r="Q169" s="5">
        <v>16.5</v>
      </c>
      <c r="R169" s="5">
        <v>49.2</v>
      </c>
      <c r="S169" s="5">
        <v>49.1</v>
      </c>
      <c r="T169" s="5">
        <v>65.8</v>
      </c>
      <c r="U169" s="5">
        <v>65.8</v>
      </c>
      <c r="V169" s="5">
        <v>65.5</v>
      </c>
      <c r="W169" s="5">
        <v>68.900000000000006</v>
      </c>
      <c r="X169" s="5">
        <v>88.8</v>
      </c>
      <c r="Y169" s="5">
        <v>89.5</v>
      </c>
      <c r="Z169" s="5">
        <v>88.8</v>
      </c>
      <c r="AA169" s="5">
        <v>67.2</v>
      </c>
      <c r="AB169" s="5">
        <v>106.4</v>
      </c>
      <c r="AC169" s="5">
        <v>823</v>
      </c>
      <c r="AD169" s="5">
        <v>39.200000000000003</v>
      </c>
      <c r="AE169" s="7">
        <v>588</v>
      </c>
      <c r="AF169" s="32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7"/>
      <c r="AV169" s="168"/>
      <c r="AW169" s="5"/>
      <c r="AX169" s="5"/>
      <c r="AY169" s="5"/>
      <c r="AZ169" s="7"/>
      <c r="BA169" s="30"/>
      <c r="BB169" s="33"/>
    </row>
    <row r="170" spans="1:54" x14ac:dyDescent="0.3">
      <c r="A170" s="168"/>
      <c r="B170" s="4">
        <v>11.9166666666667</v>
      </c>
      <c r="C170" s="168"/>
      <c r="D170" s="5">
        <v>49.3</v>
      </c>
      <c r="E170" s="5">
        <v>95.9</v>
      </c>
      <c r="F170" s="7">
        <v>15</v>
      </c>
      <c r="G170" s="188"/>
      <c r="H170" s="5">
        <v>36.299999999999997</v>
      </c>
      <c r="I170" s="5">
        <v>97</v>
      </c>
      <c r="J170" s="5">
        <v>87.2</v>
      </c>
      <c r="K170" s="30">
        <v>86.9</v>
      </c>
      <c r="L170" s="168"/>
      <c r="M170" s="31"/>
      <c r="N170" s="5"/>
      <c r="O170" s="7"/>
      <c r="P170" s="31">
        <v>55.6</v>
      </c>
      <c r="Q170" s="5">
        <v>16.600000000000001</v>
      </c>
      <c r="R170" s="5">
        <v>49.2</v>
      </c>
      <c r="S170" s="5">
        <v>49.1</v>
      </c>
      <c r="T170" s="5">
        <v>65.5</v>
      </c>
      <c r="U170" s="5">
        <v>65.400000000000006</v>
      </c>
      <c r="V170" s="5">
        <v>65.2</v>
      </c>
      <c r="W170" s="5">
        <v>68.599999999999994</v>
      </c>
      <c r="X170" s="5">
        <v>88.7</v>
      </c>
      <c r="Y170" s="5">
        <v>89.4</v>
      </c>
      <c r="Z170" s="5">
        <v>88.7</v>
      </c>
      <c r="AA170" s="5">
        <v>66.900000000000006</v>
      </c>
      <c r="AB170" s="5">
        <v>106.7</v>
      </c>
      <c r="AC170" s="5">
        <v>823</v>
      </c>
      <c r="AD170" s="5">
        <v>39.1</v>
      </c>
      <c r="AE170" s="7">
        <v>588</v>
      </c>
      <c r="AF170" s="32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7"/>
      <c r="AV170" s="168"/>
      <c r="AW170" s="5"/>
      <c r="AX170" s="5"/>
      <c r="AY170" s="5"/>
      <c r="AZ170" s="7"/>
      <c r="BA170" s="30"/>
      <c r="BB170" s="33"/>
    </row>
    <row r="171" spans="1:54" x14ac:dyDescent="0.3">
      <c r="A171" s="169"/>
      <c r="B171" s="4">
        <v>12</v>
      </c>
      <c r="C171" s="169"/>
      <c r="D171" s="5">
        <v>49.4</v>
      </c>
      <c r="E171" s="5">
        <v>98.1</v>
      </c>
      <c r="F171" s="7">
        <v>14.7</v>
      </c>
      <c r="G171" s="189"/>
      <c r="H171" s="5">
        <v>36</v>
      </c>
      <c r="I171" s="5">
        <v>97.5</v>
      </c>
      <c r="J171" s="5">
        <v>87.1</v>
      </c>
      <c r="K171" s="6">
        <v>86.8</v>
      </c>
      <c r="L171" s="169"/>
      <c r="M171" s="31"/>
      <c r="N171" s="5"/>
      <c r="O171" s="7"/>
      <c r="P171" s="31">
        <v>55.9</v>
      </c>
      <c r="Q171" s="5">
        <v>16.3</v>
      </c>
      <c r="R171" s="5">
        <v>49.2</v>
      </c>
      <c r="S171" s="5">
        <v>49.1</v>
      </c>
      <c r="T171" s="5">
        <v>65.099999999999994</v>
      </c>
      <c r="U171" s="5">
        <v>65</v>
      </c>
      <c r="V171" s="5">
        <v>64.7</v>
      </c>
      <c r="W171" s="5">
        <v>68.099999999999994</v>
      </c>
      <c r="X171" s="5">
        <v>88.7</v>
      </c>
      <c r="Y171" s="5">
        <v>89.3</v>
      </c>
      <c r="Z171" s="5">
        <v>88.6</v>
      </c>
      <c r="AA171" s="5">
        <v>65.599999999999994</v>
      </c>
      <c r="AB171" s="5">
        <v>107</v>
      </c>
      <c r="AC171" s="5">
        <v>825</v>
      </c>
      <c r="AD171" s="5">
        <v>39.200000000000003</v>
      </c>
      <c r="AE171" s="7">
        <v>586</v>
      </c>
      <c r="AF171" s="32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7"/>
      <c r="AV171" s="169"/>
      <c r="AW171" s="5"/>
      <c r="AX171" s="6"/>
      <c r="AY171" s="5"/>
      <c r="AZ171" s="7"/>
      <c r="BA171" s="30"/>
      <c r="BB171" s="33"/>
    </row>
    <row r="172" spans="1:54" x14ac:dyDescent="0.3">
      <c r="A172" s="178" t="s">
        <v>81</v>
      </c>
      <c r="B172" s="173"/>
      <c r="C172" s="17" t="e">
        <f>AVERAGE($C$160:$C$171)</f>
        <v>#DIV/0!</v>
      </c>
      <c r="D172" s="17">
        <f>AVERAGE($D$160:$D$171)</f>
        <v>49.374999999999993</v>
      </c>
      <c r="E172" s="17">
        <f>AVERAGE($E$160:$E$171)</f>
        <v>95.11666666666666</v>
      </c>
      <c r="F172" s="34">
        <f>AVERAGE($F$160:$F$171)</f>
        <v>14.899999999999999</v>
      </c>
      <c r="G172" s="16" t="e">
        <f>AVERAGE(G160:G171)</f>
        <v>#DIV/0!</v>
      </c>
      <c r="H172" s="17">
        <f>AVERAGE($H$160:$H$171)</f>
        <v>35.983333333333334</v>
      </c>
      <c r="I172" s="17">
        <f>AVERAGE($I$160:$I$171)</f>
        <v>95.666666666666671</v>
      </c>
      <c r="J172" s="17">
        <f>AVERAGE(J160:J171)</f>
        <v>87.016666666666666</v>
      </c>
      <c r="K172" s="35">
        <f>AVERAGE($K$160:$K$171)</f>
        <v>86.774999999999991</v>
      </c>
      <c r="L172" s="36">
        <f t="shared" ref="L172:AD172" si="25">AVERAGE(L160:L171)</f>
        <v>0</v>
      </c>
      <c r="M172" s="35" t="e">
        <f t="shared" si="25"/>
        <v>#DIV/0!</v>
      </c>
      <c r="N172" s="35" t="e">
        <f t="shared" si="25"/>
        <v>#DIV/0!</v>
      </c>
      <c r="O172" s="34" t="e">
        <f t="shared" si="25"/>
        <v>#DIV/0!</v>
      </c>
      <c r="P172" s="37">
        <f t="shared" si="25"/>
        <v>79.725000000000009</v>
      </c>
      <c r="Q172" s="17">
        <f t="shared" si="25"/>
        <v>16.3</v>
      </c>
      <c r="R172" s="17">
        <f t="shared" si="25"/>
        <v>49.133333333333347</v>
      </c>
      <c r="S172" s="17">
        <f t="shared" si="25"/>
        <v>49.041666666666664</v>
      </c>
      <c r="T172" s="17">
        <f t="shared" si="25"/>
        <v>64.908333333333331</v>
      </c>
      <c r="U172" s="17">
        <f t="shared" si="25"/>
        <v>64.808333333333323</v>
      </c>
      <c r="V172" s="17">
        <f t="shared" si="25"/>
        <v>64.550000000000011</v>
      </c>
      <c r="W172" s="17">
        <f t="shared" si="25"/>
        <v>67.924999999999997</v>
      </c>
      <c r="X172" s="17">
        <f t="shared" si="25"/>
        <v>88.608333333333334</v>
      </c>
      <c r="Y172" s="17">
        <f t="shared" si="25"/>
        <v>86.516666666666666</v>
      </c>
      <c r="Z172" s="17">
        <f t="shared" si="25"/>
        <v>88.524999999999991</v>
      </c>
      <c r="AA172" s="17">
        <f t="shared" si="25"/>
        <v>66.225000000000009</v>
      </c>
      <c r="AB172" s="17">
        <f t="shared" si="25"/>
        <v>106.90833333333335</v>
      </c>
      <c r="AC172" s="17">
        <f t="shared" si="25"/>
        <v>823.58333333333337</v>
      </c>
      <c r="AD172" s="17">
        <f t="shared" si="25"/>
        <v>24.666666666666668</v>
      </c>
      <c r="AE172" s="34">
        <f>AVERAGE($AE$160:$AE$171)</f>
        <v>587.75</v>
      </c>
      <c r="AF172" s="38" t="e">
        <f t="shared" ref="AF172:AT172" si="26">AVERAGE(AF160:AF171)</f>
        <v>#DIV/0!</v>
      </c>
      <c r="AG172" s="17" t="e">
        <f t="shared" si="26"/>
        <v>#DIV/0!</v>
      </c>
      <c r="AH172" s="17" t="e">
        <f t="shared" si="26"/>
        <v>#DIV/0!</v>
      </c>
      <c r="AI172" s="17" t="e">
        <f t="shared" si="26"/>
        <v>#DIV/0!</v>
      </c>
      <c r="AJ172" s="17" t="e">
        <f t="shared" si="26"/>
        <v>#DIV/0!</v>
      </c>
      <c r="AK172" s="17" t="e">
        <f t="shared" si="26"/>
        <v>#DIV/0!</v>
      </c>
      <c r="AL172" s="17" t="e">
        <f t="shared" si="26"/>
        <v>#DIV/0!</v>
      </c>
      <c r="AM172" s="17" t="e">
        <f t="shared" si="26"/>
        <v>#DIV/0!</v>
      </c>
      <c r="AN172" s="17" t="e">
        <f t="shared" si="26"/>
        <v>#DIV/0!</v>
      </c>
      <c r="AO172" s="17" t="e">
        <f t="shared" si="26"/>
        <v>#DIV/0!</v>
      </c>
      <c r="AP172" s="17" t="e">
        <f t="shared" si="26"/>
        <v>#DIV/0!</v>
      </c>
      <c r="AQ172" s="17" t="e">
        <f t="shared" si="26"/>
        <v>#DIV/0!</v>
      </c>
      <c r="AR172" s="17" t="e">
        <f t="shared" si="26"/>
        <v>#DIV/0!</v>
      </c>
      <c r="AS172" s="17" t="e">
        <f t="shared" si="26"/>
        <v>#DIV/0!</v>
      </c>
      <c r="AT172" s="17" t="e">
        <f t="shared" si="26"/>
        <v>#DIV/0!</v>
      </c>
      <c r="AU172" s="34" t="e">
        <f>AVERAGE($AU$160:$AU$171)</f>
        <v>#DIV/0!</v>
      </c>
      <c r="AV172" s="39" t="e">
        <f>AVERAGE(AV160:AV171)</f>
        <v>#DIV/0!</v>
      </c>
      <c r="AW172" s="17" t="e">
        <f>AVERAGE(AW160:AW171)</f>
        <v>#DIV/0!</v>
      </c>
      <c r="AX172" s="17" t="e">
        <f>AVERAGE(AX160:AX171)</f>
        <v>#DIV/0!</v>
      </c>
      <c r="AY172" s="17" t="e">
        <f>AVERAGE($AY$160:$AY$171)</f>
        <v>#DIV/0!</v>
      </c>
      <c r="AZ172" s="17" t="e">
        <f>AVERAGE(AZ160:AZ171)</f>
        <v>#DIV/0!</v>
      </c>
      <c r="BA172" s="35" t="e">
        <f>AVERAGE(BA160:BA171)</f>
        <v>#DIV/0!</v>
      </c>
      <c r="BB172" s="40" t="e">
        <f>AVERAGE(BB160:BB171)</f>
        <v>#DIV/0!</v>
      </c>
    </row>
    <row r="173" spans="1:54" x14ac:dyDescent="0.3">
      <c r="A173" s="167">
        <v>45365</v>
      </c>
      <c r="B173" s="4">
        <v>12.0833333333333</v>
      </c>
      <c r="C173" s="181"/>
      <c r="D173" s="5">
        <v>49.3</v>
      </c>
      <c r="E173" s="5">
        <v>99.3</v>
      </c>
      <c r="F173" s="7">
        <v>14.4</v>
      </c>
      <c r="G173" s="181"/>
      <c r="H173" s="5">
        <v>35.1</v>
      </c>
      <c r="I173" s="5">
        <v>98.1</v>
      </c>
      <c r="J173" s="5">
        <v>87</v>
      </c>
      <c r="K173" s="30">
        <v>86.7</v>
      </c>
      <c r="L173" s="174">
        <v>0</v>
      </c>
      <c r="M173" s="31"/>
      <c r="N173" s="5"/>
      <c r="O173" s="7"/>
      <c r="P173" s="31">
        <v>56.3</v>
      </c>
      <c r="Q173" s="5">
        <v>15.7</v>
      </c>
      <c r="R173" s="5">
        <v>48.9</v>
      </c>
      <c r="S173" s="5">
        <v>48.9</v>
      </c>
      <c r="T173" s="5">
        <v>64.2</v>
      </c>
      <c r="U173" s="5">
        <v>64.099999999999994</v>
      </c>
      <c r="V173" s="5">
        <v>63.9</v>
      </c>
      <c r="W173" s="5">
        <v>67.2</v>
      </c>
      <c r="X173" s="5">
        <v>89.1</v>
      </c>
      <c r="Y173" s="5">
        <v>89.2</v>
      </c>
      <c r="Z173" s="5">
        <v>88.4</v>
      </c>
      <c r="AA173" s="5">
        <v>65.599999999999994</v>
      </c>
      <c r="AB173" s="5">
        <v>107.2</v>
      </c>
      <c r="AC173" s="5">
        <v>823</v>
      </c>
      <c r="AD173" s="5">
        <v>39.299999999999997</v>
      </c>
      <c r="AE173" s="7">
        <v>587</v>
      </c>
      <c r="AF173" s="32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7"/>
      <c r="AV173" s="174"/>
      <c r="AW173" s="5"/>
      <c r="AX173" s="5"/>
      <c r="AY173" s="5"/>
      <c r="AZ173" s="7"/>
      <c r="BA173" s="30"/>
      <c r="BB173" s="33"/>
    </row>
    <row r="174" spans="1:54" x14ac:dyDescent="0.3">
      <c r="A174" s="168"/>
      <c r="B174" s="4">
        <v>12.1666666666667</v>
      </c>
      <c r="C174" s="168"/>
      <c r="D174" s="5">
        <v>49.3</v>
      </c>
      <c r="E174" s="5">
        <v>99.2</v>
      </c>
      <c r="F174" s="7">
        <v>14.2</v>
      </c>
      <c r="G174" s="188"/>
      <c r="H174" s="5">
        <v>34.700000000000003</v>
      </c>
      <c r="I174" s="5">
        <v>98.6</v>
      </c>
      <c r="J174" s="5">
        <v>86.8</v>
      </c>
      <c r="K174" s="30">
        <v>86.6</v>
      </c>
      <c r="L174" s="168"/>
      <c r="M174" s="31"/>
      <c r="N174" s="5"/>
      <c r="O174" s="7"/>
      <c r="P174" s="31">
        <v>56.5</v>
      </c>
      <c r="Q174" s="5">
        <v>15.4</v>
      </c>
      <c r="R174" s="5">
        <v>48.8</v>
      </c>
      <c r="S174" s="5">
        <v>48.9</v>
      </c>
      <c r="T174" s="5">
        <v>63.7</v>
      </c>
      <c r="U174" s="5">
        <v>63.7</v>
      </c>
      <c r="V174" s="5">
        <v>63.4</v>
      </c>
      <c r="W174" s="5">
        <v>66.7</v>
      </c>
      <c r="X174" s="5">
        <v>89</v>
      </c>
      <c r="Y174" s="5">
        <v>89.1</v>
      </c>
      <c r="Z174" s="5">
        <v>88.3</v>
      </c>
      <c r="AA174" s="5">
        <v>65.099999999999994</v>
      </c>
      <c r="AB174" s="5">
        <v>107.7</v>
      </c>
      <c r="AC174" s="5">
        <v>824</v>
      </c>
      <c r="AD174" s="5">
        <v>39.200000000000003</v>
      </c>
      <c r="AE174" s="7">
        <v>585</v>
      </c>
      <c r="AF174" s="32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7"/>
      <c r="AV174" s="168"/>
      <c r="AW174" s="5"/>
      <c r="AX174" s="5"/>
      <c r="AY174" s="5"/>
      <c r="AZ174" s="7"/>
      <c r="BA174" s="30"/>
      <c r="BB174" s="33"/>
    </row>
    <row r="175" spans="1:54" x14ac:dyDescent="0.3">
      <c r="A175" s="168"/>
      <c r="B175" s="4">
        <v>12.25</v>
      </c>
      <c r="C175" s="168"/>
      <c r="D175" s="5">
        <v>49.4</v>
      </c>
      <c r="E175" s="47">
        <v>97.1</v>
      </c>
      <c r="F175" s="7">
        <v>14.1</v>
      </c>
      <c r="G175" s="188"/>
      <c r="H175" s="5">
        <v>34.299999999999997</v>
      </c>
      <c r="I175" s="5">
        <v>95.2</v>
      </c>
      <c r="J175" s="5">
        <v>86.5</v>
      </c>
      <c r="K175" s="30">
        <v>86.2</v>
      </c>
      <c r="L175" s="168"/>
      <c r="M175" s="31"/>
      <c r="N175" s="5"/>
      <c r="O175" s="7"/>
      <c r="P175" s="31">
        <v>57.4</v>
      </c>
      <c r="Q175" s="5">
        <v>15.3</v>
      </c>
      <c r="R175" s="5">
        <v>48.9</v>
      </c>
      <c r="S175" s="5">
        <v>49</v>
      </c>
      <c r="T175" s="5">
        <v>63.2</v>
      </c>
      <c r="U175" s="5">
        <v>63.1</v>
      </c>
      <c r="V175" s="5">
        <v>62.9</v>
      </c>
      <c r="W175" s="5">
        <v>66.099999999999994</v>
      </c>
      <c r="X175" s="5">
        <v>88.7</v>
      </c>
      <c r="Y175" s="5">
        <v>88.7</v>
      </c>
      <c r="Z175" s="5">
        <v>88</v>
      </c>
      <c r="AA175" s="5">
        <v>64.599999999999994</v>
      </c>
      <c r="AB175" s="5">
        <v>108.1</v>
      </c>
      <c r="AC175" s="5">
        <v>822</v>
      </c>
      <c r="AD175" s="5">
        <v>39.1</v>
      </c>
      <c r="AE175" s="7">
        <v>589</v>
      </c>
      <c r="AF175" s="32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7"/>
      <c r="AV175" s="168"/>
      <c r="AW175" s="5"/>
      <c r="AX175" s="5"/>
      <c r="AY175" s="5"/>
      <c r="AZ175" s="7"/>
      <c r="BA175" s="30"/>
      <c r="BB175" s="33"/>
    </row>
    <row r="176" spans="1:54" x14ac:dyDescent="0.3">
      <c r="A176" s="168"/>
      <c r="B176" s="4">
        <v>12.3333333333333</v>
      </c>
      <c r="C176" s="168"/>
      <c r="D176" s="5">
        <v>49.3</v>
      </c>
      <c r="E176" s="5">
        <v>99.2</v>
      </c>
      <c r="F176" s="7">
        <v>14.6</v>
      </c>
      <c r="G176" s="188"/>
      <c r="H176" s="5">
        <v>36.6</v>
      </c>
      <c r="I176" s="5">
        <v>96.9</v>
      </c>
      <c r="J176" s="5">
        <v>86.4</v>
      </c>
      <c r="K176" s="30">
        <v>86.1</v>
      </c>
      <c r="L176" s="168"/>
      <c r="M176" s="31"/>
      <c r="N176" s="5"/>
      <c r="O176" s="7"/>
      <c r="P176" s="31">
        <v>56.6</v>
      </c>
      <c r="Q176" s="5">
        <v>15.8</v>
      </c>
      <c r="R176" s="5">
        <v>48.9</v>
      </c>
      <c r="S176" s="5">
        <v>49</v>
      </c>
      <c r="T176" s="5">
        <v>65.3</v>
      </c>
      <c r="U176" s="5">
        <v>65</v>
      </c>
      <c r="V176" s="5">
        <v>64.7</v>
      </c>
      <c r="W176" s="5">
        <v>68.3</v>
      </c>
      <c r="X176" s="5">
        <v>88.6</v>
      </c>
      <c r="Y176" s="5">
        <v>88.7</v>
      </c>
      <c r="Z176" s="5">
        <v>87.9</v>
      </c>
      <c r="AA176" s="5">
        <v>66.5</v>
      </c>
      <c r="AB176" s="5">
        <v>106.7</v>
      </c>
      <c r="AC176" s="5">
        <v>822</v>
      </c>
      <c r="AD176" s="5">
        <v>39.1</v>
      </c>
      <c r="AE176" s="7">
        <v>584</v>
      </c>
      <c r="AF176" s="32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7"/>
      <c r="AV176" s="168"/>
      <c r="AW176" s="5"/>
      <c r="AX176" s="5"/>
      <c r="AY176" s="5"/>
      <c r="AZ176" s="7"/>
      <c r="BA176" s="30"/>
      <c r="BB176" s="33"/>
    </row>
    <row r="177" spans="1:54" x14ac:dyDescent="0.3">
      <c r="A177" s="168"/>
      <c r="B177" s="4">
        <v>12.4166666666667</v>
      </c>
      <c r="C177" s="168"/>
      <c r="D177" s="5">
        <v>49.4</v>
      </c>
      <c r="E177" s="5">
        <v>96.2</v>
      </c>
      <c r="F177" s="7">
        <v>15.4</v>
      </c>
      <c r="G177" s="188"/>
      <c r="H177" s="5">
        <v>38.700000000000003</v>
      </c>
      <c r="I177" s="5">
        <v>95.7</v>
      </c>
      <c r="J177" s="5">
        <v>86.5</v>
      </c>
      <c r="K177" s="30">
        <v>86.2</v>
      </c>
      <c r="L177" s="168"/>
      <c r="M177" s="31"/>
      <c r="N177" s="5"/>
      <c r="O177" s="7"/>
      <c r="P177" s="31">
        <v>56.1</v>
      </c>
      <c r="Q177" s="5">
        <v>16.399999999999999</v>
      </c>
      <c r="R177" s="5">
        <v>48.9</v>
      </c>
      <c r="S177" s="5">
        <v>49</v>
      </c>
      <c r="T177" s="5">
        <v>66.8</v>
      </c>
      <c r="U177" s="5">
        <v>66.8</v>
      </c>
      <c r="V177" s="5">
        <v>66.5</v>
      </c>
      <c r="W177" s="5">
        <v>70.099999999999994</v>
      </c>
      <c r="X177" s="5">
        <v>88.7</v>
      </c>
      <c r="Y177" s="5">
        <v>88.8</v>
      </c>
      <c r="Z177" s="5">
        <v>88</v>
      </c>
      <c r="AA177" s="5">
        <v>68.099999999999994</v>
      </c>
      <c r="AB177" s="5">
        <v>106</v>
      </c>
      <c r="AC177" s="5">
        <v>823</v>
      </c>
      <c r="AD177" s="5">
        <v>39.299999999999997</v>
      </c>
      <c r="AE177" s="7">
        <v>584</v>
      </c>
      <c r="AF177" s="32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7"/>
      <c r="AV177" s="168"/>
      <c r="AW177" s="5"/>
      <c r="AX177" s="5"/>
      <c r="AY177" s="5"/>
      <c r="AZ177" s="7"/>
      <c r="BA177" s="30"/>
      <c r="BB177" s="33"/>
    </row>
    <row r="178" spans="1:54" x14ac:dyDescent="0.3">
      <c r="A178" s="168"/>
      <c r="B178" s="4">
        <v>12.5</v>
      </c>
      <c r="C178" s="168"/>
      <c r="D178" s="5">
        <v>49.4</v>
      </c>
      <c r="E178" s="5">
        <v>93.3</v>
      </c>
      <c r="F178" s="7">
        <v>15.8</v>
      </c>
      <c r="G178" s="188"/>
      <c r="H178" s="5">
        <v>39.200000000000003</v>
      </c>
      <c r="I178" s="5">
        <v>95.2</v>
      </c>
      <c r="J178" s="5">
        <v>86.6</v>
      </c>
      <c r="K178" s="30">
        <v>86.4</v>
      </c>
      <c r="L178" s="168"/>
      <c r="M178" s="31"/>
      <c r="N178" s="5"/>
      <c r="O178" s="7"/>
      <c r="P178" s="31">
        <v>56</v>
      </c>
      <c r="Q178" s="5">
        <v>18.100000000000001</v>
      </c>
      <c r="R178" s="5">
        <v>48.9</v>
      </c>
      <c r="S178" s="5">
        <v>48.9</v>
      </c>
      <c r="T178" s="5">
        <v>67.5</v>
      </c>
      <c r="U178" s="5">
        <v>67.3</v>
      </c>
      <c r="V178" s="5">
        <v>67</v>
      </c>
      <c r="W178" s="5">
        <v>70.599999999999994</v>
      </c>
      <c r="X178" s="5">
        <v>88.8</v>
      </c>
      <c r="Y178" s="5">
        <v>88.9</v>
      </c>
      <c r="Z178" s="5">
        <v>88.1</v>
      </c>
      <c r="AA178" s="5">
        <v>68.8</v>
      </c>
      <c r="AB178" s="5">
        <v>105.9</v>
      </c>
      <c r="AC178" s="5">
        <v>824</v>
      </c>
      <c r="AD178" s="5">
        <v>39.299999999999997</v>
      </c>
      <c r="AE178" s="7">
        <v>586</v>
      </c>
      <c r="AF178" s="32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7"/>
      <c r="AV178" s="168"/>
      <c r="AW178" s="5"/>
      <c r="AX178" s="5"/>
      <c r="AY178" s="5"/>
      <c r="AZ178" s="7"/>
      <c r="BA178" s="30"/>
      <c r="BB178" s="33"/>
    </row>
    <row r="179" spans="1:54" x14ac:dyDescent="0.3">
      <c r="A179" s="168"/>
      <c r="B179" s="4">
        <v>12.5833333333333</v>
      </c>
      <c r="C179" s="168"/>
      <c r="D179" s="5">
        <v>49.4</v>
      </c>
      <c r="E179" s="5">
        <v>94.2</v>
      </c>
      <c r="F179" s="7">
        <v>16</v>
      </c>
      <c r="G179" s="188"/>
      <c r="H179" s="5">
        <v>39.200000000000003</v>
      </c>
      <c r="I179" s="5">
        <v>94.4</v>
      </c>
      <c r="J179" s="5">
        <v>86.9</v>
      </c>
      <c r="K179" s="30">
        <v>86.6</v>
      </c>
      <c r="L179" s="168"/>
      <c r="M179" s="31"/>
      <c r="N179" s="5"/>
      <c r="O179" s="7"/>
      <c r="P179" s="31">
        <v>55.4</v>
      </c>
      <c r="Q179" s="5">
        <v>17.8</v>
      </c>
      <c r="R179" s="5">
        <v>48.9</v>
      </c>
      <c r="S179" s="5">
        <v>49</v>
      </c>
      <c r="T179" s="5">
        <v>67.7</v>
      </c>
      <c r="U179" s="5">
        <v>67.599999999999994</v>
      </c>
      <c r="V179" s="5">
        <v>67.3</v>
      </c>
      <c r="W179" s="5">
        <v>71</v>
      </c>
      <c r="X179" s="5">
        <v>89</v>
      </c>
      <c r="Y179" s="5">
        <v>89.1</v>
      </c>
      <c r="Z179" s="5">
        <v>88.4</v>
      </c>
      <c r="AA179" s="5">
        <v>69.2</v>
      </c>
      <c r="AB179" s="5">
        <v>105.5</v>
      </c>
      <c r="AC179" s="5">
        <v>825</v>
      </c>
      <c r="AD179" s="5">
        <v>39</v>
      </c>
      <c r="AE179" s="7">
        <v>587</v>
      </c>
      <c r="AF179" s="32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7"/>
      <c r="AV179" s="168"/>
      <c r="AW179" s="5"/>
      <c r="AX179" s="5"/>
      <c r="AY179" s="5"/>
      <c r="AZ179" s="7"/>
      <c r="BA179" s="30"/>
      <c r="BB179" s="33"/>
    </row>
    <row r="180" spans="1:54" x14ac:dyDescent="0.3">
      <c r="A180" s="168"/>
      <c r="B180" s="4">
        <v>12.6666666666667</v>
      </c>
      <c r="C180" s="168"/>
      <c r="D180" s="5">
        <v>49.4</v>
      </c>
      <c r="E180" s="5">
        <v>98.2</v>
      </c>
      <c r="F180" s="7">
        <v>16.2</v>
      </c>
      <c r="G180" s="188"/>
      <c r="H180" s="5">
        <v>38.799999999999997</v>
      </c>
      <c r="I180" s="5">
        <v>98</v>
      </c>
      <c r="J180" s="5">
        <v>86</v>
      </c>
      <c r="K180" s="30">
        <v>85.7</v>
      </c>
      <c r="L180" s="168"/>
      <c r="M180" s="31"/>
      <c r="N180" s="5"/>
      <c r="O180" s="7"/>
      <c r="P180" s="31">
        <v>57.1</v>
      </c>
      <c r="Q180" s="5">
        <v>17.8</v>
      </c>
      <c r="R180" s="5">
        <v>48.9</v>
      </c>
      <c r="S180" s="5">
        <v>49</v>
      </c>
      <c r="T180" s="5">
        <v>66.7</v>
      </c>
      <c r="U180" s="5">
        <v>66.7</v>
      </c>
      <c r="V180" s="5">
        <v>66.400000000000006</v>
      </c>
      <c r="W180" s="5">
        <v>70</v>
      </c>
      <c r="X180" s="5">
        <v>88.2</v>
      </c>
      <c r="Y180" s="5">
        <v>88.3</v>
      </c>
      <c r="Z180" s="5">
        <v>87.5</v>
      </c>
      <c r="AA180" s="5">
        <v>68.2</v>
      </c>
      <c r="AB180" s="5">
        <v>106.8</v>
      </c>
      <c r="AC180" s="5">
        <v>825</v>
      </c>
      <c r="AD180" s="5">
        <v>39.299999999999997</v>
      </c>
      <c r="AE180" s="7">
        <v>578</v>
      </c>
      <c r="AF180" s="32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7"/>
      <c r="AV180" s="168"/>
      <c r="AW180" s="5"/>
      <c r="AX180" s="5"/>
      <c r="AY180" s="5"/>
      <c r="AZ180" s="7"/>
      <c r="BA180" s="30"/>
      <c r="BB180" s="33"/>
    </row>
    <row r="181" spans="1:54" x14ac:dyDescent="0.3">
      <c r="A181" s="168"/>
      <c r="B181" s="4">
        <v>12.75</v>
      </c>
      <c r="C181" s="168"/>
      <c r="D181" s="5">
        <v>49.3</v>
      </c>
      <c r="E181" s="5">
        <v>97.2</v>
      </c>
      <c r="F181" s="7">
        <v>15.7</v>
      </c>
      <c r="G181" s="188"/>
      <c r="H181" s="5">
        <v>37.299999999999997</v>
      </c>
      <c r="I181" s="5">
        <v>97.9</v>
      </c>
      <c r="J181" s="5">
        <v>86</v>
      </c>
      <c r="K181" s="30">
        <v>85.7</v>
      </c>
      <c r="L181" s="168"/>
      <c r="M181" s="31"/>
      <c r="N181" s="5"/>
      <c r="O181" s="7"/>
      <c r="P181" s="31">
        <v>57</v>
      </c>
      <c r="Q181" s="5">
        <v>17.2</v>
      </c>
      <c r="R181" s="5">
        <v>48.8</v>
      </c>
      <c r="S181" s="5">
        <v>48.8</v>
      </c>
      <c r="T181" s="5">
        <v>65.400000000000006</v>
      </c>
      <c r="U181" s="5">
        <v>65.5</v>
      </c>
      <c r="V181" s="5">
        <v>65.2</v>
      </c>
      <c r="W181" s="5">
        <v>68.7</v>
      </c>
      <c r="X181" s="5">
        <v>88.1</v>
      </c>
      <c r="Y181" s="5">
        <v>88.2</v>
      </c>
      <c r="Z181" s="5">
        <v>87.5</v>
      </c>
      <c r="AA181" s="5">
        <v>67</v>
      </c>
      <c r="AB181" s="5">
        <v>106.5</v>
      </c>
      <c r="AC181" s="5">
        <v>825</v>
      </c>
      <c r="AD181" s="5">
        <v>39.200000000000003</v>
      </c>
      <c r="AE181" s="7">
        <v>580</v>
      </c>
      <c r="AF181" s="32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7"/>
      <c r="AV181" s="168"/>
      <c r="AW181" s="5"/>
      <c r="AX181" s="5"/>
      <c r="AY181" s="5"/>
      <c r="AZ181" s="7"/>
      <c r="BA181" s="30"/>
      <c r="BB181" s="33"/>
    </row>
    <row r="182" spans="1:54" x14ac:dyDescent="0.3">
      <c r="A182" s="168"/>
      <c r="B182" s="4">
        <v>12.8333333333333</v>
      </c>
      <c r="C182" s="168"/>
      <c r="D182" s="5">
        <v>49.1</v>
      </c>
      <c r="E182" s="5">
        <v>92.2</v>
      </c>
      <c r="F182" s="7">
        <v>15.4</v>
      </c>
      <c r="G182" s="188"/>
      <c r="H182" s="5">
        <v>36.9</v>
      </c>
      <c r="I182" s="5">
        <v>92.3</v>
      </c>
      <c r="J182" s="5">
        <v>87.2</v>
      </c>
      <c r="K182" s="30">
        <v>86.9</v>
      </c>
      <c r="L182" s="168"/>
      <c r="M182" s="31"/>
      <c r="N182" s="5"/>
      <c r="O182" s="7"/>
      <c r="P182" s="31">
        <v>55.2</v>
      </c>
      <c r="Q182" s="5">
        <v>16.8</v>
      </c>
      <c r="R182" s="5">
        <v>48.7</v>
      </c>
      <c r="S182" s="5">
        <v>48.7</v>
      </c>
      <c r="T182" s="5">
        <v>65.900000000000006</v>
      </c>
      <c r="U182" s="5">
        <v>66</v>
      </c>
      <c r="V182" s="5">
        <v>65.7</v>
      </c>
      <c r="W182" s="5">
        <v>69.400000000000006</v>
      </c>
      <c r="X182" s="5">
        <v>89.3</v>
      </c>
      <c r="Y182" s="5">
        <v>89.4</v>
      </c>
      <c r="Z182" s="5">
        <v>88.6</v>
      </c>
      <c r="AA182" s="5">
        <v>67.5</v>
      </c>
      <c r="AB182" s="5">
        <v>105.9</v>
      </c>
      <c r="AC182" s="5">
        <v>823</v>
      </c>
      <c r="AD182" s="5">
        <v>39.200000000000003</v>
      </c>
      <c r="AE182" s="7">
        <v>589</v>
      </c>
      <c r="AF182" s="32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7"/>
      <c r="AV182" s="168"/>
      <c r="AW182" s="5"/>
      <c r="AX182" s="5"/>
      <c r="AY182" s="5"/>
      <c r="AZ182" s="7"/>
      <c r="BA182" s="30"/>
      <c r="BB182" s="33"/>
    </row>
    <row r="183" spans="1:54" x14ac:dyDescent="0.3">
      <c r="A183" s="168"/>
      <c r="B183" s="4">
        <v>12.9166666666667</v>
      </c>
      <c r="C183" s="168"/>
      <c r="D183" s="5">
        <v>49.4</v>
      </c>
      <c r="E183" s="5">
        <v>93.2</v>
      </c>
      <c r="F183" s="7">
        <v>15.1</v>
      </c>
      <c r="G183" s="188"/>
      <c r="H183" s="5">
        <v>36.1</v>
      </c>
      <c r="I183" s="5">
        <v>92.8</v>
      </c>
      <c r="J183" s="5">
        <v>87.4</v>
      </c>
      <c r="K183" s="30">
        <v>87.2</v>
      </c>
      <c r="L183" s="168"/>
      <c r="M183" s="31"/>
      <c r="N183" s="5"/>
      <c r="O183" s="7"/>
      <c r="P183" s="31">
        <v>56.4</v>
      </c>
      <c r="Q183" s="5">
        <v>16.399999999999999</v>
      </c>
      <c r="R183" s="5">
        <v>48.9</v>
      </c>
      <c r="S183" s="5">
        <v>49</v>
      </c>
      <c r="T183" s="5">
        <v>64.900000000000006</v>
      </c>
      <c r="U183" s="5">
        <v>65.099999999999994</v>
      </c>
      <c r="V183" s="5">
        <v>65.8</v>
      </c>
      <c r="W183" s="5">
        <v>68.400000000000006</v>
      </c>
      <c r="X183" s="5">
        <v>89.6</v>
      </c>
      <c r="Y183" s="5">
        <v>89.7</v>
      </c>
      <c r="Z183" s="5">
        <v>88.9</v>
      </c>
      <c r="AA183" s="5">
        <v>66.5</v>
      </c>
      <c r="AB183" s="5">
        <v>107.1</v>
      </c>
      <c r="AC183" s="5">
        <v>823</v>
      </c>
      <c r="AD183" s="5">
        <v>39.299999999999997</v>
      </c>
      <c r="AE183" s="7">
        <v>589</v>
      </c>
      <c r="AF183" s="32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7"/>
      <c r="AV183" s="168"/>
      <c r="AW183" s="5"/>
      <c r="AX183" s="5"/>
      <c r="AY183" s="5"/>
      <c r="AZ183" s="7"/>
      <c r="BA183" s="30"/>
      <c r="BB183" s="33"/>
    </row>
    <row r="184" spans="1:54" x14ac:dyDescent="0.3">
      <c r="A184" s="169"/>
      <c r="B184" s="4">
        <v>13</v>
      </c>
      <c r="C184" s="169"/>
      <c r="D184" s="5">
        <v>49.5</v>
      </c>
      <c r="E184" s="5">
        <v>93.3</v>
      </c>
      <c r="F184" s="7">
        <v>15.2</v>
      </c>
      <c r="G184" s="189"/>
      <c r="H184" s="5">
        <v>35.4</v>
      </c>
      <c r="I184" s="5">
        <v>93.3</v>
      </c>
      <c r="J184" s="5">
        <v>87.2</v>
      </c>
      <c r="K184" s="6">
        <v>87</v>
      </c>
      <c r="L184" s="169"/>
      <c r="M184" s="31"/>
      <c r="N184" s="5"/>
      <c r="O184" s="7"/>
      <c r="P184" s="31">
        <v>57</v>
      </c>
      <c r="Q184" s="5">
        <v>16.8</v>
      </c>
      <c r="R184" s="5">
        <v>49</v>
      </c>
      <c r="S184" s="5">
        <v>49</v>
      </c>
      <c r="T184" s="5">
        <v>64.599999999999994</v>
      </c>
      <c r="U184" s="5">
        <v>64.7</v>
      </c>
      <c r="V184" s="5">
        <v>64.400000000000006</v>
      </c>
      <c r="W184" s="5">
        <v>68</v>
      </c>
      <c r="X184" s="5">
        <v>89.4</v>
      </c>
      <c r="Y184" s="5">
        <v>89.5</v>
      </c>
      <c r="Z184" s="5">
        <v>88.7</v>
      </c>
      <c r="AA184" s="5">
        <v>66.2</v>
      </c>
      <c r="AB184" s="5">
        <v>107.6</v>
      </c>
      <c r="AC184" s="5">
        <v>825</v>
      </c>
      <c r="AD184" s="5">
        <v>39.1</v>
      </c>
      <c r="AE184" s="7">
        <v>586</v>
      </c>
      <c r="AF184" s="32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7"/>
      <c r="AV184" s="169"/>
      <c r="AW184" s="5"/>
      <c r="AX184" s="5"/>
      <c r="AY184" s="5"/>
      <c r="AZ184" s="7"/>
      <c r="BA184" s="30"/>
      <c r="BB184" s="33"/>
    </row>
    <row r="185" spans="1:54" x14ac:dyDescent="0.3">
      <c r="A185" s="178" t="s">
        <v>81</v>
      </c>
      <c r="B185" s="173"/>
      <c r="C185" s="17" t="e">
        <f>AVERAGE($C$173:$C$184)</f>
        <v>#DIV/0!</v>
      </c>
      <c r="D185" s="17">
        <f>AVERAGE($D$173:$D$184)</f>
        <v>49.35</v>
      </c>
      <c r="E185" s="17">
        <f>AVERAGE($E$173:$E$184)</f>
        <v>96.050000000000011</v>
      </c>
      <c r="F185" s="34">
        <f>AVERAGE($F$173:$F$184)</f>
        <v>15.174999999999999</v>
      </c>
      <c r="G185" s="16" t="e">
        <f>AVERAGE(G173:G184)</f>
        <v>#DIV/0!</v>
      </c>
      <c r="H185" s="17">
        <f>AVERAGE($H$173:$H$184)</f>
        <v>36.858333333333334</v>
      </c>
      <c r="I185" s="17">
        <f>AVERAGE($I$173:$I$184)</f>
        <v>95.699999999999989</v>
      </c>
      <c r="J185" s="17">
        <f>AVERAGE(J173:J184)</f>
        <v>86.708333333333329</v>
      </c>
      <c r="K185" s="35">
        <f>AVERAGE($K$173:$K$184)</f>
        <v>86.441666666666677</v>
      </c>
      <c r="L185" s="36">
        <f t="shared" ref="L185:AD185" si="27">AVERAGE(L173:L184)</f>
        <v>0</v>
      </c>
      <c r="M185" s="35" t="e">
        <f t="shared" si="27"/>
        <v>#DIV/0!</v>
      </c>
      <c r="N185" s="35" t="e">
        <f t="shared" si="27"/>
        <v>#DIV/0!</v>
      </c>
      <c r="O185" s="34" t="e">
        <f t="shared" si="27"/>
        <v>#DIV/0!</v>
      </c>
      <c r="P185" s="37">
        <f t="shared" si="27"/>
        <v>56.416666666666664</v>
      </c>
      <c r="Q185" s="17">
        <f t="shared" si="27"/>
        <v>16.625</v>
      </c>
      <c r="R185" s="17">
        <f t="shared" si="27"/>
        <v>48.875</v>
      </c>
      <c r="S185" s="17">
        <v>49.1</v>
      </c>
      <c r="T185" s="17">
        <f t="shared" si="27"/>
        <v>65.49166666666666</v>
      </c>
      <c r="U185" s="17">
        <f t="shared" si="27"/>
        <v>65.466666666666683</v>
      </c>
      <c r="V185" s="17">
        <f t="shared" si="27"/>
        <v>65.266666666666666</v>
      </c>
      <c r="W185" s="17">
        <f t="shared" si="27"/>
        <v>68.708333333333329</v>
      </c>
      <c r="X185" s="17">
        <f t="shared" si="27"/>
        <v>88.875</v>
      </c>
      <c r="Y185" s="17">
        <f t="shared" si="27"/>
        <v>88.966666666666654</v>
      </c>
      <c r="Z185" s="17">
        <f t="shared" si="27"/>
        <v>88.191666666666663</v>
      </c>
      <c r="AA185" s="17">
        <f t="shared" si="27"/>
        <v>66.941666666666677</v>
      </c>
      <c r="AB185" s="17">
        <f t="shared" si="27"/>
        <v>106.74999999999999</v>
      </c>
      <c r="AC185" s="17">
        <f t="shared" si="27"/>
        <v>823.66666666666663</v>
      </c>
      <c r="AD185" s="17">
        <f t="shared" si="27"/>
        <v>39.200000000000003</v>
      </c>
      <c r="AE185" s="34">
        <f>AVERAGE($AE$173:$AE$184)</f>
        <v>585.33333333333337</v>
      </c>
      <c r="AF185" s="38" t="e">
        <f t="shared" ref="AF185:AT185" si="28">AVERAGE(AF173:AF184)</f>
        <v>#DIV/0!</v>
      </c>
      <c r="AG185" s="17" t="e">
        <f t="shared" si="28"/>
        <v>#DIV/0!</v>
      </c>
      <c r="AH185" s="17" t="e">
        <f t="shared" si="28"/>
        <v>#DIV/0!</v>
      </c>
      <c r="AI185" s="17" t="e">
        <f t="shared" si="28"/>
        <v>#DIV/0!</v>
      </c>
      <c r="AJ185" s="17" t="e">
        <f t="shared" si="28"/>
        <v>#DIV/0!</v>
      </c>
      <c r="AK185" s="17" t="e">
        <f t="shared" si="28"/>
        <v>#DIV/0!</v>
      </c>
      <c r="AL185" s="17" t="e">
        <f t="shared" si="28"/>
        <v>#DIV/0!</v>
      </c>
      <c r="AM185" s="17" t="e">
        <f t="shared" si="28"/>
        <v>#DIV/0!</v>
      </c>
      <c r="AN185" s="17" t="e">
        <f t="shared" si="28"/>
        <v>#DIV/0!</v>
      </c>
      <c r="AO185" s="17" t="e">
        <f t="shared" si="28"/>
        <v>#DIV/0!</v>
      </c>
      <c r="AP185" s="17" t="e">
        <f t="shared" si="28"/>
        <v>#DIV/0!</v>
      </c>
      <c r="AQ185" s="17" t="e">
        <f t="shared" si="28"/>
        <v>#DIV/0!</v>
      </c>
      <c r="AR185" s="17" t="e">
        <f t="shared" si="28"/>
        <v>#DIV/0!</v>
      </c>
      <c r="AS185" s="17" t="e">
        <f t="shared" si="28"/>
        <v>#DIV/0!</v>
      </c>
      <c r="AT185" s="17" t="e">
        <f t="shared" si="28"/>
        <v>#DIV/0!</v>
      </c>
      <c r="AU185" s="34" t="e">
        <f>AVERAGE($AU$173:$AU$184)</f>
        <v>#DIV/0!</v>
      </c>
      <c r="AV185" s="39" t="e">
        <f>AVERAGE(AV173:AV184)</f>
        <v>#DIV/0!</v>
      </c>
      <c r="AW185" s="17" t="e">
        <f>AVERAGE(AW173:AW184)</f>
        <v>#DIV/0!</v>
      </c>
      <c r="AX185" s="17" t="e">
        <f>AVERAGE(AX173:AX184)</f>
        <v>#DIV/0!</v>
      </c>
      <c r="AY185" s="17" t="e">
        <f>AVERAGE($AY$173:$AY$184)</f>
        <v>#DIV/0!</v>
      </c>
      <c r="AZ185" s="17" t="e">
        <f>AVERAGE(AZ174:AZ184)</f>
        <v>#DIV/0!</v>
      </c>
      <c r="BA185" s="35" t="e">
        <f>AVERAGE(BA173:BA184)</f>
        <v>#DIV/0!</v>
      </c>
      <c r="BB185" s="40" t="e">
        <f>AVERAGE(BB173:BB184)</f>
        <v>#DIV/0!</v>
      </c>
    </row>
    <row r="186" spans="1:54" x14ac:dyDescent="0.3">
      <c r="A186" s="167">
        <v>45366</v>
      </c>
      <c r="B186" s="4">
        <v>13.0833333333333</v>
      </c>
      <c r="C186" s="181"/>
      <c r="D186" s="5">
        <v>49.4</v>
      </c>
      <c r="E186" s="5">
        <v>95.6</v>
      </c>
      <c r="F186" s="7">
        <v>15</v>
      </c>
      <c r="G186" s="181"/>
      <c r="H186" s="5">
        <v>34.4</v>
      </c>
      <c r="I186" s="5">
        <v>94.6</v>
      </c>
      <c r="J186" s="5">
        <v>87.2</v>
      </c>
      <c r="K186" s="30">
        <v>86.9</v>
      </c>
      <c r="L186" s="174">
        <v>0</v>
      </c>
      <c r="M186" s="31"/>
      <c r="N186" s="5"/>
      <c r="O186" s="7"/>
      <c r="P186" s="31">
        <v>56.7</v>
      </c>
      <c r="Q186" s="5">
        <v>16.3</v>
      </c>
      <c r="R186" s="5">
        <v>49.2</v>
      </c>
      <c r="S186" s="5">
        <v>49.2</v>
      </c>
      <c r="T186" s="5">
        <v>64</v>
      </c>
      <c r="U186" s="5">
        <v>63.8</v>
      </c>
      <c r="V186" s="5">
        <v>63.6</v>
      </c>
      <c r="W186" s="5">
        <v>67.099999999999994</v>
      </c>
      <c r="X186" s="5">
        <v>88.7</v>
      </c>
      <c r="Y186" s="5">
        <v>88.8</v>
      </c>
      <c r="Z186" s="5">
        <v>88.7</v>
      </c>
      <c r="AA186" s="5">
        <v>65.3</v>
      </c>
      <c r="AB186" s="5">
        <v>108.4</v>
      </c>
      <c r="AC186" s="5">
        <v>824</v>
      </c>
      <c r="AD186" s="5">
        <v>39.200000000000003</v>
      </c>
      <c r="AE186" s="7">
        <v>586</v>
      </c>
      <c r="AF186" s="32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7"/>
      <c r="AV186" s="174"/>
      <c r="AW186" s="5"/>
      <c r="AX186" s="5"/>
      <c r="AY186" s="5"/>
      <c r="AZ186" s="7"/>
      <c r="BA186" s="30"/>
      <c r="BB186" s="33"/>
    </row>
    <row r="187" spans="1:54" x14ac:dyDescent="0.3">
      <c r="A187" s="168"/>
      <c r="B187" s="4">
        <v>13.1666666666667</v>
      </c>
      <c r="C187" s="168"/>
      <c r="D187" s="5">
        <v>49.4</v>
      </c>
      <c r="E187" s="5">
        <v>92.6</v>
      </c>
      <c r="F187" s="7">
        <v>14.9</v>
      </c>
      <c r="G187" s="188"/>
      <c r="H187" s="5">
        <v>33.5</v>
      </c>
      <c r="I187" s="5">
        <v>94.6</v>
      </c>
      <c r="J187" s="5">
        <v>87.2</v>
      </c>
      <c r="K187" s="30">
        <v>86.9</v>
      </c>
      <c r="L187" s="168"/>
      <c r="M187" s="31"/>
      <c r="N187" s="5"/>
      <c r="O187" s="7"/>
      <c r="P187" s="31">
        <v>56.8</v>
      </c>
      <c r="Q187" s="5">
        <v>16.100000000000001</v>
      </c>
      <c r="R187" s="5">
        <v>49.2</v>
      </c>
      <c r="S187" s="5">
        <v>49.2</v>
      </c>
      <c r="T187" s="5">
        <v>63.4</v>
      </c>
      <c r="U187" s="5">
        <v>63.2</v>
      </c>
      <c r="V187" s="5">
        <v>63</v>
      </c>
      <c r="W187" s="5">
        <v>66.5</v>
      </c>
      <c r="X187" s="5">
        <v>88.7</v>
      </c>
      <c r="Y187" s="5">
        <v>88.8</v>
      </c>
      <c r="Z187" s="5">
        <v>88.7</v>
      </c>
      <c r="AA187" s="5">
        <v>64.7</v>
      </c>
      <c r="AB187" s="5">
        <v>107.7</v>
      </c>
      <c r="AC187" s="5">
        <v>825</v>
      </c>
      <c r="AD187" s="5">
        <v>39.1</v>
      </c>
      <c r="AE187" s="7">
        <v>588</v>
      </c>
      <c r="AF187" s="32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7"/>
      <c r="AV187" s="168"/>
      <c r="AW187" s="5"/>
      <c r="AX187" s="5"/>
      <c r="AY187" s="5"/>
      <c r="AZ187" s="7"/>
      <c r="BA187" s="30"/>
      <c r="BB187" s="33"/>
    </row>
    <row r="188" spans="1:54" x14ac:dyDescent="0.3">
      <c r="A188" s="168"/>
      <c r="B188" s="4">
        <v>13.25</v>
      </c>
      <c r="C188" s="168"/>
      <c r="D188" s="5">
        <v>49.4</v>
      </c>
      <c r="E188" s="5">
        <v>96.3</v>
      </c>
      <c r="F188" s="7">
        <v>14.5</v>
      </c>
      <c r="G188" s="188"/>
      <c r="H188" s="5">
        <v>32.799999999999997</v>
      </c>
      <c r="I188" s="5">
        <v>94.6</v>
      </c>
      <c r="J188" s="5">
        <v>87.2</v>
      </c>
      <c r="K188" s="30">
        <v>86.9</v>
      </c>
      <c r="L188" s="168"/>
      <c r="M188" s="31"/>
      <c r="N188" s="5"/>
      <c r="O188" s="7"/>
      <c r="P188" s="31">
        <v>57.2</v>
      </c>
      <c r="Q188" s="5">
        <v>15.8</v>
      </c>
      <c r="R188" s="5">
        <v>49.2</v>
      </c>
      <c r="S188" s="5">
        <v>49.2</v>
      </c>
      <c r="T188" s="5">
        <v>62.8</v>
      </c>
      <c r="U188" s="5">
        <v>62.6</v>
      </c>
      <c r="V188" s="5">
        <v>62.4</v>
      </c>
      <c r="W188" s="5">
        <v>66</v>
      </c>
      <c r="X188" s="5">
        <v>88.8</v>
      </c>
      <c r="Y188" s="5">
        <v>88.9</v>
      </c>
      <c r="Z188" s="5">
        <v>88.7</v>
      </c>
      <c r="AA188" s="5">
        <v>64.099999999999994</v>
      </c>
      <c r="AB188" s="5">
        <v>108.3</v>
      </c>
      <c r="AC188" s="5">
        <v>824</v>
      </c>
      <c r="AD188" s="5">
        <v>39.1</v>
      </c>
      <c r="AE188" s="7">
        <v>587</v>
      </c>
      <c r="AF188" s="32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7"/>
      <c r="AV188" s="168"/>
      <c r="AW188" s="5"/>
      <c r="AX188" s="5"/>
      <c r="AY188" s="5"/>
      <c r="AZ188" s="7"/>
      <c r="BA188" s="30"/>
      <c r="BB188" s="33"/>
    </row>
    <row r="189" spans="1:54" x14ac:dyDescent="0.3">
      <c r="A189" s="168"/>
      <c r="B189" s="4">
        <v>13.3333333333333</v>
      </c>
      <c r="C189" s="168"/>
      <c r="D189" s="5">
        <v>49.4</v>
      </c>
      <c r="E189" s="5">
        <v>94.8</v>
      </c>
      <c r="F189" s="7">
        <v>14.6</v>
      </c>
      <c r="G189" s="188"/>
      <c r="H189" s="5">
        <v>34.700000000000003</v>
      </c>
      <c r="I189" s="5">
        <v>94.4</v>
      </c>
      <c r="J189" s="5">
        <v>87.2</v>
      </c>
      <c r="K189" s="30">
        <v>87</v>
      </c>
      <c r="L189" s="168"/>
      <c r="M189" s="31"/>
      <c r="N189" s="5"/>
      <c r="O189" s="7"/>
      <c r="P189" s="31">
        <v>56.7</v>
      </c>
      <c r="Q189" s="5">
        <v>15.9</v>
      </c>
      <c r="R189" s="5">
        <v>49.2</v>
      </c>
      <c r="S189" s="5">
        <v>49.2</v>
      </c>
      <c r="T189" s="5">
        <v>64</v>
      </c>
      <c r="U189" s="5">
        <v>63.9</v>
      </c>
      <c r="V189" s="5">
        <v>63.7</v>
      </c>
      <c r="W189" s="5">
        <v>67.099999999999994</v>
      </c>
      <c r="X189" s="5">
        <v>88.8</v>
      </c>
      <c r="Y189" s="5">
        <v>88.8</v>
      </c>
      <c r="Z189" s="5">
        <v>88.7</v>
      </c>
      <c r="AA189" s="5">
        <v>65.400000000000006</v>
      </c>
      <c r="AB189" s="5">
        <v>108</v>
      </c>
      <c r="AC189" s="5">
        <v>824</v>
      </c>
      <c r="AD189" s="5">
        <v>39.299999999999997</v>
      </c>
      <c r="AE189" s="7">
        <v>585</v>
      </c>
      <c r="AF189" s="32"/>
      <c r="AG189" s="5"/>
      <c r="AH189" s="5"/>
      <c r="AI189" s="5"/>
      <c r="AJ189" s="5"/>
      <c r="AK189" s="5"/>
      <c r="AL189" s="6"/>
      <c r="AM189" s="5"/>
      <c r="AN189" s="5"/>
      <c r="AO189" s="5"/>
      <c r="AP189" s="5"/>
      <c r="AQ189" s="5"/>
      <c r="AR189" s="5"/>
      <c r="AS189" s="5"/>
      <c r="AT189" s="5"/>
      <c r="AU189" s="7"/>
      <c r="AV189" s="168"/>
      <c r="AW189" s="5"/>
      <c r="AX189" s="5"/>
      <c r="AY189" s="5"/>
      <c r="AZ189" s="7"/>
      <c r="BA189" s="30"/>
      <c r="BB189" s="33"/>
    </row>
    <row r="190" spans="1:54" x14ac:dyDescent="0.3">
      <c r="A190" s="168"/>
      <c r="B190" s="4">
        <v>13.4166666666667</v>
      </c>
      <c r="C190" s="168"/>
      <c r="D190" s="5">
        <v>49.5</v>
      </c>
      <c r="E190" s="5">
        <v>95.3</v>
      </c>
      <c r="F190" s="7">
        <v>15</v>
      </c>
      <c r="G190" s="188"/>
      <c r="H190" s="5">
        <v>37.4</v>
      </c>
      <c r="I190" s="5">
        <v>93.3</v>
      </c>
      <c r="J190" s="5">
        <v>87.5</v>
      </c>
      <c r="K190" s="30">
        <v>87.2</v>
      </c>
      <c r="L190" s="168"/>
      <c r="M190" s="31"/>
      <c r="N190" s="5"/>
      <c r="O190" s="7"/>
      <c r="P190" s="31">
        <v>55.4</v>
      </c>
      <c r="Q190" s="5">
        <v>16.5</v>
      </c>
      <c r="R190" s="5">
        <v>49.2</v>
      </c>
      <c r="S190" s="5">
        <v>49.2</v>
      </c>
      <c r="T190" s="5">
        <v>65.900000000000006</v>
      </c>
      <c r="U190" s="5">
        <v>65.8</v>
      </c>
      <c r="V190" s="5">
        <v>65.599999999999994</v>
      </c>
      <c r="W190" s="5">
        <v>69.2</v>
      </c>
      <c r="X190" s="5">
        <v>89</v>
      </c>
      <c r="Y190" s="5">
        <v>89.1</v>
      </c>
      <c r="Z190" s="5">
        <v>88.9</v>
      </c>
      <c r="AA190" s="5">
        <v>67.3</v>
      </c>
      <c r="AB190" s="5">
        <v>106.6</v>
      </c>
      <c r="AC190" s="5">
        <v>823</v>
      </c>
      <c r="AD190" s="5">
        <v>39.299999999999997</v>
      </c>
      <c r="AE190" s="7">
        <v>589</v>
      </c>
      <c r="AF190" s="32"/>
      <c r="AG190" s="5"/>
      <c r="AH190" s="5"/>
      <c r="AI190" s="5"/>
      <c r="AJ190" s="5"/>
      <c r="AK190" s="5"/>
      <c r="AL190" s="6"/>
      <c r="AM190" s="5"/>
      <c r="AN190" s="5"/>
      <c r="AO190" s="5"/>
      <c r="AP190" s="5"/>
      <c r="AQ190" s="5"/>
      <c r="AR190" s="5"/>
      <c r="AS190" s="5"/>
      <c r="AT190" s="5"/>
      <c r="AU190" s="7"/>
      <c r="AV190" s="168"/>
      <c r="AW190" s="5"/>
      <c r="AX190" s="5"/>
      <c r="AY190" s="5"/>
      <c r="AZ190" s="7"/>
      <c r="BA190" s="30"/>
      <c r="BB190" s="33"/>
    </row>
    <row r="191" spans="1:54" x14ac:dyDescent="0.3">
      <c r="A191" s="168"/>
      <c r="B191" s="4">
        <v>13.5</v>
      </c>
      <c r="C191" s="168"/>
      <c r="D191" s="5">
        <v>49.4</v>
      </c>
      <c r="E191" s="5">
        <v>93.3</v>
      </c>
      <c r="F191" s="7">
        <v>15.6</v>
      </c>
      <c r="G191" s="188"/>
      <c r="H191" s="5">
        <v>38.700000000000003</v>
      </c>
      <c r="I191" s="5">
        <v>92.8</v>
      </c>
      <c r="J191" s="5">
        <v>87.4</v>
      </c>
      <c r="K191" s="30">
        <v>87.1</v>
      </c>
      <c r="L191" s="168"/>
      <c r="M191" s="31"/>
      <c r="N191" s="5"/>
      <c r="O191" s="7"/>
      <c r="P191" s="31">
        <v>55.8</v>
      </c>
      <c r="Q191" s="5">
        <v>17.2</v>
      </c>
      <c r="R191" s="5">
        <v>49.2</v>
      </c>
      <c r="S191" s="5">
        <v>49.2</v>
      </c>
      <c r="T191" s="5">
        <v>66.900000000000006</v>
      </c>
      <c r="U191" s="5">
        <v>66.8</v>
      </c>
      <c r="V191" s="5">
        <v>66.5</v>
      </c>
      <c r="W191" s="5">
        <v>70.3</v>
      </c>
      <c r="X191" s="5">
        <v>89</v>
      </c>
      <c r="Y191" s="5">
        <v>89</v>
      </c>
      <c r="Z191" s="5">
        <v>88.9</v>
      </c>
      <c r="AA191" s="5">
        <v>68.3</v>
      </c>
      <c r="AB191" s="5">
        <v>106</v>
      </c>
      <c r="AC191" s="5">
        <v>824</v>
      </c>
      <c r="AD191" s="5">
        <v>39.299999999999997</v>
      </c>
      <c r="AE191" s="7">
        <v>589</v>
      </c>
      <c r="AF191" s="32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7"/>
      <c r="AV191" s="168"/>
      <c r="AW191" s="5"/>
      <c r="AX191" s="5"/>
      <c r="AY191" s="5"/>
      <c r="AZ191" s="7"/>
      <c r="BA191" s="30"/>
      <c r="BB191" s="33"/>
    </row>
    <row r="192" spans="1:54" x14ac:dyDescent="0.3">
      <c r="A192" s="168"/>
      <c r="B192" s="4">
        <v>13.5833333333333</v>
      </c>
      <c r="C192" s="168"/>
      <c r="D192" s="5">
        <v>49.5</v>
      </c>
      <c r="E192" s="5">
        <v>91</v>
      </c>
      <c r="F192" s="7">
        <v>16</v>
      </c>
      <c r="G192" s="188"/>
      <c r="H192" s="5">
        <v>38.700000000000003</v>
      </c>
      <c r="I192" s="5">
        <v>93.8</v>
      </c>
      <c r="J192" s="5">
        <v>87.4</v>
      </c>
      <c r="K192" s="30">
        <v>87.1</v>
      </c>
      <c r="L192" s="168"/>
      <c r="M192" s="31"/>
      <c r="N192" s="5"/>
      <c r="O192" s="7"/>
      <c r="P192" s="31">
        <v>55.5</v>
      </c>
      <c r="Q192" s="5">
        <v>17.600000000000001</v>
      </c>
      <c r="R192" s="5">
        <v>49.3</v>
      </c>
      <c r="S192" s="5">
        <v>49.2</v>
      </c>
      <c r="T192" s="5">
        <v>67</v>
      </c>
      <c r="U192" s="5">
        <v>67</v>
      </c>
      <c r="V192" s="5">
        <v>66.7</v>
      </c>
      <c r="W192" s="5">
        <v>70.400000000000006</v>
      </c>
      <c r="X192" s="5">
        <v>88.9</v>
      </c>
      <c r="Y192" s="5">
        <v>89</v>
      </c>
      <c r="Z192" s="5">
        <v>88.8</v>
      </c>
      <c r="AA192" s="5">
        <v>68.5</v>
      </c>
      <c r="AB192" s="5">
        <v>107</v>
      </c>
      <c r="AC192" s="5">
        <v>824</v>
      </c>
      <c r="AD192" s="5">
        <v>39.299999999999997</v>
      </c>
      <c r="AE192" s="7">
        <v>587</v>
      </c>
      <c r="AF192" s="32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7"/>
      <c r="AV192" s="168"/>
      <c r="AW192" s="5"/>
      <c r="AX192" s="5"/>
      <c r="AY192" s="5"/>
      <c r="AZ192" s="7"/>
      <c r="BA192" s="30"/>
      <c r="BB192" s="33"/>
    </row>
    <row r="193" spans="1:54" x14ac:dyDescent="0.3">
      <c r="A193" s="168"/>
      <c r="B193" s="4">
        <v>13.6666666666667</v>
      </c>
      <c r="C193" s="168"/>
      <c r="D193" s="5">
        <v>49.4</v>
      </c>
      <c r="E193" s="5">
        <v>90.5</v>
      </c>
      <c r="F193" s="7">
        <v>16</v>
      </c>
      <c r="G193" s="188"/>
      <c r="H193" s="5">
        <v>38.299999999999997</v>
      </c>
      <c r="I193" s="5">
        <v>92</v>
      </c>
      <c r="J193" s="5">
        <v>87.4</v>
      </c>
      <c r="K193" s="30">
        <v>87.1</v>
      </c>
      <c r="L193" s="168"/>
      <c r="M193" s="31"/>
      <c r="N193" s="5"/>
      <c r="O193" s="7"/>
      <c r="P193" s="31">
        <v>55.8</v>
      </c>
      <c r="Q193" s="5">
        <v>17.7</v>
      </c>
      <c r="R193" s="5">
        <v>49.2</v>
      </c>
      <c r="S193" s="5">
        <v>49.2</v>
      </c>
      <c r="T193" s="5">
        <v>67</v>
      </c>
      <c r="U193" s="5">
        <v>66.8</v>
      </c>
      <c r="V193" s="5">
        <v>66.599999999999994</v>
      </c>
      <c r="W193" s="5">
        <v>70.3</v>
      </c>
      <c r="X193" s="5">
        <v>88.9</v>
      </c>
      <c r="Y193" s="5">
        <v>89</v>
      </c>
      <c r="Z193" s="5">
        <v>88.9</v>
      </c>
      <c r="AA193" s="5">
        <v>68.400000000000006</v>
      </c>
      <c r="AB193" s="5">
        <v>106.9</v>
      </c>
      <c r="AC193" s="5">
        <v>825</v>
      </c>
      <c r="AD193" s="5">
        <v>39</v>
      </c>
      <c r="AE193" s="7">
        <v>587</v>
      </c>
      <c r="AF193" s="32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7"/>
      <c r="AV193" s="168"/>
      <c r="AW193" s="5"/>
      <c r="AX193" s="5"/>
      <c r="AY193" s="5"/>
      <c r="AZ193" s="7"/>
      <c r="BA193" s="30"/>
      <c r="BB193" s="33"/>
    </row>
    <row r="194" spans="1:54" x14ac:dyDescent="0.3">
      <c r="A194" s="168"/>
      <c r="B194" s="4">
        <v>13.75</v>
      </c>
      <c r="C194" s="168"/>
      <c r="D194" s="5">
        <v>49.5</v>
      </c>
      <c r="E194" s="5">
        <v>92.9</v>
      </c>
      <c r="F194" s="7">
        <v>15.7</v>
      </c>
      <c r="G194" s="188"/>
      <c r="H194" s="5">
        <v>65.5</v>
      </c>
      <c r="I194" s="5">
        <v>93.2</v>
      </c>
      <c r="J194" s="5">
        <v>87.5</v>
      </c>
      <c r="K194" s="30">
        <v>87.2</v>
      </c>
      <c r="L194" s="168"/>
      <c r="M194" s="31"/>
      <c r="N194" s="5"/>
      <c r="O194" s="7"/>
      <c r="P194" s="31">
        <v>56</v>
      </c>
      <c r="Q194" s="45">
        <v>17.100000000000001</v>
      </c>
      <c r="R194" s="45">
        <v>49.3</v>
      </c>
      <c r="S194" s="5">
        <v>49.2</v>
      </c>
      <c r="T194" s="5">
        <v>65.900000000000006</v>
      </c>
      <c r="U194" s="5">
        <v>65.8</v>
      </c>
      <c r="V194" s="5">
        <v>65.5</v>
      </c>
      <c r="W194" s="5">
        <v>69.2</v>
      </c>
      <c r="X194" s="5">
        <v>89</v>
      </c>
      <c r="Y194" s="5">
        <v>89.1</v>
      </c>
      <c r="Z194" s="5">
        <v>89</v>
      </c>
      <c r="AA194" s="5">
        <v>67.3</v>
      </c>
      <c r="AB194" s="5">
        <v>107</v>
      </c>
      <c r="AC194" s="5">
        <v>825</v>
      </c>
      <c r="AD194" s="5">
        <v>39.4</v>
      </c>
      <c r="AE194" s="7">
        <v>590</v>
      </c>
      <c r="AF194" s="32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7"/>
      <c r="AV194" s="168"/>
      <c r="AW194" s="5"/>
      <c r="AX194" s="5"/>
      <c r="AY194" s="5"/>
      <c r="AZ194" s="7"/>
      <c r="BA194" s="30"/>
      <c r="BB194" s="33"/>
    </row>
    <row r="195" spans="1:54" x14ac:dyDescent="0.3">
      <c r="A195" s="168"/>
      <c r="B195" s="4">
        <v>13.8333333333333</v>
      </c>
      <c r="C195" s="168"/>
      <c r="D195" s="5">
        <v>49.5</v>
      </c>
      <c r="E195" s="5">
        <v>92.2</v>
      </c>
      <c r="F195" s="7">
        <v>15.3</v>
      </c>
      <c r="G195" s="188"/>
      <c r="H195" s="5">
        <v>36.1</v>
      </c>
      <c r="I195" s="5">
        <v>93.5</v>
      </c>
      <c r="J195" s="5">
        <v>87.6</v>
      </c>
      <c r="K195" s="30">
        <v>87.3</v>
      </c>
      <c r="L195" s="168"/>
      <c r="M195" s="31"/>
      <c r="N195" s="5"/>
      <c r="O195" s="7"/>
      <c r="P195" s="31">
        <v>56.2</v>
      </c>
      <c r="Q195" s="5">
        <v>16.600000000000001</v>
      </c>
      <c r="R195" s="5">
        <v>49.3</v>
      </c>
      <c r="S195" s="5">
        <v>49.2</v>
      </c>
      <c r="T195" s="5">
        <v>65.2</v>
      </c>
      <c r="U195" s="5">
        <v>65.099999999999994</v>
      </c>
      <c r="V195" s="5">
        <v>64.900000000000006</v>
      </c>
      <c r="W195" s="5">
        <v>68.5</v>
      </c>
      <c r="X195" s="5">
        <v>89.1</v>
      </c>
      <c r="Y195" s="5">
        <v>89.2</v>
      </c>
      <c r="Z195" s="5">
        <v>89.1</v>
      </c>
      <c r="AA195" s="5">
        <v>66.599999999999994</v>
      </c>
      <c r="AB195" s="5">
        <v>107.5</v>
      </c>
      <c r="AC195" s="5">
        <v>823</v>
      </c>
      <c r="AD195" s="5">
        <v>39.299999999999997</v>
      </c>
      <c r="AE195" s="7">
        <v>589</v>
      </c>
      <c r="AF195" s="32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7"/>
      <c r="AV195" s="168"/>
      <c r="AW195" s="5"/>
      <c r="AX195" s="5"/>
      <c r="AY195" s="5"/>
      <c r="AZ195" s="7"/>
      <c r="BA195" s="30"/>
      <c r="BB195" s="33"/>
    </row>
    <row r="196" spans="1:54" x14ac:dyDescent="0.3">
      <c r="A196" s="168"/>
      <c r="B196" s="4">
        <v>13.9166666666667</v>
      </c>
      <c r="C196" s="168"/>
      <c r="D196" s="6">
        <v>49.5</v>
      </c>
      <c r="E196" s="5">
        <v>92.5</v>
      </c>
      <c r="F196" s="7">
        <v>14.9</v>
      </c>
      <c r="G196" s="188"/>
      <c r="H196" s="5">
        <v>34.9</v>
      </c>
      <c r="I196" s="5">
        <v>93.3</v>
      </c>
      <c r="J196" s="5">
        <v>87.5</v>
      </c>
      <c r="K196" s="30">
        <v>87.2</v>
      </c>
      <c r="L196" s="168"/>
      <c r="M196" s="31"/>
      <c r="N196" s="5"/>
      <c r="O196" s="7"/>
      <c r="P196" s="31">
        <v>56.5</v>
      </c>
      <c r="Q196" s="5">
        <v>16.100000000000001</v>
      </c>
      <c r="R196" s="5">
        <v>49.3</v>
      </c>
      <c r="S196" s="5">
        <v>49.2</v>
      </c>
      <c r="T196" s="5">
        <v>64.3</v>
      </c>
      <c r="U196" s="5">
        <v>64.3</v>
      </c>
      <c r="V196" s="5">
        <v>64.099999999999994</v>
      </c>
      <c r="W196" s="5">
        <v>67.7</v>
      </c>
      <c r="X196" s="5">
        <v>89.1</v>
      </c>
      <c r="Y196" s="5">
        <v>89.1</v>
      </c>
      <c r="Z196" s="5">
        <v>89</v>
      </c>
      <c r="AA196" s="5">
        <v>65.8</v>
      </c>
      <c r="AB196" s="5">
        <v>107.7</v>
      </c>
      <c r="AC196" s="5">
        <v>824</v>
      </c>
      <c r="AD196" s="5">
        <v>39.299999999999997</v>
      </c>
      <c r="AE196" s="7">
        <v>592</v>
      </c>
      <c r="AF196" s="32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7"/>
      <c r="AV196" s="168"/>
      <c r="AW196" s="5"/>
      <c r="AX196" s="5"/>
      <c r="AY196" s="5"/>
      <c r="AZ196" s="7"/>
      <c r="BA196" s="30"/>
      <c r="BB196" s="33"/>
    </row>
    <row r="197" spans="1:54" x14ac:dyDescent="0.3">
      <c r="A197" s="169"/>
      <c r="B197" s="4">
        <v>14</v>
      </c>
      <c r="C197" s="169"/>
      <c r="D197" s="5">
        <v>49.4</v>
      </c>
      <c r="E197" s="5">
        <v>94.5</v>
      </c>
      <c r="F197" s="7">
        <v>14.6</v>
      </c>
      <c r="G197" s="189"/>
      <c r="H197" s="5">
        <v>33.700000000000003</v>
      </c>
      <c r="I197" s="6">
        <v>94.2</v>
      </c>
      <c r="J197" s="6">
        <v>87.5</v>
      </c>
      <c r="K197" s="6">
        <v>87.2</v>
      </c>
      <c r="L197" s="169"/>
      <c r="M197" s="31"/>
      <c r="N197" s="5"/>
      <c r="O197" s="7"/>
      <c r="P197" s="31">
        <v>56.4</v>
      </c>
      <c r="Q197" s="5">
        <v>15.9</v>
      </c>
      <c r="R197" s="5">
        <v>49.2</v>
      </c>
      <c r="S197" s="5">
        <v>49.2</v>
      </c>
      <c r="T197" s="5">
        <v>63.6</v>
      </c>
      <c r="U197" s="5">
        <v>63.4</v>
      </c>
      <c r="V197" s="5">
        <v>63.2</v>
      </c>
      <c r="W197" s="5">
        <v>66.8</v>
      </c>
      <c r="X197" s="5">
        <v>89</v>
      </c>
      <c r="Y197" s="5">
        <v>89.1</v>
      </c>
      <c r="Z197" s="5">
        <v>89</v>
      </c>
      <c r="AA197" s="5">
        <v>64.900000000000006</v>
      </c>
      <c r="AB197" s="5">
        <v>107.9</v>
      </c>
      <c r="AC197" s="5">
        <v>824</v>
      </c>
      <c r="AD197" s="5">
        <v>39.299999999999997</v>
      </c>
      <c r="AE197" s="7">
        <v>591</v>
      </c>
      <c r="AF197" s="32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7"/>
      <c r="AV197" s="169"/>
      <c r="AW197" s="5"/>
      <c r="AX197" s="5"/>
      <c r="AY197" s="5"/>
      <c r="AZ197" s="7"/>
      <c r="BA197" s="30"/>
      <c r="BB197" s="33"/>
    </row>
    <row r="198" spans="1:54" x14ac:dyDescent="0.3">
      <c r="A198" s="178" t="s">
        <v>81</v>
      </c>
      <c r="B198" s="173"/>
      <c r="C198" s="17" t="e">
        <f>AVERAGE($C$186:$C$197)</f>
        <v>#DIV/0!</v>
      </c>
      <c r="D198" s="17">
        <f>AVERAGE($D$186:$D$197)</f>
        <v>49.441666666666663</v>
      </c>
      <c r="E198" s="17">
        <f>AVERAGE($E$186:$E$197)</f>
        <v>93.458333333333329</v>
      </c>
      <c r="F198" s="34">
        <f>AVERAGE($F$186:$F$197)</f>
        <v>15.174999999999999</v>
      </c>
      <c r="G198" s="16" t="e">
        <f>AVERAGE(G186:G197)</f>
        <v>#DIV/0!</v>
      </c>
      <c r="H198" s="17">
        <f>AVERAGE($H$186:$H$197)</f>
        <v>38.225000000000001</v>
      </c>
      <c r="I198" s="17">
        <f>AVERAGE($I$186:$I$197)</f>
        <v>93.691666666666663</v>
      </c>
      <c r="J198" s="17">
        <f>AVERAGE(J186:J197)</f>
        <v>87.383333333333326</v>
      </c>
      <c r="K198" s="35">
        <f>AVERAGE($K$186:$K$197)</f>
        <v>87.091666666666683</v>
      </c>
      <c r="L198" s="36">
        <f t="shared" ref="L198:AD198" si="29">AVERAGE(L186:L197)</f>
        <v>0</v>
      </c>
      <c r="M198" s="35" t="e">
        <f t="shared" si="29"/>
        <v>#DIV/0!</v>
      </c>
      <c r="N198" s="35" t="e">
        <f t="shared" si="29"/>
        <v>#DIV/0!</v>
      </c>
      <c r="O198" s="34" t="e">
        <f t="shared" si="29"/>
        <v>#DIV/0!</v>
      </c>
      <c r="P198" s="37">
        <f t="shared" si="29"/>
        <v>56.25</v>
      </c>
      <c r="Q198" s="17">
        <f t="shared" si="29"/>
        <v>16.566666666666666</v>
      </c>
      <c r="R198" s="17">
        <f t="shared" si="29"/>
        <v>49.233333333333341</v>
      </c>
      <c r="S198" s="17">
        <f t="shared" si="29"/>
        <v>49.199999999999996</v>
      </c>
      <c r="T198" s="17">
        <f t="shared" si="29"/>
        <v>65</v>
      </c>
      <c r="U198" s="17">
        <f t="shared" si="29"/>
        <v>64.874999999999986</v>
      </c>
      <c r="V198" s="17">
        <f t="shared" si="29"/>
        <v>64.649999999999991</v>
      </c>
      <c r="W198" s="17">
        <f t="shared" si="29"/>
        <v>68.25833333333334</v>
      </c>
      <c r="X198" s="17">
        <f t="shared" si="29"/>
        <v>88.916666666666671</v>
      </c>
      <c r="Y198" s="17">
        <f t="shared" si="29"/>
        <v>88.991666666666674</v>
      </c>
      <c r="Z198" s="17">
        <f t="shared" si="29"/>
        <v>88.866666666666674</v>
      </c>
      <c r="AA198" s="17">
        <f t="shared" si="29"/>
        <v>66.383333333333326</v>
      </c>
      <c r="AB198" s="17">
        <f t="shared" si="29"/>
        <v>107.41666666666669</v>
      </c>
      <c r="AC198" s="17">
        <f t="shared" si="29"/>
        <v>824.08333333333337</v>
      </c>
      <c r="AD198" s="17">
        <f t="shared" si="29"/>
        <v>39.241666666666667</v>
      </c>
      <c r="AE198" s="34">
        <f>AVERAGE($AE$186:$AE$197)</f>
        <v>588.33333333333337</v>
      </c>
      <c r="AF198" s="38" t="e">
        <f t="shared" ref="AF198:AT198" si="30">AVERAGE(AF186:AF197)</f>
        <v>#DIV/0!</v>
      </c>
      <c r="AG198" s="17" t="e">
        <f t="shared" si="30"/>
        <v>#DIV/0!</v>
      </c>
      <c r="AH198" s="17" t="e">
        <f t="shared" si="30"/>
        <v>#DIV/0!</v>
      </c>
      <c r="AI198" s="17" t="e">
        <f t="shared" si="30"/>
        <v>#DIV/0!</v>
      </c>
      <c r="AJ198" s="17" t="e">
        <f t="shared" si="30"/>
        <v>#DIV/0!</v>
      </c>
      <c r="AK198" s="17" t="e">
        <f t="shared" si="30"/>
        <v>#DIV/0!</v>
      </c>
      <c r="AL198" s="17" t="e">
        <f t="shared" si="30"/>
        <v>#DIV/0!</v>
      </c>
      <c r="AM198" s="17" t="e">
        <f t="shared" si="30"/>
        <v>#DIV/0!</v>
      </c>
      <c r="AN198" s="17" t="e">
        <f t="shared" si="30"/>
        <v>#DIV/0!</v>
      </c>
      <c r="AO198" s="17" t="e">
        <f t="shared" si="30"/>
        <v>#DIV/0!</v>
      </c>
      <c r="AP198" s="17" t="e">
        <f t="shared" si="30"/>
        <v>#DIV/0!</v>
      </c>
      <c r="AQ198" s="17" t="e">
        <f t="shared" si="30"/>
        <v>#DIV/0!</v>
      </c>
      <c r="AR198" s="17" t="e">
        <f t="shared" si="30"/>
        <v>#DIV/0!</v>
      </c>
      <c r="AS198" s="17" t="e">
        <f t="shared" si="30"/>
        <v>#DIV/0!</v>
      </c>
      <c r="AT198" s="17" t="e">
        <f t="shared" si="30"/>
        <v>#DIV/0!</v>
      </c>
      <c r="AU198" s="34" t="e">
        <f>AVERAGE($AU$186:$AU$197)</f>
        <v>#DIV/0!</v>
      </c>
      <c r="AV198" s="39" t="e">
        <f>AVERAGE(AV186:AV197)</f>
        <v>#DIV/0!</v>
      </c>
      <c r="AW198" s="17" t="e">
        <f>AVERAGE(AW186:AW197)</f>
        <v>#DIV/0!</v>
      </c>
      <c r="AX198" s="17" t="e">
        <f>AVERAGE(AX186:AX197)</f>
        <v>#DIV/0!</v>
      </c>
      <c r="AY198" s="17" t="e">
        <f>AVERAGE($AY$186:$AY$197)</f>
        <v>#DIV/0!</v>
      </c>
      <c r="AZ198" s="17" t="e">
        <f>AVERAGE(AZ186:AZ197)</f>
        <v>#DIV/0!</v>
      </c>
      <c r="BA198" s="35" t="e">
        <f>AVERAGE(BA186:BA197)</f>
        <v>#DIV/0!</v>
      </c>
      <c r="BB198" s="40" t="e">
        <f>AVERAGE(BB186:BB197)</f>
        <v>#DIV/0!</v>
      </c>
    </row>
    <row r="199" spans="1:54" x14ac:dyDescent="0.3">
      <c r="A199" s="167">
        <v>45367</v>
      </c>
      <c r="B199" s="4">
        <v>14.0833333333333</v>
      </c>
      <c r="C199" s="181"/>
      <c r="D199" s="5">
        <v>49.4</v>
      </c>
      <c r="E199" s="5">
        <v>95.5</v>
      </c>
      <c r="F199" s="7">
        <v>14.3</v>
      </c>
      <c r="G199" s="181"/>
      <c r="H199" s="5">
        <v>33</v>
      </c>
      <c r="I199" s="5">
        <v>93.4</v>
      </c>
      <c r="J199" s="5">
        <v>87.5</v>
      </c>
      <c r="K199" s="30">
        <v>87.2</v>
      </c>
      <c r="L199" s="174">
        <v>0</v>
      </c>
      <c r="M199" s="31"/>
      <c r="N199" s="5"/>
      <c r="O199" s="7"/>
      <c r="P199" s="31">
        <v>56</v>
      </c>
      <c r="Q199" s="5">
        <v>15.6</v>
      </c>
      <c r="R199" s="5">
        <v>49.3</v>
      </c>
      <c r="S199" s="5">
        <v>49.2</v>
      </c>
      <c r="T199" s="5">
        <v>63.2</v>
      </c>
      <c r="U199" s="5">
        <v>63</v>
      </c>
      <c r="V199" s="5">
        <v>62.8</v>
      </c>
      <c r="W199" s="5">
        <v>66.400000000000006</v>
      </c>
      <c r="X199" s="5">
        <v>89</v>
      </c>
      <c r="Y199" s="5">
        <v>89.1</v>
      </c>
      <c r="Z199" s="5">
        <v>89</v>
      </c>
      <c r="AA199" s="5">
        <v>64.599999999999994</v>
      </c>
      <c r="AB199" s="5">
        <v>107.7</v>
      </c>
      <c r="AC199" s="5">
        <v>823</v>
      </c>
      <c r="AD199" s="5">
        <v>39.299999999999997</v>
      </c>
      <c r="AE199" s="7">
        <v>591</v>
      </c>
      <c r="AF199" s="32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7"/>
      <c r="AV199" s="174"/>
      <c r="AW199" s="5"/>
      <c r="AX199" s="5"/>
      <c r="AY199" s="5"/>
      <c r="AZ199" s="7"/>
      <c r="BA199" s="30"/>
      <c r="BB199" s="33"/>
    </row>
    <row r="200" spans="1:54" x14ac:dyDescent="0.3">
      <c r="A200" s="168"/>
      <c r="B200" s="4">
        <v>14.1666666666667</v>
      </c>
      <c r="C200" s="168"/>
      <c r="D200" s="5">
        <v>49.5</v>
      </c>
      <c r="E200" s="5">
        <v>91.8</v>
      </c>
      <c r="F200" s="7">
        <v>14.1</v>
      </c>
      <c r="G200" s="188"/>
      <c r="H200" s="5">
        <v>32.700000000000003</v>
      </c>
      <c r="I200" s="5">
        <v>94.1</v>
      </c>
      <c r="J200" s="5">
        <v>87.4</v>
      </c>
      <c r="K200" s="30">
        <v>87.1</v>
      </c>
      <c r="L200" s="168"/>
      <c r="M200" s="31"/>
      <c r="N200" s="5"/>
      <c r="O200" s="7"/>
      <c r="P200" s="31">
        <v>56.7</v>
      </c>
      <c r="Q200" s="5">
        <v>15.3</v>
      </c>
      <c r="R200" s="5">
        <v>49.2</v>
      </c>
      <c r="S200" s="5">
        <v>49.2</v>
      </c>
      <c r="T200" s="5">
        <v>62.6</v>
      </c>
      <c r="U200" s="5">
        <v>62.4</v>
      </c>
      <c r="V200" s="5">
        <v>62.3</v>
      </c>
      <c r="W200" s="5">
        <v>65.8</v>
      </c>
      <c r="X200" s="5">
        <v>88.9</v>
      </c>
      <c r="Y200" s="5">
        <v>89</v>
      </c>
      <c r="Z200" s="5">
        <v>88.9</v>
      </c>
      <c r="AA200" s="5">
        <v>64</v>
      </c>
      <c r="AB200" s="5">
        <v>108</v>
      </c>
      <c r="AC200" s="5">
        <v>824</v>
      </c>
      <c r="AD200" s="5">
        <v>39.299999999999997</v>
      </c>
      <c r="AE200" s="7">
        <v>591</v>
      </c>
      <c r="AF200" s="32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7"/>
      <c r="AV200" s="168"/>
      <c r="AW200" s="5"/>
      <c r="AX200" s="5"/>
      <c r="AY200" s="5"/>
      <c r="AZ200" s="7"/>
      <c r="BA200" s="30"/>
      <c r="BB200" s="33"/>
    </row>
    <row r="201" spans="1:54" x14ac:dyDescent="0.3">
      <c r="A201" s="168"/>
      <c r="B201" s="4">
        <v>14.25</v>
      </c>
      <c r="C201" s="168"/>
      <c r="D201" s="5">
        <v>49.4</v>
      </c>
      <c r="E201" s="5">
        <v>97.4</v>
      </c>
      <c r="F201" s="7">
        <v>13.9</v>
      </c>
      <c r="G201" s="188"/>
      <c r="H201" s="5">
        <v>32.200000000000003</v>
      </c>
      <c r="I201" s="5">
        <v>94</v>
      </c>
      <c r="J201" s="5">
        <v>87.3</v>
      </c>
      <c r="K201" s="30">
        <v>87.1</v>
      </c>
      <c r="L201" s="168"/>
      <c r="M201" s="31"/>
      <c r="N201" s="5"/>
      <c r="O201" s="7"/>
      <c r="P201" s="31">
        <v>57.5</v>
      </c>
      <c r="Q201" s="5">
        <v>15.1</v>
      </c>
      <c r="R201" s="5">
        <v>49.2</v>
      </c>
      <c r="S201" s="5">
        <v>49.1</v>
      </c>
      <c r="T201" s="5">
        <v>62.1</v>
      </c>
      <c r="U201" s="5">
        <v>62.1</v>
      </c>
      <c r="V201" s="5">
        <v>61.9</v>
      </c>
      <c r="W201" s="5">
        <v>65.400000000000006</v>
      </c>
      <c r="X201" s="5">
        <v>88.9</v>
      </c>
      <c r="Y201" s="5">
        <v>89</v>
      </c>
      <c r="Z201" s="5">
        <v>88.8</v>
      </c>
      <c r="AA201" s="5">
        <v>63.6</v>
      </c>
      <c r="AB201" s="5">
        <v>108</v>
      </c>
      <c r="AC201" s="5">
        <v>825</v>
      </c>
      <c r="AD201" s="5">
        <v>39.200000000000003</v>
      </c>
      <c r="AE201" s="7">
        <v>591</v>
      </c>
      <c r="AF201" s="32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7"/>
      <c r="AV201" s="168"/>
      <c r="AW201" s="5"/>
      <c r="AX201" s="5"/>
      <c r="AY201" s="5"/>
      <c r="AZ201" s="7"/>
      <c r="BA201" s="30"/>
      <c r="BB201" s="33"/>
    </row>
    <row r="202" spans="1:54" x14ac:dyDescent="0.3">
      <c r="A202" s="168"/>
      <c r="B202" s="4">
        <v>14.3333333333333</v>
      </c>
      <c r="C202" s="168"/>
      <c r="D202" s="5">
        <v>49.5</v>
      </c>
      <c r="E202" s="5">
        <v>95.4</v>
      </c>
      <c r="F202" s="7">
        <v>14.3</v>
      </c>
      <c r="G202" s="188"/>
      <c r="H202" s="5">
        <v>35.6</v>
      </c>
      <c r="I202" s="5">
        <v>93.7</v>
      </c>
      <c r="J202" s="5">
        <v>87.2</v>
      </c>
      <c r="K202" s="30">
        <v>86.9</v>
      </c>
      <c r="L202" s="168"/>
      <c r="M202" s="31"/>
      <c r="N202" s="5"/>
      <c r="O202" s="7"/>
      <c r="P202" s="31">
        <v>56.3</v>
      </c>
      <c r="Q202" s="5">
        <v>15.8</v>
      </c>
      <c r="R202" s="5">
        <v>49.3</v>
      </c>
      <c r="S202" s="5">
        <v>49.2</v>
      </c>
      <c r="T202" s="5">
        <v>64.400000000000006</v>
      </c>
      <c r="U202" s="5">
        <v>64.400000000000006</v>
      </c>
      <c r="V202" s="5">
        <v>64.2</v>
      </c>
      <c r="W202" s="5">
        <v>67.8</v>
      </c>
      <c r="X202" s="5">
        <v>88.7</v>
      </c>
      <c r="Y202" s="5">
        <v>88.8</v>
      </c>
      <c r="Z202" s="5">
        <v>88.6</v>
      </c>
      <c r="AA202" s="5">
        <v>65.900000000000006</v>
      </c>
      <c r="AB202" s="5">
        <v>106.6</v>
      </c>
      <c r="AC202" s="5">
        <v>822</v>
      </c>
      <c r="AD202" s="5">
        <v>39.4</v>
      </c>
      <c r="AE202" s="7">
        <v>591</v>
      </c>
      <c r="AF202" s="32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7"/>
      <c r="AV202" s="168"/>
      <c r="AW202" s="5"/>
      <c r="AX202" s="5"/>
      <c r="AY202" s="5"/>
      <c r="AZ202" s="7"/>
      <c r="BA202" s="30"/>
      <c r="BB202" s="33"/>
    </row>
    <row r="203" spans="1:54" x14ac:dyDescent="0.3">
      <c r="A203" s="168"/>
      <c r="B203" s="4">
        <v>14.4166666666667</v>
      </c>
      <c r="C203" s="168"/>
      <c r="D203" s="5">
        <v>49.4</v>
      </c>
      <c r="E203" s="5">
        <v>96.6</v>
      </c>
      <c r="F203" s="7">
        <v>14.8</v>
      </c>
      <c r="G203" s="188"/>
      <c r="H203" s="5">
        <v>39.9</v>
      </c>
      <c r="I203" s="5">
        <v>99.2</v>
      </c>
      <c r="J203" s="5">
        <v>87.6</v>
      </c>
      <c r="K203" s="30">
        <v>87.3</v>
      </c>
      <c r="L203" s="168"/>
      <c r="M203" s="31"/>
      <c r="N203" s="5"/>
      <c r="O203" s="7"/>
      <c r="P203" s="31">
        <v>69.900000000000006</v>
      </c>
      <c r="Q203" s="5">
        <v>16.3</v>
      </c>
      <c r="R203" s="5">
        <v>49.2</v>
      </c>
      <c r="S203" s="5">
        <v>49.2</v>
      </c>
      <c r="T203" s="5">
        <v>66</v>
      </c>
      <c r="U203" s="5">
        <v>66</v>
      </c>
      <c r="V203" s="5">
        <v>65.7</v>
      </c>
      <c r="W203" s="5">
        <v>69.5</v>
      </c>
      <c r="X203" s="5">
        <v>89.2</v>
      </c>
      <c r="Y203" s="5">
        <v>89.3</v>
      </c>
      <c r="Z203" s="5">
        <v>89.1</v>
      </c>
      <c r="AA203" s="5">
        <v>67.5</v>
      </c>
      <c r="AB203" s="5">
        <v>106.6</v>
      </c>
      <c r="AC203" s="5">
        <v>822</v>
      </c>
      <c r="AD203" s="5">
        <v>30.3</v>
      </c>
      <c r="AE203" s="7">
        <v>590</v>
      </c>
      <c r="AF203" s="32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7"/>
      <c r="AV203" s="168"/>
      <c r="AW203" s="5"/>
      <c r="AX203" s="5"/>
      <c r="AY203" s="5"/>
      <c r="AZ203" s="7"/>
      <c r="BA203" s="30"/>
      <c r="BB203" s="33"/>
    </row>
    <row r="204" spans="1:54" x14ac:dyDescent="0.3">
      <c r="A204" s="168"/>
      <c r="B204" s="4">
        <v>14.5</v>
      </c>
      <c r="C204" s="168"/>
      <c r="D204" s="5">
        <v>49.3</v>
      </c>
      <c r="E204" s="5">
        <v>97.1</v>
      </c>
      <c r="F204" s="7">
        <v>15.4</v>
      </c>
      <c r="G204" s="188"/>
      <c r="H204" s="5">
        <v>38.9</v>
      </c>
      <c r="I204" s="5">
        <v>97</v>
      </c>
      <c r="J204" s="5">
        <v>87.9</v>
      </c>
      <c r="K204" s="30">
        <v>87.6</v>
      </c>
      <c r="L204" s="168"/>
      <c r="M204" s="31"/>
      <c r="N204" s="5"/>
      <c r="O204" s="7"/>
      <c r="P204" s="31">
        <v>60.9</v>
      </c>
      <c r="Q204" s="5">
        <v>17</v>
      </c>
      <c r="R204" s="5">
        <v>49.1</v>
      </c>
      <c r="S204" s="5">
        <v>49.1</v>
      </c>
      <c r="T204" s="5">
        <v>67.3</v>
      </c>
      <c r="U204" s="5">
        <v>67.2</v>
      </c>
      <c r="V204" s="5">
        <v>66.900000000000006</v>
      </c>
      <c r="W204" s="5">
        <v>70.8</v>
      </c>
      <c r="X204" s="5">
        <v>89.4</v>
      </c>
      <c r="Y204" s="5">
        <v>89.4</v>
      </c>
      <c r="Z204" s="5">
        <v>89.3</v>
      </c>
      <c r="AA204" s="5">
        <v>68.8</v>
      </c>
      <c r="AB204" s="5">
        <v>105.7</v>
      </c>
      <c r="AC204" s="5">
        <v>826</v>
      </c>
      <c r="AD204" s="5">
        <v>35.4</v>
      </c>
      <c r="AE204" s="7">
        <v>593</v>
      </c>
      <c r="AF204" s="32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7"/>
      <c r="AV204" s="168"/>
      <c r="AW204" s="5"/>
      <c r="AX204" s="5"/>
      <c r="AY204" s="5"/>
      <c r="AZ204" s="7"/>
      <c r="BA204" s="30"/>
      <c r="BB204" s="33"/>
    </row>
    <row r="205" spans="1:54" x14ac:dyDescent="0.3">
      <c r="A205" s="168"/>
      <c r="B205" s="4">
        <v>14.5833333333333</v>
      </c>
      <c r="C205" s="168"/>
      <c r="D205" s="5">
        <v>49.4</v>
      </c>
      <c r="E205" s="5">
        <v>97.1</v>
      </c>
      <c r="F205" s="7">
        <v>15.6</v>
      </c>
      <c r="G205" s="188"/>
      <c r="H205" s="5">
        <v>39.1</v>
      </c>
      <c r="I205" s="5">
        <v>97.8</v>
      </c>
      <c r="J205" s="5">
        <v>87.5</v>
      </c>
      <c r="K205" s="30">
        <v>87.2</v>
      </c>
      <c r="L205" s="168"/>
      <c r="M205" s="31"/>
      <c r="N205" s="5"/>
      <c r="O205" s="7"/>
      <c r="P205" s="31">
        <v>61.3</v>
      </c>
      <c r="Q205" s="5">
        <v>17.3</v>
      </c>
      <c r="R205" s="5">
        <v>49.2</v>
      </c>
      <c r="S205" s="5">
        <v>49.1</v>
      </c>
      <c r="T205" s="5">
        <v>67.3</v>
      </c>
      <c r="U205" s="5">
        <v>67.3</v>
      </c>
      <c r="V205" s="5">
        <v>67</v>
      </c>
      <c r="W205" s="5">
        <v>70.8</v>
      </c>
      <c r="X205" s="5">
        <v>89.1</v>
      </c>
      <c r="Y205" s="5">
        <v>49.1</v>
      </c>
      <c r="Z205" s="5">
        <v>88.9</v>
      </c>
      <c r="AA205" s="5">
        <v>68.900000000000006</v>
      </c>
      <c r="AB205" s="5">
        <v>105.4</v>
      </c>
      <c r="AC205" s="5">
        <v>822</v>
      </c>
      <c r="AD205" s="5">
        <v>35.1</v>
      </c>
      <c r="AE205" s="7">
        <v>590</v>
      </c>
      <c r="AF205" s="32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7"/>
      <c r="AV205" s="168"/>
      <c r="AW205" s="5"/>
      <c r="AX205" s="5"/>
      <c r="AY205" s="5"/>
      <c r="AZ205" s="7"/>
      <c r="BA205" s="30"/>
      <c r="BB205" s="33"/>
    </row>
    <row r="206" spans="1:54" x14ac:dyDescent="0.3">
      <c r="A206" s="168"/>
      <c r="B206" s="4">
        <v>14.6666666666667</v>
      </c>
      <c r="C206" s="168"/>
      <c r="D206" s="5">
        <v>49.4</v>
      </c>
      <c r="E206" s="5">
        <v>96.2</v>
      </c>
      <c r="F206" s="7">
        <v>15.9</v>
      </c>
      <c r="G206" s="188"/>
      <c r="H206" s="48">
        <v>38.799999999999997</v>
      </c>
      <c r="I206" s="5">
        <v>98.3</v>
      </c>
      <c r="J206" s="5">
        <v>87.3</v>
      </c>
      <c r="K206" s="30">
        <v>87</v>
      </c>
      <c r="L206" s="168"/>
      <c r="M206" s="31"/>
      <c r="N206" s="5"/>
      <c r="O206" s="7"/>
      <c r="P206" s="31">
        <v>61.2</v>
      </c>
      <c r="Q206" s="5">
        <v>17.3</v>
      </c>
      <c r="R206" s="5">
        <v>49.2</v>
      </c>
      <c r="S206" s="5">
        <v>49.1</v>
      </c>
      <c r="T206" s="5">
        <v>67.3</v>
      </c>
      <c r="U206" s="5">
        <v>67.2</v>
      </c>
      <c r="V206" s="5">
        <v>66.900000000000006</v>
      </c>
      <c r="W206" s="5">
        <v>70.599999999999994</v>
      </c>
      <c r="X206" s="5">
        <v>88.9</v>
      </c>
      <c r="Y206" s="5">
        <v>88.9</v>
      </c>
      <c r="Z206" s="5">
        <v>88.8</v>
      </c>
      <c r="AA206" s="5">
        <v>68.7</v>
      </c>
      <c r="AB206" s="5">
        <v>105.8</v>
      </c>
      <c r="AC206" s="5">
        <v>824</v>
      </c>
      <c r="AD206" s="5">
        <v>35.4</v>
      </c>
      <c r="AE206" s="7">
        <v>589</v>
      </c>
      <c r="AF206" s="32"/>
      <c r="AG206" s="5"/>
      <c r="AH206" s="5"/>
      <c r="AI206" s="5"/>
      <c r="AJ206" s="5"/>
      <c r="AK206" s="5"/>
      <c r="AL206" s="6"/>
      <c r="AM206" s="5"/>
      <c r="AN206" s="5"/>
      <c r="AO206" s="5"/>
      <c r="AP206" s="5"/>
      <c r="AQ206" s="5"/>
      <c r="AR206" s="5"/>
      <c r="AS206" s="5"/>
      <c r="AT206" s="5"/>
      <c r="AU206" s="7"/>
      <c r="AV206" s="168"/>
      <c r="AW206" s="5"/>
      <c r="AX206" s="5"/>
      <c r="AY206" s="5"/>
      <c r="AZ206" s="7"/>
      <c r="BA206" s="30"/>
      <c r="BB206" s="33"/>
    </row>
    <row r="207" spans="1:54" x14ac:dyDescent="0.3">
      <c r="A207" s="168"/>
      <c r="B207" s="4">
        <v>14.75</v>
      </c>
      <c r="C207" s="168"/>
      <c r="D207" s="5">
        <v>49.3</v>
      </c>
      <c r="E207" s="5">
        <v>99.1</v>
      </c>
      <c r="F207" s="7">
        <v>15.4</v>
      </c>
      <c r="G207" s="188"/>
      <c r="H207" s="5">
        <v>37.200000000000003</v>
      </c>
      <c r="I207" s="5">
        <v>98.9</v>
      </c>
      <c r="J207" s="5">
        <v>87.3</v>
      </c>
      <c r="K207" s="30">
        <v>87</v>
      </c>
      <c r="L207" s="168"/>
      <c r="M207" s="31"/>
      <c r="N207" s="5"/>
      <c r="O207" s="7"/>
      <c r="P207" s="31">
        <v>61.8</v>
      </c>
      <c r="Q207" s="5">
        <v>16.899999999999999</v>
      </c>
      <c r="R207" s="5">
        <v>49.2</v>
      </c>
      <c r="S207" s="5">
        <v>49.1</v>
      </c>
      <c r="T207" s="5">
        <v>66.2</v>
      </c>
      <c r="U207" s="5">
        <v>66.099999999999994</v>
      </c>
      <c r="V207" s="5">
        <v>65.8</v>
      </c>
      <c r="W207" s="5">
        <v>69.5</v>
      </c>
      <c r="X207" s="5">
        <v>88.9</v>
      </c>
      <c r="Y207" s="5">
        <v>88.9</v>
      </c>
      <c r="Z207" s="5">
        <v>88.8</v>
      </c>
      <c r="AA207" s="5">
        <v>67.599999999999994</v>
      </c>
      <c r="AB207" s="5">
        <v>106</v>
      </c>
      <c r="AC207" s="5">
        <v>825</v>
      </c>
      <c r="AD207" s="5">
        <v>35.4</v>
      </c>
      <c r="AE207" s="7">
        <v>588</v>
      </c>
      <c r="AF207" s="32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7"/>
      <c r="AV207" s="168"/>
      <c r="AW207" s="5"/>
      <c r="AX207" s="5"/>
      <c r="AY207" s="5"/>
      <c r="AZ207" s="7"/>
      <c r="BA207" s="30"/>
      <c r="BB207" s="33"/>
    </row>
    <row r="208" spans="1:54" x14ac:dyDescent="0.3">
      <c r="A208" s="168"/>
      <c r="B208" s="4">
        <v>14.8333333333333</v>
      </c>
      <c r="C208" s="168"/>
      <c r="D208" s="5">
        <v>48.8</v>
      </c>
      <c r="E208" s="5">
        <v>98.4</v>
      </c>
      <c r="F208" s="7">
        <v>14.8</v>
      </c>
      <c r="G208" s="188"/>
      <c r="H208" s="5">
        <v>35.799999999999997</v>
      </c>
      <c r="I208" s="5">
        <v>96.4</v>
      </c>
      <c r="J208" s="5">
        <v>87.1</v>
      </c>
      <c r="K208" s="30">
        <v>86.9</v>
      </c>
      <c r="L208" s="168"/>
      <c r="M208" s="31"/>
      <c r="N208" s="5"/>
      <c r="O208" s="7"/>
      <c r="P208" s="31">
        <v>61.1</v>
      </c>
      <c r="Q208" s="5">
        <v>16.100000000000001</v>
      </c>
      <c r="R208" s="5">
        <v>48.7</v>
      </c>
      <c r="S208" s="5">
        <v>48.6</v>
      </c>
      <c r="T208" s="5">
        <v>65.5</v>
      </c>
      <c r="U208" s="5">
        <v>65.400000000000006</v>
      </c>
      <c r="V208" s="5">
        <v>65.099999999999994</v>
      </c>
      <c r="W208" s="5">
        <v>68.900000000000006</v>
      </c>
      <c r="X208" s="5">
        <v>88.6</v>
      </c>
      <c r="Y208" s="5">
        <v>88.7</v>
      </c>
      <c r="Z208" s="5">
        <v>88.6</v>
      </c>
      <c r="AA208" s="5">
        <v>66.900000000000006</v>
      </c>
      <c r="AB208" s="5">
        <v>104.9</v>
      </c>
      <c r="AC208" s="5">
        <v>824</v>
      </c>
      <c r="AD208" s="5">
        <v>35</v>
      </c>
      <c r="AE208" s="7">
        <v>591</v>
      </c>
      <c r="AF208" s="32"/>
      <c r="AG208" s="5"/>
      <c r="AH208" s="5"/>
      <c r="AI208" s="5"/>
      <c r="AJ208" s="5"/>
      <c r="AK208" s="8"/>
      <c r="AL208" s="5"/>
      <c r="AM208" s="5"/>
      <c r="AN208" s="5"/>
      <c r="AO208" s="5"/>
      <c r="AP208" s="5"/>
      <c r="AQ208" s="5"/>
      <c r="AR208" s="5"/>
      <c r="AS208" s="5"/>
      <c r="AT208" s="5"/>
      <c r="AU208" s="7"/>
      <c r="AV208" s="168"/>
      <c r="AW208" s="5"/>
      <c r="AX208" s="5"/>
      <c r="AY208" s="5"/>
      <c r="AZ208" s="7"/>
      <c r="BA208" s="30"/>
      <c r="BB208" s="33"/>
    </row>
    <row r="209" spans="1:54" x14ac:dyDescent="0.3">
      <c r="A209" s="168"/>
      <c r="B209" s="4">
        <v>14.9166666666667</v>
      </c>
      <c r="C209" s="168"/>
      <c r="D209" s="5">
        <v>49.7</v>
      </c>
      <c r="E209" s="5">
        <v>88.4</v>
      </c>
      <c r="F209" s="7">
        <v>15.1</v>
      </c>
      <c r="G209" s="188"/>
      <c r="H209" s="5">
        <v>34.4</v>
      </c>
      <c r="I209" s="5">
        <v>84.9</v>
      </c>
      <c r="J209" s="5">
        <v>86.2</v>
      </c>
      <c r="K209" s="30">
        <v>86</v>
      </c>
      <c r="L209" s="168"/>
      <c r="M209" s="31"/>
      <c r="N209" s="5"/>
      <c r="O209" s="7"/>
      <c r="P209" s="31">
        <v>62.2</v>
      </c>
      <c r="Q209" s="5">
        <v>16.399999999999999</v>
      </c>
      <c r="R209" s="5">
        <v>49.4</v>
      </c>
      <c r="S209" s="5">
        <v>49.4</v>
      </c>
      <c r="T209" s="5">
        <v>63.6</v>
      </c>
      <c r="U209" s="5">
        <v>63.3</v>
      </c>
      <c r="V209" s="5">
        <v>63.1</v>
      </c>
      <c r="W209" s="5">
        <v>66.599999999999994</v>
      </c>
      <c r="X209" s="5">
        <v>87.7</v>
      </c>
      <c r="Y209" s="5">
        <v>87.8</v>
      </c>
      <c r="Z209" s="5">
        <v>87.7</v>
      </c>
      <c r="AA209" s="5">
        <v>64.900000000000006</v>
      </c>
      <c r="AB209" s="5">
        <v>105.4</v>
      </c>
      <c r="AC209" s="5">
        <v>803</v>
      </c>
      <c r="AD209" s="5">
        <v>35.299999999999997</v>
      </c>
      <c r="AE209" s="7">
        <v>567</v>
      </c>
      <c r="AF209" s="32"/>
      <c r="AG209" s="5"/>
      <c r="AH209" s="5"/>
      <c r="AI209" s="6"/>
      <c r="AJ209" s="5"/>
      <c r="AK209" s="43"/>
      <c r="AL209" s="5"/>
      <c r="AM209" s="5"/>
      <c r="AN209" s="5"/>
      <c r="AO209" s="5"/>
      <c r="AP209" s="5"/>
      <c r="AQ209" s="5"/>
      <c r="AR209" s="5"/>
      <c r="AS209" s="5"/>
      <c r="AT209" s="5"/>
      <c r="AU209" s="7"/>
      <c r="AV209" s="168"/>
      <c r="AW209" s="5"/>
      <c r="AX209" s="5"/>
      <c r="AY209" s="5"/>
      <c r="AZ209" s="7"/>
      <c r="BA209" s="30"/>
      <c r="BB209" s="33"/>
    </row>
    <row r="210" spans="1:54" x14ac:dyDescent="0.3">
      <c r="A210" s="169"/>
      <c r="B210" s="4">
        <v>15</v>
      </c>
      <c r="C210" s="169"/>
      <c r="D210" s="5">
        <v>49.5</v>
      </c>
      <c r="E210" s="5">
        <v>92</v>
      </c>
      <c r="F210" s="7">
        <v>15</v>
      </c>
      <c r="G210" s="189"/>
      <c r="H210" s="5">
        <v>34.200000000000003</v>
      </c>
      <c r="I210" s="5">
        <v>90.3</v>
      </c>
      <c r="J210" s="5">
        <v>85.9</v>
      </c>
      <c r="K210" s="30">
        <v>85.6</v>
      </c>
      <c r="L210" s="169"/>
      <c r="M210" s="31"/>
      <c r="N210" s="5"/>
      <c r="O210" s="7"/>
      <c r="P210" s="31">
        <v>65</v>
      </c>
      <c r="Q210" s="5">
        <v>16.3</v>
      </c>
      <c r="R210" s="5">
        <v>49.3</v>
      </c>
      <c r="S210" s="5">
        <v>49.2</v>
      </c>
      <c r="T210" s="5">
        <v>63.4</v>
      </c>
      <c r="U210" s="5">
        <v>63.2</v>
      </c>
      <c r="V210" s="5">
        <v>63</v>
      </c>
      <c r="W210" s="5">
        <v>66.400000000000006</v>
      </c>
      <c r="X210" s="5">
        <v>87.5</v>
      </c>
      <c r="Y210" s="5">
        <v>87.6</v>
      </c>
      <c r="Z210" s="5">
        <v>87.4</v>
      </c>
      <c r="AA210" s="5">
        <v>64.7</v>
      </c>
      <c r="AB210" s="5">
        <v>108.3</v>
      </c>
      <c r="AC210" s="5">
        <v>824</v>
      </c>
      <c r="AD210" s="5">
        <v>35.4</v>
      </c>
      <c r="AE210" s="7">
        <v>581</v>
      </c>
      <c r="AF210" s="32"/>
      <c r="AG210" s="5"/>
      <c r="AH210" s="5"/>
      <c r="AI210" s="5"/>
      <c r="AJ210" s="5"/>
      <c r="AK210" s="6"/>
      <c r="AL210" s="5"/>
      <c r="AM210" s="5"/>
      <c r="AN210" s="5"/>
      <c r="AO210" s="5"/>
      <c r="AP210" s="5"/>
      <c r="AQ210" s="5"/>
      <c r="AR210" s="5"/>
      <c r="AS210" s="5"/>
      <c r="AT210" s="5"/>
      <c r="AU210" s="7"/>
      <c r="AV210" s="169"/>
      <c r="AW210" s="5"/>
      <c r="AX210" s="5"/>
      <c r="AY210" s="5"/>
      <c r="AZ210" s="7"/>
      <c r="BA210" s="30"/>
      <c r="BB210" s="33"/>
    </row>
    <row r="211" spans="1:54" x14ac:dyDescent="0.3">
      <c r="A211" s="178" t="s">
        <v>81</v>
      </c>
      <c r="B211" s="173"/>
      <c r="C211" s="17" t="e">
        <f>AVERAGE($C$199:$C$210)</f>
        <v>#DIV/0!</v>
      </c>
      <c r="D211" s="17">
        <f>AVERAGE($D$199:$D$210)</f>
        <v>49.383333333333333</v>
      </c>
      <c r="E211" s="17">
        <f>AVERAGE($E$199:$E$210)</f>
        <v>95.416666666666686</v>
      </c>
      <c r="F211" s="34">
        <f>AVERAGE($F$199:$F$210)</f>
        <v>14.883333333333333</v>
      </c>
      <c r="G211" s="16" t="e">
        <f>AVERAGE(G199:G210)</f>
        <v>#DIV/0!</v>
      </c>
      <c r="H211" s="17">
        <f>AVERAGE($H$199:$H$210)</f>
        <v>35.983333333333327</v>
      </c>
      <c r="I211" s="17">
        <f>AVERAGE($I$199:$I$210)</f>
        <v>94.833333333333314</v>
      </c>
      <c r="J211" s="17">
        <f>AVERAGE(J199:J210)</f>
        <v>87.183333333333337</v>
      </c>
      <c r="K211" s="35">
        <f>AVERAGE($K$199:$K$210)</f>
        <v>86.908333333333317</v>
      </c>
      <c r="L211" s="36">
        <f t="shared" ref="L211:AD211" si="31">AVERAGE(L199:L210)</f>
        <v>0</v>
      </c>
      <c r="M211" s="35" t="e">
        <f t="shared" si="31"/>
        <v>#DIV/0!</v>
      </c>
      <c r="N211" s="35" t="e">
        <f t="shared" si="31"/>
        <v>#DIV/0!</v>
      </c>
      <c r="O211" s="34" t="e">
        <f t="shared" si="31"/>
        <v>#DIV/0!</v>
      </c>
      <c r="P211" s="37">
        <f t="shared" si="31"/>
        <v>60.824999999999996</v>
      </c>
      <c r="Q211" s="17">
        <f t="shared" si="31"/>
        <v>16.283333333333335</v>
      </c>
      <c r="R211" s="17">
        <f t="shared" si="31"/>
        <v>49.191666666666663</v>
      </c>
      <c r="S211" s="17">
        <f t="shared" si="31"/>
        <v>49.125000000000007</v>
      </c>
      <c r="T211" s="17">
        <f t="shared" si="31"/>
        <v>64.908333333333346</v>
      </c>
      <c r="U211" s="17">
        <f t="shared" si="31"/>
        <v>64.8</v>
      </c>
      <c r="V211" s="17">
        <f t="shared" si="31"/>
        <v>64.558333333333323</v>
      </c>
      <c r="W211" s="17">
        <f t="shared" si="31"/>
        <v>68.208333333333329</v>
      </c>
      <c r="X211" s="17">
        <f t="shared" si="31"/>
        <v>88.733333333333348</v>
      </c>
      <c r="Y211" s="17">
        <f t="shared" si="31"/>
        <v>85.466666666666654</v>
      </c>
      <c r="Z211" s="17">
        <f t="shared" si="31"/>
        <v>88.658333333333317</v>
      </c>
      <c r="AA211" s="17">
        <f t="shared" si="31"/>
        <v>66.341666666666683</v>
      </c>
      <c r="AB211" s="17">
        <f t="shared" si="31"/>
        <v>106.53333333333335</v>
      </c>
      <c r="AC211" s="17">
        <f t="shared" si="31"/>
        <v>822</v>
      </c>
      <c r="AD211" s="17">
        <f t="shared" si="31"/>
        <v>36.208333333333329</v>
      </c>
      <c r="AE211" s="34">
        <f>AVERAGE($AE$199:$AE$210)</f>
        <v>587.75</v>
      </c>
      <c r="AF211" s="38" t="e">
        <f t="shared" ref="AF211:AT211" si="32">AVERAGE(AF199:AF210)</f>
        <v>#DIV/0!</v>
      </c>
      <c r="AG211" s="17" t="e">
        <f t="shared" si="32"/>
        <v>#DIV/0!</v>
      </c>
      <c r="AH211" s="17" t="e">
        <f t="shared" si="32"/>
        <v>#DIV/0!</v>
      </c>
      <c r="AI211" s="17" t="e">
        <f t="shared" si="32"/>
        <v>#DIV/0!</v>
      </c>
      <c r="AJ211" s="17" t="e">
        <f t="shared" si="32"/>
        <v>#DIV/0!</v>
      </c>
      <c r="AK211" s="17" t="e">
        <f t="shared" si="32"/>
        <v>#DIV/0!</v>
      </c>
      <c r="AL211" s="17" t="e">
        <f t="shared" si="32"/>
        <v>#DIV/0!</v>
      </c>
      <c r="AM211" s="17" t="e">
        <f t="shared" si="32"/>
        <v>#DIV/0!</v>
      </c>
      <c r="AN211" s="17" t="e">
        <f t="shared" si="32"/>
        <v>#DIV/0!</v>
      </c>
      <c r="AO211" s="17" t="e">
        <f t="shared" si="32"/>
        <v>#DIV/0!</v>
      </c>
      <c r="AP211" s="17" t="e">
        <f t="shared" si="32"/>
        <v>#DIV/0!</v>
      </c>
      <c r="AQ211" s="17" t="e">
        <f t="shared" si="32"/>
        <v>#DIV/0!</v>
      </c>
      <c r="AR211" s="17" t="e">
        <f t="shared" si="32"/>
        <v>#DIV/0!</v>
      </c>
      <c r="AS211" s="17" t="e">
        <f t="shared" si="32"/>
        <v>#DIV/0!</v>
      </c>
      <c r="AT211" s="17" t="e">
        <f t="shared" si="32"/>
        <v>#DIV/0!</v>
      </c>
      <c r="AU211" s="34" t="e">
        <f>AVERAGE($AU$199:$AU$210)</f>
        <v>#DIV/0!</v>
      </c>
      <c r="AV211" s="39" t="e">
        <f>AVERAGE(AV199:AV210)</f>
        <v>#DIV/0!</v>
      </c>
      <c r="AW211" s="17" t="e">
        <f>AVERAGE(AW199:AW210)</f>
        <v>#DIV/0!</v>
      </c>
      <c r="AX211" s="17" t="e">
        <f>AVERAGE(AX199:AX210)</f>
        <v>#DIV/0!</v>
      </c>
      <c r="AY211" s="17" t="e">
        <f>AVERAGE($AY$199:$AY$210)</f>
        <v>#DIV/0!</v>
      </c>
      <c r="AZ211" s="17" t="e">
        <f>AVERAGE(AZ199:AZ210)</f>
        <v>#DIV/0!</v>
      </c>
      <c r="BA211" s="35" t="e">
        <f>AVERAGE(BA199:BA210)</f>
        <v>#DIV/0!</v>
      </c>
      <c r="BB211" s="40" t="e">
        <f>AVERAGE(BB199:BB210)</f>
        <v>#DIV/0!</v>
      </c>
    </row>
    <row r="212" spans="1:54" x14ac:dyDescent="0.3">
      <c r="A212" s="167">
        <v>45368</v>
      </c>
      <c r="B212" s="4">
        <v>15.0833333333333</v>
      </c>
      <c r="C212" s="181"/>
      <c r="D212" s="5">
        <v>49.5</v>
      </c>
      <c r="E212" s="5">
        <v>94</v>
      </c>
      <c r="F212" s="7">
        <v>14.7</v>
      </c>
      <c r="G212" s="181"/>
      <c r="H212" s="5">
        <v>34</v>
      </c>
      <c r="I212" s="5">
        <v>91.5</v>
      </c>
      <c r="J212" s="5">
        <v>85.7</v>
      </c>
      <c r="K212" s="6">
        <v>85.5</v>
      </c>
      <c r="L212" s="174">
        <v>0</v>
      </c>
      <c r="M212" s="31"/>
      <c r="N212" s="5"/>
      <c r="O212" s="7"/>
      <c r="P212" s="31">
        <v>65.599999999999994</v>
      </c>
      <c r="Q212" s="5">
        <v>16</v>
      </c>
      <c r="R212" s="5">
        <v>49.3</v>
      </c>
      <c r="S212" s="5">
        <v>49.2</v>
      </c>
      <c r="T212" s="5">
        <v>62.8</v>
      </c>
      <c r="U212" s="5">
        <v>62.6</v>
      </c>
      <c r="V212" s="5">
        <v>62.4</v>
      </c>
      <c r="W212" s="5">
        <v>65.8</v>
      </c>
      <c r="X212" s="5">
        <v>87.4</v>
      </c>
      <c r="Y212" s="5">
        <v>87.4</v>
      </c>
      <c r="Z212" s="5">
        <v>87.3</v>
      </c>
      <c r="AA212" s="5">
        <v>64.2</v>
      </c>
      <c r="AB212" s="5">
        <v>108.8</v>
      </c>
      <c r="AC212" s="5">
        <v>823</v>
      </c>
      <c r="AD212" s="5">
        <v>35.4</v>
      </c>
      <c r="AE212" s="7">
        <v>579</v>
      </c>
      <c r="AF212" s="32"/>
      <c r="AG212" s="5"/>
      <c r="AH212" s="5"/>
      <c r="AI212" s="5"/>
      <c r="AJ212" s="6"/>
      <c r="AK212" s="5"/>
      <c r="AL212" s="5"/>
      <c r="AM212" s="5"/>
      <c r="AN212" s="5"/>
      <c r="AO212" s="5"/>
      <c r="AP212" s="5"/>
      <c r="AQ212" s="8"/>
      <c r="AR212" s="5"/>
      <c r="AS212" s="5"/>
      <c r="AT212" s="5"/>
      <c r="AU212" s="7"/>
      <c r="AV212" s="174"/>
      <c r="AW212" s="5"/>
      <c r="AX212" s="5"/>
      <c r="AY212" s="5"/>
      <c r="AZ212" s="7"/>
      <c r="BA212" s="30"/>
      <c r="BB212" s="33"/>
    </row>
    <row r="213" spans="1:54" x14ac:dyDescent="0.3">
      <c r="A213" s="168"/>
      <c r="B213" s="4">
        <v>15.1666666666667</v>
      </c>
      <c r="C213" s="168"/>
      <c r="D213" s="5">
        <v>49.5</v>
      </c>
      <c r="E213" s="5">
        <v>92.9</v>
      </c>
      <c r="F213" s="7">
        <v>14.5</v>
      </c>
      <c r="G213" s="188"/>
      <c r="H213" s="5">
        <v>33.299999999999997</v>
      </c>
      <c r="I213" s="5">
        <v>90.5</v>
      </c>
      <c r="J213" s="5">
        <v>85.7</v>
      </c>
      <c r="K213" s="30">
        <v>85.5</v>
      </c>
      <c r="L213" s="168"/>
      <c r="M213" s="31"/>
      <c r="N213" s="5"/>
      <c r="O213" s="7"/>
      <c r="P213" s="31">
        <v>64.099999999999994</v>
      </c>
      <c r="Q213" s="5">
        <v>15.7</v>
      </c>
      <c r="R213" s="5">
        <v>49.3</v>
      </c>
      <c r="S213" s="5">
        <v>49.2</v>
      </c>
      <c r="T213" s="5">
        <v>62.8</v>
      </c>
      <c r="U213" s="5">
        <v>62.5</v>
      </c>
      <c r="V213" s="5">
        <v>62.4</v>
      </c>
      <c r="W213" s="5">
        <v>65.7</v>
      </c>
      <c r="X213" s="5">
        <v>87.3</v>
      </c>
      <c r="Y213" s="49">
        <v>87.4</v>
      </c>
      <c r="Z213" s="5">
        <v>87.2</v>
      </c>
      <c r="AA213" s="5">
        <v>64.099999999999994</v>
      </c>
      <c r="AB213" s="5">
        <v>107.7</v>
      </c>
      <c r="AC213" s="5">
        <v>826</v>
      </c>
      <c r="AD213" s="5">
        <v>35.1</v>
      </c>
      <c r="AE213" s="7">
        <v>582</v>
      </c>
      <c r="AF213" s="32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43"/>
      <c r="AR213" s="5"/>
      <c r="AS213" s="5"/>
      <c r="AT213" s="5"/>
      <c r="AU213" s="7"/>
      <c r="AV213" s="168"/>
      <c r="AW213" s="5"/>
      <c r="AX213" s="5"/>
      <c r="AY213" s="5"/>
      <c r="AZ213" s="7"/>
      <c r="BA213" s="30"/>
      <c r="BB213" s="33"/>
    </row>
    <row r="214" spans="1:54" x14ac:dyDescent="0.3">
      <c r="A214" s="168"/>
      <c r="B214" s="4">
        <v>15.25</v>
      </c>
      <c r="C214" s="168"/>
      <c r="D214" s="5">
        <v>49.5</v>
      </c>
      <c r="E214" s="5">
        <v>93</v>
      </c>
      <c r="F214" s="7">
        <v>14.4</v>
      </c>
      <c r="G214" s="188"/>
      <c r="H214" s="5">
        <v>33.200000000000003</v>
      </c>
      <c r="I214" s="5">
        <v>91.8</v>
      </c>
      <c r="J214" s="5">
        <v>86</v>
      </c>
      <c r="K214" s="30">
        <v>85.7</v>
      </c>
      <c r="L214" s="168"/>
      <c r="M214" s="31"/>
      <c r="N214" s="5"/>
      <c r="O214" s="7"/>
      <c r="P214" s="31">
        <v>65.3</v>
      </c>
      <c r="Q214" s="5">
        <v>15.6</v>
      </c>
      <c r="R214" s="5">
        <v>49.3</v>
      </c>
      <c r="S214" s="5">
        <v>49.2</v>
      </c>
      <c r="T214" s="5">
        <v>62.3</v>
      </c>
      <c r="U214" s="5">
        <v>62.1</v>
      </c>
      <c r="V214" s="5">
        <v>61.9</v>
      </c>
      <c r="W214" s="5">
        <v>65.3</v>
      </c>
      <c r="X214" s="45">
        <v>87.5</v>
      </c>
      <c r="Y214" s="49">
        <v>87.6</v>
      </c>
      <c r="Z214" s="5">
        <v>87.4</v>
      </c>
      <c r="AA214" s="5">
        <v>63.6</v>
      </c>
      <c r="AB214" s="5">
        <v>109</v>
      </c>
      <c r="AC214" s="5">
        <v>826</v>
      </c>
      <c r="AD214" s="5">
        <v>35.299999999999997</v>
      </c>
      <c r="AE214" s="7">
        <v>582</v>
      </c>
      <c r="AF214" s="32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8"/>
      <c r="AR214" s="5"/>
      <c r="AS214" s="5"/>
      <c r="AT214" s="5"/>
      <c r="AU214" s="7"/>
      <c r="AV214" s="168"/>
      <c r="AW214" s="5"/>
      <c r="AX214" s="5"/>
      <c r="AY214" s="5"/>
      <c r="AZ214" s="7"/>
      <c r="BA214" s="30"/>
      <c r="BB214" s="33"/>
    </row>
    <row r="215" spans="1:54" x14ac:dyDescent="0.3">
      <c r="A215" s="168"/>
      <c r="B215" s="4">
        <v>15.3333333333333</v>
      </c>
      <c r="C215" s="168"/>
      <c r="D215" s="5">
        <v>49.5</v>
      </c>
      <c r="E215" s="5">
        <v>88.6</v>
      </c>
      <c r="F215" s="7">
        <v>14.7</v>
      </c>
      <c r="G215" s="188"/>
      <c r="H215" s="5">
        <v>36.6</v>
      </c>
      <c r="I215" s="5">
        <v>90.4</v>
      </c>
      <c r="J215" s="5">
        <v>86.1</v>
      </c>
      <c r="K215" s="30">
        <v>85.8</v>
      </c>
      <c r="L215" s="168"/>
      <c r="M215" s="31"/>
      <c r="N215" s="5"/>
      <c r="O215" s="7"/>
      <c r="P215" s="31">
        <v>64</v>
      </c>
      <c r="Q215" s="5">
        <v>16.100000000000001</v>
      </c>
      <c r="R215" s="5">
        <v>49.3</v>
      </c>
      <c r="S215" s="5">
        <v>49.2</v>
      </c>
      <c r="T215" s="5">
        <v>64.400000000000006</v>
      </c>
      <c r="U215" s="5">
        <v>64.2</v>
      </c>
      <c r="V215" s="5">
        <v>64</v>
      </c>
      <c r="W215" s="5">
        <v>67.5</v>
      </c>
      <c r="X215" s="5">
        <v>87.7</v>
      </c>
      <c r="Y215" s="5">
        <v>87.7</v>
      </c>
      <c r="Z215" s="5">
        <v>87.6</v>
      </c>
      <c r="AA215" s="5">
        <v>65.7</v>
      </c>
      <c r="AB215" s="5">
        <v>107.7</v>
      </c>
      <c r="AC215" s="5">
        <v>824</v>
      </c>
      <c r="AD215" s="5">
        <v>35.4</v>
      </c>
      <c r="AE215" s="7">
        <v>582</v>
      </c>
      <c r="AF215" s="32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  <c r="AT215" s="5"/>
      <c r="AU215" s="7"/>
      <c r="AV215" s="168"/>
      <c r="AW215" s="5"/>
      <c r="AX215" s="5"/>
      <c r="AY215" s="5"/>
      <c r="AZ215" s="7"/>
      <c r="BA215" s="30"/>
      <c r="BB215" s="33"/>
    </row>
    <row r="216" spans="1:54" x14ac:dyDescent="0.3">
      <c r="A216" s="168"/>
      <c r="B216" s="4">
        <v>15.4166666666667</v>
      </c>
      <c r="C216" s="168"/>
      <c r="D216" s="5">
        <v>49.5</v>
      </c>
      <c r="E216" s="5">
        <v>88.5</v>
      </c>
      <c r="F216" s="7">
        <v>15.6</v>
      </c>
      <c r="G216" s="188"/>
      <c r="H216" s="5">
        <v>38.5</v>
      </c>
      <c r="I216" s="5">
        <v>88.8</v>
      </c>
      <c r="J216" s="5">
        <v>86.1</v>
      </c>
      <c r="K216" s="30">
        <v>85.8</v>
      </c>
      <c r="L216" s="168"/>
      <c r="M216" s="31"/>
      <c r="N216" s="5"/>
      <c r="O216" s="7"/>
      <c r="P216" s="31">
        <v>63.3</v>
      </c>
      <c r="Q216" s="5">
        <v>17.3</v>
      </c>
      <c r="R216" s="5">
        <v>49.3</v>
      </c>
      <c r="S216" s="5">
        <v>49.2</v>
      </c>
      <c r="T216" s="5">
        <v>66</v>
      </c>
      <c r="U216" s="5">
        <v>65.900000000000006</v>
      </c>
      <c r="V216" s="5">
        <v>65.7</v>
      </c>
      <c r="W216" s="5">
        <v>69.2</v>
      </c>
      <c r="X216" s="5">
        <v>87.7</v>
      </c>
      <c r="Y216" s="5">
        <v>87.7</v>
      </c>
      <c r="Z216" s="5">
        <v>87.6</v>
      </c>
      <c r="AA216" s="5">
        <v>67.400000000000006</v>
      </c>
      <c r="AB216" s="5">
        <v>106.6</v>
      </c>
      <c r="AC216" s="5">
        <v>823</v>
      </c>
      <c r="AD216" s="5">
        <v>35.1</v>
      </c>
      <c r="AE216" s="5">
        <v>585</v>
      </c>
      <c r="AF216" s="31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8"/>
      <c r="AR216" s="5"/>
      <c r="AS216" s="5"/>
      <c r="AT216" s="5"/>
      <c r="AU216" s="7"/>
      <c r="AV216" s="168"/>
      <c r="AW216" s="5"/>
      <c r="AX216" s="5"/>
      <c r="AY216" s="5"/>
      <c r="AZ216" s="5"/>
      <c r="BA216" s="30"/>
      <c r="BB216" s="33"/>
    </row>
    <row r="217" spans="1:54" x14ac:dyDescent="0.3">
      <c r="A217" s="168"/>
      <c r="B217" s="4">
        <v>15.5</v>
      </c>
      <c r="C217" s="168"/>
      <c r="D217" s="5">
        <v>49.5</v>
      </c>
      <c r="E217" s="5">
        <v>86</v>
      </c>
      <c r="F217" s="7">
        <v>16.3</v>
      </c>
      <c r="G217" s="188"/>
      <c r="H217" s="5">
        <v>39.799999999999997</v>
      </c>
      <c r="I217" s="5">
        <v>88.1</v>
      </c>
      <c r="J217" s="5">
        <v>86.1</v>
      </c>
      <c r="K217" s="30">
        <v>85.9</v>
      </c>
      <c r="L217" s="168"/>
      <c r="M217" s="31"/>
      <c r="N217" s="5"/>
      <c r="O217" s="7"/>
      <c r="P217" s="31">
        <v>62.6</v>
      </c>
      <c r="Q217" s="5">
        <v>18</v>
      </c>
      <c r="R217" s="5">
        <v>49.4</v>
      </c>
      <c r="S217" s="5">
        <v>49.3</v>
      </c>
      <c r="T217" s="5">
        <v>67.400000000000006</v>
      </c>
      <c r="U217" s="5">
        <v>67.3</v>
      </c>
      <c r="V217" s="5">
        <v>67.099999999999994</v>
      </c>
      <c r="W217" s="5">
        <v>70.7</v>
      </c>
      <c r="X217" s="5">
        <v>87.7</v>
      </c>
      <c r="Y217" s="5">
        <v>87.7</v>
      </c>
      <c r="Z217" s="5">
        <v>87.6</v>
      </c>
      <c r="AA217" s="5">
        <v>68.8</v>
      </c>
      <c r="AB217" s="5">
        <v>105.5</v>
      </c>
      <c r="AC217" s="5">
        <v>823</v>
      </c>
      <c r="AD217" s="5">
        <v>35.4</v>
      </c>
      <c r="AE217" s="5">
        <v>584</v>
      </c>
      <c r="AF217" s="31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8"/>
      <c r="AR217" s="5"/>
      <c r="AS217" s="5"/>
      <c r="AT217" s="5"/>
      <c r="AU217" s="7"/>
      <c r="AV217" s="168"/>
      <c r="AW217" s="5"/>
      <c r="AX217" s="5"/>
      <c r="AY217" s="5"/>
      <c r="AZ217" s="5"/>
      <c r="BA217" s="30"/>
      <c r="BB217" s="33"/>
    </row>
    <row r="218" spans="1:54" x14ac:dyDescent="0.3">
      <c r="A218" s="168"/>
      <c r="B218" s="4">
        <v>15.5833333333333</v>
      </c>
      <c r="C218" s="168"/>
      <c r="D218" s="5">
        <v>49.1</v>
      </c>
      <c r="E218" s="5">
        <v>96.6</v>
      </c>
      <c r="F218" s="7">
        <v>16.399999999999999</v>
      </c>
      <c r="G218" s="188"/>
      <c r="H218" s="5">
        <v>39.700000000000003</v>
      </c>
      <c r="I218" s="5">
        <v>100.8</v>
      </c>
      <c r="J218" s="5">
        <v>87</v>
      </c>
      <c r="K218" s="30">
        <v>86.6</v>
      </c>
      <c r="L218" s="168"/>
      <c r="M218" s="31"/>
      <c r="N218" s="5"/>
      <c r="O218" s="7"/>
      <c r="P218" s="31">
        <v>76</v>
      </c>
      <c r="Q218" s="5">
        <v>17.899999999999999</v>
      </c>
      <c r="R218" s="5">
        <v>48.8</v>
      </c>
      <c r="S218" s="5">
        <v>48.8</v>
      </c>
      <c r="T218" s="5">
        <v>67.7</v>
      </c>
      <c r="U218" s="5">
        <v>67.599999999999994</v>
      </c>
      <c r="V218" s="5">
        <v>67.2</v>
      </c>
      <c r="W218" s="5">
        <v>71.099999999999994</v>
      </c>
      <c r="X218" s="5">
        <v>88.5</v>
      </c>
      <c r="Y218" s="5">
        <v>88.6</v>
      </c>
      <c r="Z218" s="5">
        <v>88.4</v>
      </c>
      <c r="AA218" s="5">
        <v>69.099999999999994</v>
      </c>
      <c r="AB218" s="5">
        <v>104.2</v>
      </c>
      <c r="AC218" s="5">
        <v>824</v>
      </c>
      <c r="AD218" s="5">
        <v>25.4</v>
      </c>
      <c r="AE218" s="7">
        <v>591</v>
      </c>
      <c r="AF218" s="32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  <c r="AT218" s="5"/>
      <c r="AU218" s="7"/>
      <c r="AV218" s="168"/>
      <c r="AW218" s="5"/>
      <c r="AX218" s="6"/>
      <c r="AY218" s="5"/>
      <c r="AZ218" s="7"/>
      <c r="BA218" s="30"/>
      <c r="BB218" s="33"/>
    </row>
    <row r="219" spans="1:54" x14ac:dyDescent="0.3">
      <c r="A219" s="168"/>
      <c r="B219" s="4">
        <v>15.6666666666667</v>
      </c>
      <c r="C219" s="168"/>
      <c r="D219" s="5">
        <v>49.4</v>
      </c>
      <c r="E219" s="5">
        <v>93.3</v>
      </c>
      <c r="F219" s="7">
        <v>16.399999999999999</v>
      </c>
      <c r="G219" s="188"/>
      <c r="H219" s="5">
        <v>39.5</v>
      </c>
      <c r="I219" s="5">
        <v>96.6</v>
      </c>
      <c r="J219" s="5">
        <v>87.5</v>
      </c>
      <c r="K219" s="30">
        <v>87.2</v>
      </c>
      <c r="L219" s="168"/>
      <c r="M219" s="31"/>
      <c r="N219" s="5"/>
      <c r="O219" s="7"/>
      <c r="P219" s="31">
        <v>72.099999999999994</v>
      </c>
      <c r="Q219" s="5">
        <v>17.899999999999999</v>
      </c>
      <c r="R219" s="5">
        <v>49.2</v>
      </c>
      <c r="S219" s="5">
        <v>49.1</v>
      </c>
      <c r="T219" s="5">
        <v>67.7</v>
      </c>
      <c r="U219" s="5">
        <v>67.599999999999994</v>
      </c>
      <c r="V219" s="5">
        <v>67.400000000000006</v>
      </c>
      <c r="W219" s="5">
        <v>71.099999999999994</v>
      </c>
      <c r="X219" s="5">
        <v>89</v>
      </c>
      <c r="Y219" s="5">
        <v>89.1</v>
      </c>
      <c r="Z219" s="5">
        <v>88.9</v>
      </c>
      <c r="AA219" s="5">
        <v>69.2</v>
      </c>
      <c r="AB219" s="5">
        <v>105.2</v>
      </c>
      <c r="AC219" s="5">
        <v>824</v>
      </c>
      <c r="AD219" s="5">
        <v>28.1</v>
      </c>
      <c r="AE219" s="7">
        <v>592</v>
      </c>
      <c r="AF219" s="32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8"/>
      <c r="AR219" s="5"/>
      <c r="AS219" s="5"/>
      <c r="AT219" s="5"/>
      <c r="AU219" s="7"/>
      <c r="AV219" s="168"/>
      <c r="AW219" s="5"/>
      <c r="AX219" s="5"/>
      <c r="AY219" s="5"/>
      <c r="AZ219" s="7"/>
      <c r="BA219" s="30"/>
      <c r="BB219" s="33"/>
    </row>
    <row r="220" spans="1:54" x14ac:dyDescent="0.3">
      <c r="A220" s="168"/>
      <c r="B220" s="4">
        <v>15.75</v>
      </c>
      <c r="C220" s="168"/>
      <c r="D220" s="5">
        <v>49.4</v>
      </c>
      <c r="E220" s="5">
        <v>96.1</v>
      </c>
      <c r="F220" s="7">
        <v>15.9</v>
      </c>
      <c r="G220" s="188"/>
      <c r="H220" s="5">
        <v>37.799999999999997</v>
      </c>
      <c r="I220" s="5">
        <v>98.1</v>
      </c>
      <c r="J220" s="5">
        <v>87.9</v>
      </c>
      <c r="K220" s="30">
        <v>87.6</v>
      </c>
      <c r="L220" s="168"/>
      <c r="M220" s="31"/>
      <c r="N220" s="5"/>
      <c r="O220" s="7"/>
      <c r="P220" s="31">
        <v>72.7</v>
      </c>
      <c r="Q220" s="5">
        <v>17.100000000000001</v>
      </c>
      <c r="R220" s="5">
        <v>49.2</v>
      </c>
      <c r="S220" s="5">
        <v>49.1</v>
      </c>
      <c r="T220" s="5">
        <v>66.599999999999994</v>
      </c>
      <c r="U220" s="5">
        <v>66.5</v>
      </c>
      <c r="V220" s="5">
        <v>66.2</v>
      </c>
      <c r="W220" s="5">
        <v>70</v>
      </c>
      <c r="X220" s="5">
        <v>89.5</v>
      </c>
      <c r="Y220" s="5">
        <v>89.5</v>
      </c>
      <c r="Z220" s="5">
        <v>89.4</v>
      </c>
      <c r="AA220" s="5">
        <v>68</v>
      </c>
      <c r="AB220" s="5">
        <v>106</v>
      </c>
      <c r="AC220" s="5">
        <v>824</v>
      </c>
      <c r="AD220" s="5">
        <v>38.4</v>
      </c>
      <c r="AE220" s="7">
        <v>591</v>
      </c>
      <c r="AF220" s="32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8"/>
      <c r="AR220" s="5"/>
      <c r="AS220" s="5"/>
      <c r="AT220" s="5"/>
      <c r="AU220" s="7"/>
      <c r="AV220" s="168"/>
      <c r="AW220" s="5"/>
      <c r="AX220" s="45"/>
      <c r="AY220" s="5"/>
      <c r="AZ220" s="7"/>
      <c r="BA220" s="30"/>
      <c r="BB220" s="33"/>
    </row>
    <row r="221" spans="1:54" x14ac:dyDescent="0.3">
      <c r="A221" s="168"/>
      <c r="B221" s="4">
        <v>15.8333333333333</v>
      </c>
      <c r="C221" s="168"/>
      <c r="D221" s="5">
        <v>49.4</v>
      </c>
      <c r="E221" s="5">
        <v>98.5</v>
      </c>
      <c r="F221" s="7">
        <v>15.3</v>
      </c>
      <c r="G221" s="188"/>
      <c r="H221" s="5">
        <v>34.5</v>
      </c>
      <c r="I221" s="5">
        <v>96.4</v>
      </c>
      <c r="J221" s="5">
        <v>88.1</v>
      </c>
      <c r="K221" s="30">
        <v>87.8</v>
      </c>
      <c r="L221" s="168"/>
      <c r="M221" s="31"/>
      <c r="N221" s="5"/>
      <c r="O221" s="7"/>
      <c r="P221" s="31">
        <v>72.900000000000006</v>
      </c>
      <c r="Q221" s="5">
        <v>16.5</v>
      </c>
      <c r="R221" s="5">
        <v>49.1</v>
      </c>
      <c r="S221" s="5">
        <v>49.1</v>
      </c>
      <c r="T221" s="5">
        <v>65.099999999999994</v>
      </c>
      <c r="U221" s="5">
        <v>65</v>
      </c>
      <c r="V221" s="5">
        <v>64.8</v>
      </c>
      <c r="W221" s="5">
        <v>68.5</v>
      </c>
      <c r="X221" s="5">
        <v>89.6</v>
      </c>
      <c r="Y221" s="5">
        <v>89.7</v>
      </c>
      <c r="Z221" s="5">
        <v>89.6</v>
      </c>
      <c r="AA221" s="5">
        <v>66.5</v>
      </c>
      <c r="AB221" s="5">
        <v>106.5</v>
      </c>
      <c r="AC221" s="5">
        <v>826</v>
      </c>
      <c r="AD221" s="5">
        <v>28.2</v>
      </c>
      <c r="AE221" s="7">
        <v>592</v>
      </c>
      <c r="AF221" s="32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  <c r="AT221" s="5"/>
      <c r="AU221" s="7"/>
      <c r="AV221" s="168"/>
      <c r="AW221" s="5"/>
      <c r="AX221" s="5"/>
      <c r="AY221" s="5"/>
      <c r="AZ221" s="7"/>
      <c r="BA221" s="30"/>
      <c r="BB221" s="33"/>
    </row>
    <row r="222" spans="1:54" x14ac:dyDescent="0.3">
      <c r="A222" s="168"/>
      <c r="B222" s="4">
        <v>15.9166666666667</v>
      </c>
      <c r="C222" s="168"/>
      <c r="D222" s="5">
        <v>49.4</v>
      </c>
      <c r="E222" s="5">
        <v>90.8</v>
      </c>
      <c r="F222" s="7">
        <v>15.1</v>
      </c>
      <c r="G222" s="188"/>
      <c r="H222" s="5">
        <v>33.700000000000003</v>
      </c>
      <c r="I222" s="5">
        <v>92.3</v>
      </c>
      <c r="J222" s="5">
        <v>87.3</v>
      </c>
      <c r="K222" s="30">
        <v>87.1</v>
      </c>
      <c r="L222" s="168"/>
      <c r="M222" s="31"/>
      <c r="N222" s="5"/>
      <c r="O222" s="7"/>
      <c r="P222" s="31">
        <v>94.4</v>
      </c>
      <c r="Q222" s="45">
        <v>16.3</v>
      </c>
      <c r="R222" s="45">
        <v>49.2</v>
      </c>
      <c r="S222" s="5">
        <v>49.1</v>
      </c>
      <c r="T222" s="5">
        <v>64.3</v>
      </c>
      <c r="U222" s="5">
        <v>64.2</v>
      </c>
      <c r="V222" s="5">
        <v>64</v>
      </c>
      <c r="W222" s="5">
        <v>67.599999999999994</v>
      </c>
      <c r="X222" s="5">
        <v>88.9</v>
      </c>
      <c r="Y222" s="5">
        <v>89</v>
      </c>
      <c r="Z222" s="5">
        <v>88.8</v>
      </c>
      <c r="AA222" s="5">
        <v>65.7</v>
      </c>
      <c r="AB222" s="5">
        <v>107.1</v>
      </c>
      <c r="AC222" s="5">
        <v>824</v>
      </c>
      <c r="AD222" s="5">
        <v>15.3</v>
      </c>
      <c r="AE222" s="7">
        <v>590</v>
      </c>
      <c r="AF222" s="32"/>
      <c r="AG222" s="5"/>
      <c r="AH222" s="5"/>
      <c r="AI222" s="5"/>
      <c r="AJ222" s="5"/>
      <c r="AK222" s="5"/>
      <c r="AL222" s="5"/>
      <c r="AM222" s="5"/>
      <c r="AN222" s="6"/>
      <c r="AO222" s="5"/>
      <c r="AP222" s="5"/>
      <c r="AQ222" s="8"/>
      <c r="AR222" s="5"/>
      <c r="AS222" s="5"/>
      <c r="AT222" s="5"/>
      <c r="AU222" s="7"/>
      <c r="AV222" s="168"/>
      <c r="AW222" s="5"/>
      <c r="AX222" s="5"/>
      <c r="AY222" s="5"/>
      <c r="AZ222" s="7"/>
      <c r="BA222" s="30"/>
      <c r="BB222" s="33"/>
    </row>
    <row r="223" spans="1:54" x14ac:dyDescent="0.3">
      <c r="A223" s="169"/>
      <c r="B223" s="4">
        <v>16</v>
      </c>
      <c r="C223" s="169"/>
      <c r="D223" s="5">
        <v>49.3</v>
      </c>
      <c r="E223" s="5">
        <v>94.6</v>
      </c>
      <c r="F223" s="7">
        <v>14.8</v>
      </c>
      <c r="G223" s="189"/>
      <c r="H223" s="5">
        <v>33</v>
      </c>
      <c r="I223" s="5">
        <v>96</v>
      </c>
      <c r="J223" s="5">
        <v>86.5</v>
      </c>
      <c r="K223" s="30">
        <v>86.2</v>
      </c>
      <c r="L223" s="169"/>
      <c r="M223" s="31"/>
      <c r="N223" s="5"/>
      <c r="O223" s="7"/>
      <c r="P223" s="31">
        <v>97.6</v>
      </c>
      <c r="Q223" s="5">
        <v>15.9</v>
      </c>
      <c r="R223" s="5">
        <v>49.1</v>
      </c>
      <c r="S223" s="5">
        <v>49</v>
      </c>
      <c r="T223" s="5">
        <v>63.4</v>
      </c>
      <c r="U223" s="5">
        <v>63.3</v>
      </c>
      <c r="V223" s="5">
        <v>63.1</v>
      </c>
      <c r="W223" s="5">
        <v>66.599999999999994</v>
      </c>
      <c r="X223" s="5">
        <v>88.1</v>
      </c>
      <c r="Y223" s="5">
        <v>88.1</v>
      </c>
      <c r="Z223" s="5">
        <v>88</v>
      </c>
      <c r="AA223" s="5">
        <v>64.8</v>
      </c>
      <c r="AB223" s="5">
        <v>107.1</v>
      </c>
      <c r="AC223" s="5">
        <v>823</v>
      </c>
      <c r="AD223" s="5">
        <v>13.4</v>
      </c>
      <c r="AE223" s="6">
        <v>584</v>
      </c>
      <c r="AF223" s="32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8"/>
      <c r="AR223" s="5"/>
      <c r="AS223" s="5"/>
      <c r="AT223" s="5"/>
      <c r="AU223" s="7"/>
      <c r="AV223" s="169"/>
      <c r="AW223" s="5"/>
      <c r="AX223" s="5"/>
      <c r="AY223" s="5"/>
      <c r="AZ223" s="6"/>
      <c r="BA223" s="30"/>
      <c r="BB223" s="33"/>
    </row>
    <row r="224" spans="1:54" x14ac:dyDescent="0.3">
      <c r="A224" s="178" t="s">
        <v>81</v>
      </c>
      <c r="B224" s="173"/>
      <c r="C224" s="17" t="e">
        <f>AVERAGE($C$212:$C$223)</f>
        <v>#DIV/0!</v>
      </c>
      <c r="D224" s="17">
        <f>AVERAGE($D$212:$D$223)</f>
        <v>49.416666666666657</v>
      </c>
      <c r="E224" s="17">
        <f>AVERAGE($E$212:$E$223)</f>
        <v>92.74166666666666</v>
      </c>
      <c r="F224" s="34">
        <f>AVERAGE($F$212:$F$223)</f>
        <v>15.341666666666669</v>
      </c>
      <c r="G224" s="16" t="e">
        <f>AVERAGE(G212:G223)</f>
        <v>#DIV/0!</v>
      </c>
      <c r="H224" s="17">
        <f>AVERAGE($H$212:$H$223)</f>
        <v>36.133333333333333</v>
      </c>
      <c r="I224" s="17">
        <f>AVERAGE($I$212:$I$223)</f>
        <v>93.441666666666663</v>
      </c>
      <c r="J224" s="17">
        <f>AVERAGE(J212:J223)</f>
        <v>86.666666666666671</v>
      </c>
      <c r="K224" s="35">
        <f>AVERAGE($K$213:$K$223)</f>
        <v>86.472727272727283</v>
      </c>
      <c r="L224" s="36">
        <f t="shared" ref="L224:X224" si="33">AVERAGE(L212:L223)</f>
        <v>0</v>
      </c>
      <c r="M224" s="35" t="e">
        <f t="shared" si="33"/>
        <v>#DIV/0!</v>
      </c>
      <c r="N224" s="35" t="e">
        <f t="shared" si="33"/>
        <v>#DIV/0!</v>
      </c>
      <c r="O224" s="34" t="e">
        <f t="shared" si="33"/>
        <v>#DIV/0!</v>
      </c>
      <c r="P224" s="37">
        <f t="shared" si="33"/>
        <v>72.55</v>
      </c>
      <c r="Q224" s="17">
        <f t="shared" si="33"/>
        <v>16.691666666666666</v>
      </c>
      <c r="R224" s="17">
        <f t="shared" si="33"/>
        <v>49.208333333333336</v>
      </c>
      <c r="S224" s="17">
        <f t="shared" si="33"/>
        <v>49.125000000000007</v>
      </c>
      <c r="T224" s="17">
        <f t="shared" si="33"/>
        <v>65.041666666666657</v>
      </c>
      <c r="U224" s="17">
        <f t="shared" si="33"/>
        <v>64.899999999999991</v>
      </c>
      <c r="V224" s="17">
        <f t="shared" si="33"/>
        <v>64.683333333333337</v>
      </c>
      <c r="W224" s="17">
        <f t="shared" si="33"/>
        <v>68.25833333333334</v>
      </c>
      <c r="X224" s="17">
        <f t="shared" si="33"/>
        <v>88.24166666666666</v>
      </c>
      <c r="Y224" s="17">
        <f>AVERAGE(Y213:Y223)</f>
        <v>88.372727272727275</v>
      </c>
      <c r="Z224" s="17">
        <f>AVERAGE(Z212:Z223)</f>
        <v>88.149999999999991</v>
      </c>
      <c r="AA224" s="17">
        <f>AVERAGE(AA212:AA223)</f>
        <v>66.424999999999997</v>
      </c>
      <c r="AB224" s="17">
        <f>AVERAGE(AB212:AB223)</f>
        <v>106.78333333333332</v>
      </c>
      <c r="AC224" s="17">
        <f>AVERAGE(AC212:AC223)</f>
        <v>824.16666666666663</v>
      </c>
      <c r="AD224" s="17">
        <f>AVERAGE(AD212:AD223)</f>
        <v>30.041666666666661</v>
      </c>
      <c r="AE224" s="34">
        <f>AVERAGE($AE$212:$AE$223)</f>
        <v>586.16666666666663</v>
      </c>
      <c r="AF224" s="38" t="e">
        <f>AVERAGE(AF212:AF223)</f>
        <v>#DIV/0!</v>
      </c>
      <c r="AG224" s="17" t="e">
        <f>AVERAGE(AG212:AG223)</f>
        <v>#DIV/0!</v>
      </c>
      <c r="AH224" s="17" t="e">
        <f>AVERAGE(AH212:AH223)</f>
        <v>#DIV/0!</v>
      </c>
      <c r="AI224" s="17" t="e">
        <f>AVERAGE(AI212:AI223)</f>
        <v>#DIV/0!</v>
      </c>
      <c r="AJ224" s="17" t="e">
        <f>AVERAGE(AJ210:AJ223)</f>
        <v>#DIV/0!</v>
      </c>
      <c r="AK224" s="17" t="e">
        <f t="shared" ref="AK224:AP224" si="34">AVERAGE(AK212:AK223)</f>
        <v>#DIV/0!</v>
      </c>
      <c r="AL224" s="17" t="e">
        <f t="shared" si="34"/>
        <v>#DIV/0!</v>
      </c>
      <c r="AM224" s="17" t="e">
        <f t="shared" si="34"/>
        <v>#DIV/0!</v>
      </c>
      <c r="AN224" s="17" t="e">
        <f t="shared" si="34"/>
        <v>#DIV/0!</v>
      </c>
      <c r="AO224" s="17" t="e">
        <f t="shared" si="34"/>
        <v>#DIV/0!</v>
      </c>
      <c r="AP224" s="17" t="e">
        <f t="shared" si="34"/>
        <v>#DIV/0!</v>
      </c>
      <c r="AQ224" s="17" t="e">
        <f>AVERAGE(AR212:AR223)</f>
        <v>#DIV/0!</v>
      </c>
      <c r="AR224" s="17" t="e">
        <f>AVERAGE(#REF!)</f>
        <v>#REF!</v>
      </c>
      <c r="AS224" s="17" t="e">
        <f>AVERAGE(AS212:AS223)</f>
        <v>#DIV/0!</v>
      </c>
      <c r="AT224" s="17" t="e">
        <f>AVERAGE(AT212:AT223)</f>
        <v>#DIV/0!</v>
      </c>
      <c r="AU224" s="34" t="e">
        <f>AVERAGE($AU$212:$AU$223)</f>
        <v>#DIV/0!</v>
      </c>
      <c r="AV224" s="39" t="e">
        <f>AVERAGE(AV212:AV223)</f>
        <v>#DIV/0!</v>
      </c>
      <c r="AW224" s="17" t="e">
        <f>AVERAGE(AW212:AW223)</f>
        <v>#DIV/0!</v>
      </c>
      <c r="AX224" s="17" t="e">
        <f ca="1">AVERAGE(AX212:AX225)</f>
        <v>#DIV/0!</v>
      </c>
      <c r="AY224" s="17" t="e">
        <f>AVERAGE($AY$212:$AY$223)</f>
        <v>#DIV/0!</v>
      </c>
      <c r="AZ224" s="17" t="e">
        <f>AVERAGE(AZ213:AZ223)</f>
        <v>#DIV/0!</v>
      </c>
      <c r="BA224" s="35" t="e">
        <f>AVERAGE(BA212:BA223)</f>
        <v>#DIV/0!</v>
      </c>
      <c r="BB224" s="40" t="e">
        <f>AVERAGE(BB212:BB223)</f>
        <v>#DIV/0!</v>
      </c>
    </row>
    <row r="225" spans="1:54" x14ac:dyDescent="0.3">
      <c r="A225" s="167">
        <v>45369</v>
      </c>
      <c r="B225" s="4">
        <v>16.0833333333333</v>
      </c>
      <c r="C225" s="181"/>
      <c r="D225" s="5">
        <v>49.3</v>
      </c>
      <c r="E225" s="5">
        <v>98.6</v>
      </c>
      <c r="F225" s="7">
        <v>14.6</v>
      </c>
      <c r="G225" s="181"/>
      <c r="H225" s="5" t="s">
        <v>115</v>
      </c>
      <c r="I225" s="5">
        <v>96.2</v>
      </c>
      <c r="J225" s="5">
        <v>86.1</v>
      </c>
      <c r="K225" s="30">
        <v>85.8</v>
      </c>
      <c r="L225" s="174">
        <v>0</v>
      </c>
      <c r="M225" s="31"/>
      <c r="N225" s="5"/>
      <c r="O225" s="7"/>
      <c r="P225" s="31">
        <v>97.9</v>
      </c>
      <c r="Q225" s="50">
        <v>15.9</v>
      </c>
      <c r="R225" s="5">
        <v>49.1</v>
      </c>
      <c r="S225" s="5">
        <v>49</v>
      </c>
      <c r="T225" s="5">
        <v>63.1</v>
      </c>
      <c r="U225" s="5">
        <v>63</v>
      </c>
      <c r="V225" s="5">
        <v>62.8</v>
      </c>
      <c r="W225" s="5">
        <v>66.3</v>
      </c>
      <c r="X225" s="5">
        <v>87.7</v>
      </c>
      <c r="Y225" s="5">
        <v>87.8</v>
      </c>
      <c r="Z225" s="5">
        <v>87.6</v>
      </c>
      <c r="AA225" s="5">
        <v>64.5</v>
      </c>
      <c r="AB225" s="5">
        <v>107.3</v>
      </c>
      <c r="AC225" s="5">
        <v>824</v>
      </c>
      <c r="AD225" s="5">
        <v>13.4</v>
      </c>
      <c r="AE225" s="7">
        <v>583</v>
      </c>
      <c r="AF225" s="32"/>
      <c r="AG225" s="5"/>
      <c r="AH225" s="8"/>
      <c r="AI225" s="5"/>
      <c r="AJ225" s="5"/>
      <c r="AK225" s="5"/>
      <c r="AL225" s="5"/>
      <c r="AM225" s="5"/>
      <c r="AN225" s="6"/>
      <c r="AO225" s="5"/>
      <c r="AP225" s="5"/>
      <c r="AQ225" s="8"/>
      <c r="AR225" s="5"/>
      <c r="AS225" s="6"/>
      <c r="AT225" s="5"/>
      <c r="AU225" s="7"/>
      <c r="AV225" s="174"/>
      <c r="AW225" s="5"/>
      <c r="AX225" s="5"/>
      <c r="AY225" s="5"/>
      <c r="AZ225" s="7"/>
      <c r="BA225" s="30"/>
      <c r="BB225" s="33"/>
    </row>
    <row r="226" spans="1:54" x14ac:dyDescent="0.3">
      <c r="A226" s="168"/>
      <c r="B226" s="4">
        <v>16.1666666666667</v>
      </c>
      <c r="C226" s="168"/>
      <c r="D226" s="5">
        <v>49.4</v>
      </c>
      <c r="E226" s="5">
        <v>98</v>
      </c>
      <c r="F226" s="7">
        <v>14.7</v>
      </c>
      <c r="G226" s="188"/>
      <c r="H226" s="5">
        <v>32.200000000000003</v>
      </c>
      <c r="I226" s="5">
        <v>96.7</v>
      </c>
      <c r="J226" s="5">
        <v>85.8</v>
      </c>
      <c r="K226" s="30">
        <v>85.5</v>
      </c>
      <c r="L226" s="168"/>
      <c r="M226" s="31"/>
      <c r="N226" s="5"/>
      <c r="O226" s="7"/>
      <c r="P226" s="31">
        <v>98</v>
      </c>
      <c r="Q226" s="5">
        <v>15.9</v>
      </c>
      <c r="R226" s="5">
        <v>49.1</v>
      </c>
      <c r="S226" s="5">
        <v>49</v>
      </c>
      <c r="T226" s="5">
        <v>62.7</v>
      </c>
      <c r="U226" s="5">
        <v>62.6</v>
      </c>
      <c r="V226" s="5">
        <v>62.4</v>
      </c>
      <c r="W226" s="5">
        <v>65.900000000000006</v>
      </c>
      <c r="X226" s="5">
        <v>87.5</v>
      </c>
      <c r="Y226" s="5">
        <v>87.5</v>
      </c>
      <c r="Z226" s="5">
        <v>87.4</v>
      </c>
      <c r="AA226" s="5">
        <v>64.2</v>
      </c>
      <c r="AB226" s="5">
        <v>107.9</v>
      </c>
      <c r="AC226" s="5">
        <v>824</v>
      </c>
      <c r="AD226" s="5">
        <v>13.4</v>
      </c>
      <c r="AE226" s="7">
        <v>582</v>
      </c>
      <c r="AF226" s="32"/>
      <c r="AG226" s="5"/>
      <c r="AH226" s="43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  <c r="AT226" s="5"/>
      <c r="AU226" s="7"/>
      <c r="AV226" s="168"/>
      <c r="AW226" s="5"/>
      <c r="AX226" s="5"/>
      <c r="AY226" s="5"/>
      <c r="AZ226" s="7"/>
      <c r="BA226" s="30"/>
      <c r="BB226" s="33"/>
    </row>
    <row r="227" spans="1:54" x14ac:dyDescent="0.3">
      <c r="A227" s="168"/>
      <c r="B227" s="4">
        <v>16.25</v>
      </c>
      <c r="C227" s="168"/>
      <c r="D227" s="5">
        <v>49.4</v>
      </c>
      <c r="E227" s="5">
        <v>98</v>
      </c>
      <c r="F227" s="7">
        <v>14.7</v>
      </c>
      <c r="G227" s="188"/>
      <c r="H227" s="5">
        <v>32</v>
      </c>
      <c r="I227" s="5">
        <v>95.7</v>
      </c>
      <c r="J227" s="5">
        <v>96.6</v>
      </c>
      <c r="K227" s="30">
        <v>96.3</v>
      </c>
      <c r="L227" s="168"/>
      <c r="M227" s="31"/>
      <c r="N227" s="5"/>
      <c r="O227" s="7"/>
      <c r="P227" s="31">
        <v>97.8</v>
      </c>
      <c r="Q227" s="5">
        <v>15.8</v>
      </c>
      <c r="R227" s="5">
        <v>49.1</v>
      </c>
      <c r="S227" s="5">
        <v>49</v>
      </c>
      <c r="T227" s="5">
        <v>63.4</v>
      </c>
      <c r="U227" s="5">
        <v>63.2</v>
      </c>
      <c r="V227" s="5">
        <v>63</v>
      </c>
      <c r="W227" s="5">
        <v>66.599999999999994</v>
      </c>
      <c r="X227" s="5">
        <v>88.2</v>
      </c>
      <c r="Y227" s="5">
        <v>88.2</v>
      </c>
      <c r="Z227" s="5">
        <v>88</v>
      </c>
      <c r="AA227" s="5">
        <v>64.7</v>
      </c>
      <c r="AB227" s="5">
        <v>107.1</v>
      </c>
      <c r="AC227" s="5">
        <v>823</v>
      </c>
      <c r="AD227" s="5">
        <v>13.4</v>
      </c>
      <c r="AE227" s="7">
        <v>586</v>
      </c>
      <c r="AF227" s="32"/>
      <c r="AG227" s="5"/>
      <c r="AH227" s="8"/>
      <c r="AI227" s="5"/>
      <c r="AJ227" s="5"/>
      <c r="AK227" s="5"/>
      <c r="AL227" s="5"/>
      <c r="AM227" s="5"/>
      <c r="AN227" s="5"/>
      <c r="AO227" s="5"/>
      <c r="AP227" s="5"/>
      <c r="AQ227" s="43"/>
      <c r="AR227" s="5"/>
      <c r="AS227" s="5"/>
      <c r="AT227" s="5"/>
      <c r="AU227" s="7"/>
      <c r="AV227" s="168"/>
      <c r="AW227" s="5"/>
      <c r="AX227" s="5"/>
      <c r="AY227" s="5"/>
      <c r="AZ227" s="7"/>
      <c r="BA227" s="30"/>
      <c r="BB227" s="33"/>
    </row>
    <row r="228" spans="1:54" x14ac:dyDescent="0.3">
      <c r="A228" s="168"/>
      <c r="B228" s="4">
        <v>16.3333333333333</v>
      </c>
      <c r="C228" s="168"/>
      <c r="D228" s="5">
        <v>49.4</v>
      </c>
      <c r="E228" s="5">
        <v>93.2</v>
      </c>
      <c r="F228" s="7">
        <v>15.3</v>
      </c>
      <c r="G228" s="188"/>
      <c r="H228" s="5">
        <v>35.9</v>
      </c>
      <c r="I228" s="5">
        <v>96</v>
      </c>
      <c r="J228" s="5">
        <v>86.7</v>
      </c>
      <c r="K228" s="30">
        <v>86.5</v>
      </c>
      <c r="L228" s="168"/>
      <c r="M228" s="31"/>
      <c r="N228" s="5"/>
      <c r="O228" s="7"/>
      <c r="P228" s="31">
        <v>96.9</v>
      </c>
      <c r="Q228" s="45">
        <v>16.7</v>
      </c>
      <c r="R228" s="45">
        <v>49.2</v>
      </c>
      <c r="S228" s="5">
        <v>49.1</v>
      </c>
      <c r="T228" s="5">
        <v>64.7</v>
      </c>
      <c r="U228" s="5">
        <v>64.5</v>
      </c>
      <c r="V228" s="5">
        <v>64.3</v>
      </c>
      <c r="W228" s="5">
        <v>67.3</v>
      </c>
      <c r="X228" s="5">
        <v>88.3</v>
      </c>
      <c r="Y228" s="5">
        <v>88.4</v>
      </c>
      <c r="Z228" s="5">
        <v>88.2</v>
      </c>
      <c r="AA228" s="5">
        <v>66</v>
      </c>
      <c r="AB228" s="5">
        <v>106.5</v>
      </c>
      <c r="AC228" s="5">
        <v>824</v>
      </c>
      <c r="AD228" s="5">
        <v>13.4</v>
      </c>
      <c r="AE228" s="7">
        <v>588</v>
      </c>
      <c r="AF228" s="32"/>
      <c r="AG228" s="5"/>
      <c r="AH228" s="6"/>
      <c r="AI228" s="8"/>
      <c r="AJ228" s="5"/>
      <c r="AK228" s="5"/>
      <c r="AL228" s="5"/>
      <c r="AM228" s="5"/>
      <c r="AN228" s="5"/>
      <c r="AO228" s="5"/>
      <c r="AP228" s="5"/>
      <c r="AQ228" s="8"/>
      <c r="AR228" s="5"/>
      <c r="AS228" s="5"/>
      <c r="AT228" s="5"/>
      <c r="AU228" s="7"/>
      <c r="AV228" s="168"/>
      <c r="AW228" s="5"/>
      <c r="AX228" s="5"/>
      <c r="AY228" s="5"/>
      <c r="AZ228" s="7"/>
      <c r="BA228" s="30"/>
      <c r="BB228" s="33"/>
    </row>
    <row r="229" spans="1:54" x14ac:dyDescent="0.3">
      <c r="A229" s="168"/>
      <c r="B229" s="4">
        <v>16.4166666666667</v>
      </c>
      <c r="C229" s="168"/>
      <c r="D229" s="5">
        <v>49.4</v>
      </c>
      <c r="E229" s="5">
        <v>92.9</v>
      </c>
      <c r="F229" s="7">
        <v>16</v>
      </c>
      <c r="G229" s="188"/>
      <c r="H229" s="5">
        <v>37.6</v>
      </c>
      <c r="I229" s="5">
        <v>95.5</v>
      </c>
      <c r="J229" s="5">
        <v>87</v>
      </c>
      <c r="K229" s="30">
        <v>86.8</v>
      </c>
      <c r="L229" s="168"/>
      <c r="M229" s="31"/>
      <c r="N229" s="5"/>
      <c r="O229" s="7"/>
      <c r="P229" s="31">
        <v>96.7</v>
      </c>
      <c r="Q229" s="5">
        <v>16.899999999999999</v>
      </c>
      <c r="R229" s="5">
        <v>49.2</v>
      </c>
      <c r="S229" s="5">
        <v>49.1</v>
      </c>
      <c r="T229" s="5">
        <v>66</v>
      </c>
      <c r="U229" s="5">
        <v>65.900000000000006</v>
      </c>
      <c r="V229" s="5">
        <v>65.8</v>
      </c>
      <c r="W229" s="5">
        <v>69.3</v>
      </c>
      <c r="X229" s="5">
        <v>88.6</v>
      </c>
      <c r="Y229" s="5">
        <v>88.7</v>
      </c>
      <c r="Z229" s="5">
        <v>88.6</v>
      </c>
      <c r="AA229" s="5">
        <v>67.5</v>
      </c>
      <c r="AB229" s="5">
        <v>106.1</v>
      </c>
      <c r="AC229" s="5">
        <v>824</v>
      </c>
      <c r="AD229" s="5">
        <v>13.4</v>
      </c>
      <c r="AE229" s="7">
        <v>590</v>
      </c>
      <c r="AF229" s="32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8"/>
      <c r="AR229" s="5"/>
      <c r="AS229" s="5"/>
      <c r="AT229" s="5"/>
      <c r="AU229" s="7"/>
      <c r="AV229" s="168"/>
      <c r="AW229" s="5"/>
      <c r="AX229" s="5"/>
      <c r="AY229" s="5"/>
      <c r="AZ229" s="7"/>
      <c r="BA229" s="30"/>
      <c r="BB229" s="33"/>
    </row>
    <row r="230" spans="1:54" x14ac:dyDescent="0.3">
      <c r="A230" s="168"/>
      <c r="B230" s="4">
        <v>16.5</v>
      </c>
      <c r="C230" s="168"/>
      <c r="D230" s="5">
        <v>49.4</v>
      </c>
      <c r="E230" s="5">
        <v>89.9</v>
      </c>
      <c r="F230" s="7">
        <v>16.600000000000001</v>
      </c>
      <c r="G230" s="188"/>
      <c r="H230" s="5">
        <v>38.6</v>
      </c>
      <c r="I230" s="47">
        <v>93.7</v>
      </c>
      <c r="J230" s="5">
        <v>87.2</v>
      </c>
      <c r="K230" s="30">
        <v>87</v>
      </c>
      <c r="L230" s="168"/>
      <c r="M230" s="31"/>
      <c r="N230" s="5"/>
      <c r="O230" s="7"/>
      <c r="P230" s="31">
        <v>95.3</v>
      </c>
      <c r="Q230" s="5">
        <v>18.3</v>
      </c>
      <c r="R230" s="5">
        <v>49.1</v>
      </c>
      <c r="S230" s="5">
        <v>49.1</v>
      </c>
      <c r="T230" s="5">
        <v>67.099999999999994</v>
      </c>
      <c r="U230" s="5">
        <v>66.900000000000006</v>
      </c>
      <c r="V230" s="5">
        <v>66.7</v>
      </c>
      <c r="W230" s="5">
        <v>70.5</v>
      </c>
      <c r="X230" s="5">
        <v>88.8</v>
      </c>
      <c r="Y230" s="5">
        <v>88.9</v>
      </c>
      <c r="Z230" s="5">
        <v>88.6</v>
      </c>
      <c r="AA230" s="5">
        <v>68.5</v>
      </c>
      <c r="AB230" s="5">
        <v>105</v>
      </c>
      <c r="AC230" s="5">
        <v>825</v>
      </c>
      <c r="AD230" s="5">
        <v>13.4</v>
      </c>
      <c r="AE230" s="7">
        <v>593</v>
      </c>
      <c r="AF230" s="32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8"/>
      <c r="AR230" s="5"/>
      <c r="AS230" s="5"/>
      <c r="AT230" s="5"/>
      <c r="AU230" s="6"/>
      <c r="AV230" s="168"/>
      <c r="AW230" s="5"/>
      <c r="AX230" s="5"/>
      <c r="AY230" s="5"/>
      <c r="AZ230" s="7"/>
      <c r="BA230" s="30"/>
      <c r="BB230" s="33"/>
    </row>
    <row r="231" spans="1:54" x14ac:dyDescent="0.3">
      <c r="A231" s="168"/>
      <c r="B231" s="4">
        <v>16.5833333333333</v>
      </c>
      <c r="C231" s="168"/>
      <c r="D231" s="5">
        <v>49.4</v>
      </c>
      <c r="E231" s="5">
        <v>93.2</v>
      </c>
      <c r="F231" s="7">
        <v>17.2</v>
      </c>
      <c r="G231" s="188"/>
      <c r="H231" s="5">
        <v>39.5</v>
      </c>
      <c r="I231" s="5">
        <v>94.7</v>
      </c>
      <c r="J231" s="5">
        <v>87.5</v>
      </c>
      <c r="K231" s="30">
        <v>87.3</v>
      </c>
      <c r="L231" s="168"/>
      <c r="M231" s="31"/>
      <c r="N231" s="5"/>
      <c r="O231" s="7"/>
      <c r="P231" s="31">
        <v>95.8</v>
      </c>
      <c r="Q231" s="5">
        <v>18.7</v>
      </c>
      <c r="R231" s="5">
        <v>49.2</v>
      </c>
      <c r="S231" s="5">
        <v>49.1</v>
      </c>
      <c r="T231" s="5">
        <v>67.7</v>
      </c>
      <c r="U231" s="5">
        <v>67.599999999999994</v>
      </c>
      <c r="V231" s="5">
        <v>67.400000000000006</v>
      </c>
      <c r="W231" s="5">
        <v>71.099999999999994</v>
      </c>
      <c r="X231" s="5">
        <v>89.1</v>
      </c>
      <c r="Y231" s="5">
        <v>89.1</v>
      </c>
      <c r="Z231" s="5">
        <v>88.9</v>
      </c>
      <c r="AA231" s="5">
        <v>69.099999999999994</v>
      </c>
      <c r="AB231" s="5">
        <v>105.5</v>
      </c>
      <c r="AC231" s="5">
        <v>824</v>
      </c>
      <c r="AD231" s="5">
        <v>13.1</v>
      </c>
      <c r="AE231" s="7">
        <v>592</v>
      </c>
      <c r="AF231" s="51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7"/>
      <c r="AV231" s="168"/>
      <c r="AW231" s="5"/>
      <c r="AX231" s="5"/>
      <c r="AY231" s="5"/>
      <c r="AZ231" s="7"/>
      <c r="BA231" s="30"/>
      <c r="BB231" s="33"/>
    </row>
    <row r="232" spans="1:54" x14ac:dyDescent="0.3">
      <c r="A232" s="168"/>
      <c r="B232" s="4">
        <v>16.6666666666667</v>
      </c>
      <c r="C232" s="168"/>
      <c r="D232" s="5">
        <v>49.4</v>
      </c>
      <c r="E232" s="5">
        <v>91.4</v>
      </c>
      <c r="F232" s="7">
        <v>17.399999999999999</v>
      </c>
      <c r="G232" s="188"/>
      <c r="H232" s="5">
        <v>39.1</v>
      </c>
      <c r="I232" s="5">
        <v>94.4</v>
      </c>
      <c r="J232" s="5">
        <v>88</v>
      </c>
      <c r="K232" s="30">
        <v>87.7</v>
      </c>
      <c r="L232" s="168"/>
      <c r="M232" s="31"/>
      <c r="N232" s="5"/>
      <c r="O232" s="7"/>
      <c r="P232" s="31">
        <v>94.6</v>
      </c>
      <c r="Q232" s="5">
        <v>18.899999999999999</v>
      </c>
      <c r="R232" s="5">
        <v>49.1</v>
      </c>
      <c r="S232" s="5">
        <v>49</v>
      </c>
      <c r="T232" s="5">
        <v>68.3</v>
      </c>
      <c r="U232" s="5">
        <v>68.2</v>
      </c>
      <c r="V232" s="5">
        <v>68</v>
      </c>
      <c r="W232" s="5">
        <v>71.8</v>
      </c>
      <c r="X232" s="5">
        <v>89.5</v>
      </c>
      <c r="Y232" s="5">
        <v>89.6</v>
      </c>
      <c r="Z232" s="5">
        <v>89.4</v>
      </c>
      <c r="AA232" s="5">
        <v>69.7</v>
      </c>
      <c r="AB232" s="5">
        <v>104.5</v>
      </c>
      <c r="AC232" s="6">
        <v>824</v>
      </c>
      <c r="AD232" s="5">
        <v>13.2</v>
      </c>
      <c r="AE232" s="7">
        <v>594</v>
      </c>
      <c r="AF232" s="52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7"/>
      <c r="AU232" s="7"/>
      <c r="AV232" s="168"/>
      <c r="AW232" s="5"/>
      <c r="AX232" s="5"/>
      <c r="AY232" s="5"/>
      <c r="AZ232" s="7"/>
      <c r="BA232" s="30"/>
      <c r="BB232" s="33"/>
    </row>
    <row r="233" spans="1:54" x14ac:dyDescent="0.3">
      <c r="A233" s="168"/>
      <c r="B233" s="4">
        <v>16.75</v>
      </c>
      <c r="C233" s="168"/>
      <c r="D233" s="5">
        <v>49.4</v>
      </c>
      <c r="E233" s="5">
        <v>92.3</v>
      </c>
      <c r="F233" s="7">
        <v>16.899999999999999</v>
      </c>
      <c r="G233" s="188"/>
      <c r="H233" s="5">
        <v>37.5</v>
      </c>
      <c r="I233" s="5">
        <v>93.9</v>
      </c>
      <c r="J233" s="5">
        <v>87.8</v>
      </c>
      <c r="K233" s="30">
        <v>87.5</v>
      </c>
      <c r="L233" s="168"/>
      <c r="M233" s="31"/>
      <c r="N233" s="5"/>
      <c r="O233" s="7"/>
      <c r="P233" s="50">
        <v>96.8</v>
      </c>
      <c r="Q233" s="5">
        <v>18.3</v>
      </c>
      <c r="R233" s="5">
        <v>49.1</v>
      </c>
      <c r="S233" s="5">
        <v>49.1</v>
      </c>
      <c r="T233" s="5">
        <v>67.2</v>
      </c>
      <c r="U233" s="5">
        <v>67.2</v>
      </c>
      <c r="V233" s="5">
        <v>68.8</v>
      </c>
      <c r="W233" s="5">
        <v>70.7</v>
      </c>
      <c r="X233" s="5">
        <v>89.4</v>
      </c>
      <c r="Y233" s="5">
        <v>89.4</v>
      </c>
      <c r="Z233" s="5">
        <v>89.2</v>
      </c>
      <c r="AA233" s="5">
        <v>68.7</v>
      </c>
      <c r="AB233" s="5">
        <v>105.3</v>
      </c>
      <c r="AC233" s="5">
        <v>824</v>
      </c>
      <c r="AD233" s="5">
        <v>13.1</v>
      </c>
      <c r="AE233" s="7">
        <v>593</v>
      </c>
      <c r="AF233" s="51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7"/>
      <c r="AV233" s="168"/>
      <c r="AW233" s="5"/>
      <c r="AX233" s="5"/>
      <c r="AY233" s="5"/>
      <c r="AZ233" s="7"/>
      <c r="BA233" s="30"/>
      <c r="BB233" s="33"/>
    </row>
    <row r="234" spans="1:54" x14ac:dyDescent="0.3">
      <c r="A234" s="168"/>
      <c r="B234" s="4">
        <v>16.8333333333333</v>
      </c>
      <c r="C234" s="168"/>
      <c r="D234" s="5">
        <v>49.4</v>
      </c>
      <c r="E234" s="5">
        <v>91.5</v>
      </c>
      <c r="F234" s="7">
        <v>16.5</v>
      </c>
      <c r="G234" s="188"/>
      <c r="H234" s="5">
        <v>36.6</v>
      </c>
      <c r="I234" s="5">
        <v>94.9</v>
      </c>
      <c r="J234" s="5">
        <v>87.5</v>
      </c>
      <c r="K234" s="30">
        <v>87.3</v>
      </c>
      <c r="L234" s="168"/>
      <c r="M234" s="31"/>
      <c r="N234" s="5"/>
      <c r="O234" s="7"/>
      <c r="P234" s="31">
        <v>95.6</v>
      </c>
      <c r="Q234" s="5">
        <v>17.8</v>
      </c>
      <c r="R234" s="5">
        <v>49.1</v>
      </c>
      <c r="S234" s="5">
        <v>49</v>
      </c>
      <c r="T234" s="5">
        <v>66.400000000000006</v>
      </c>
      <c r="U234" s="5">
        <v>66.5</v>
      </c>
      <c r="V234" s="5">
        <v>66.099999999999994</v>
      </c>
      <c r="W234" s="5">
        <v>69.900000000000006</v>
      </c>
      <c r="X234" s="5">
        <v>89.1</v>
      </c>
      <c r="Y234" s="5">
        <v>89.2</v>
      </c>
      <c r="Z234" s="5">
        <v>89</v>
      </c>
      <c r="AA234" s="5">
        <v>67.900000000000006</v>
      </c>
      <c r="AB234" s="5">
        <v>105.3</v>
      </c>
      <c r="AC234" s="5">
        <v>823</v>
      </c>
      <c r="AD234" s="5">
        <v>13.4</v>
      </c>
      <c r="AE234" s="7">
        <v>591</v>
      </c>
      <c r="AF234" s="51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7"/>
      <c r="AV234" s="168"/>
      <c r="AW234" s="5"/>
      <c r="AX234" s="5"/>
      <c r="AY234" s="5"/>
      <c r="AZ234" s="7"/>
      <c r="BA234" s="30"/>
      <c r="BB234" s="33"/>
    </row>
    <row r="235" spans="1:54" x14ac:dyDescent="0.3">
      <c r="A235" s="168"/>
      <c r="B235" s="4">
        <v>16.9166666666667</v>
      </c>
      <c r="C235" s="168"/>
      <c r="D235" s="5">
        <v>49.4</v>
      </c>
      <c r="E235" s="5">
        <v>94.2</v>
      </c>
      <c r="F235" s="7">
        <v>16.399999999999999</v>
      </c>
      <c r="G235" s="188"/>
      <c r="H235" s="5">
        <v>35.6</v>
      </c>
      <c r="I235" s="5">
        <v>95.9</v>
      </c>
      <c r="J235" s="5">
        <v>86.6</v>
      </c>
      <c r="K235" s="30">
        <v>86.4</v>
      </c>
      <c r="L235" s="168"/>
      <c r="M235" s="31"/>
      <c r="N235" s="5"/>
      <c r="O235" s="7"/>
      <c r="P235" s="31">
        <v>97.5</v>
      </c>
      <c r="Q235" s="5">
        <v>17.7</v>
      </c>
      <c r="R235" s="5">
        <v>49.1</v>
      </c>
      <c r="S235" s="5">
        <v>49.1</v>
      </c>
      <c r="T235" s="5">
        <v>65.5</v>
      </c>
      <c r="U235" s="5">
        <v>65.400000000000006</v>
      </c>
      <c r="V235" s="5">
        <v>65.2</v>
      </c>
      <c r="W235" s="5">
        <v>68.900000000000006</v>
      </c>
      <c r="X235" s="5">
        <v>88.2</v>
      </c>
      <c r="Y235" s="5">
        <v>88.3</v>
      </c>
      <c r="Z235" s="5">
        <v>88.1</v>
      </c>
      <c r="AA235" s="5">
        <v>67</v>
      </c>
      <c r="AB235" s="5">
        <v>106</v>
      </c>
      <c r="AC235" s="5">
        <v>825</v>
      </c>
      <c r="AD235" s="5">
        <v>13.1</v>
      </c>
      <c r="AE235" s="7">
        <v>585</v>
      </c>
      <c r="AF235" s="51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7"/>
      <c r="AV235" s="168"/>
      <c r="AW235" s="5"/>
      <c r="AX235" s="5"/>
      <c r="AY235" s="5"/>
      <c r="AZ235" s="7"/>
      <c r="BA235" s="30"/>
      <c r="BB235" s="33"/>
    </row>
    <row r="236" spans="1:54" x14ac:dyDescent="0.3">
      <c r="A236" s="169"/>
      <c r="B236" s="4">
        <v>17</v>
      </c>
      <c r="C236" s="169"/>
      <c r="D236" s="5">
        <v>49.4</v>
      </c>
      <c r="E236" s="5">
        <v>96.1</v>
      </c>
      <c r="F236" s="7">
        <v>16.100000000000001</v>
      </c>
      <c r="G236" s="189"/>
      <c r="H236" s="5">
        <v>34.799999999999997</v>
      </c>
      <c r="I236" s="5">
        <v>96.3</v>
      </c>
      <c r="J236" s="5">
        <v>86.2</v>
      </c>
      <c r="K236" s="30">
        <v>86</v>
      </c>
      <c r="L236" s="169"/>
      <c r="M236" s="31"/>
      <c r="N236" s="5"/>
      <c r="O236" s="7"/>
      <c r="P236" s="31">
        <v>97.1</v>
      </c>
      <c r="Q236" s="5">
        <v>17.3</v>
      </c>
      <c r="R236" s="5">
        <v>49.1</v>
      </c>
      <c r="S236" s="5">
        <v>49</v>
      </c>
      <c r="T236" s="5">
        <v>64.8</v>
      </c>
      <c r="U236" s="5">
        <v>64.7</v>
      </c>
      <c r="V236" s="5">
        <v>64.5</v>
      </c>
      <c r="W236" s="5">
        <v>68.900000000000006</v>
      </c>
      <c r="X236" s="5">
        <v>87.8</v>
      </c>
      <c r="Y236" s="5">
        <v>87.8</v>
      </c>
      <c r="Z236" s="5">
        <v>87.7</v>
      </c>
      <c r="AA236" s="5">
        <v>66.2</v>
      </c>
      <c r="AB236" s="5">
        <v>106.6</v>
      </c>
      <c r="AC236" s="5">
        <v>823</v>
      </c>
      <c r="AD236" s="5">
        <v>13.3</v>
      </c>
      <c r="AE236" s="7">
        <v>584</v>
      </c>
      <c r="AF236" s="52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6"/>
      <c r="AV236" s="169"/>
      <c r="AW236" s="5"/>
      <c r="AX236" s="5"/>
      <c r="AY236" s="5"/>
      <c r="AZ236" s="7"/>
      <c r="BA236" s="30"/>
      <c r="BB236" s="33"/>
    </row>
    <row r="237" spans="1:54" x14ac:dyDescent="0.3">
      <c r="A237" s="178" t="s">
        <v>81</v>
      </c>
      <c r="B237" s="173"/>
      <c r="C237" s="17" t="e">
        <f>AVERAGE($C$225:$C$236)</f>
        <v>#DIV/0!</v>
      </c>
      <c r="D237" s="17">
        <f>AVERAGE($D$225:$D$236)</f>
        <v>49.391666666666659</v>
      </c>
      <c r="E237" s="17">
        <f>AVERAGE($E$225:$E$236)</f>
        <v>94.108333333333334</v>
      </c>
      <c r="F237" s="34">
        <f>AVERAGE($F$225:$F$236)</f>
        <v>16.033333333333335</v>
      </c>
      <c r="G237" s="16" t="e">
        <f>AVERAGE(G225:G236)</f>
        <v>#DIV/0!</v>
      </c>
      <c r="H237" s="17">
        <f>AVERAGE($H$225:$H$236)</f>
        <v>36.309090909090912</v>
      </c>
      <c r="I237" s="17">
        <f>AVERAGE($I$225:$I$236)</f>
        <v>95.325000000000003</v>
      </c>
      <c r="J237" s="17">
        <f>AVERAGE(J225:J236)</f>
        <v>87.75</v>
      </c>
      <c r="K237" s="35">
        <f>AVERAGE($K$225:$K$236)</f>
        <v>87.508333333333326</v>
      </c>
      <c r="L237" s="36">
        <f>AVERAGE(L225:L236)</f>
        <v>0</v>
      </c>
      <c r="M237" s="35" t="e">
        <f>AVERAGE(M225:M236)</f>
        <v>#DIV/0!</v>
      </c>
      <c r="N237" s="35" t="e">
        <f>AVERAGE(N225:N236)</f>
        <v>#DIV/0!</v>
      </c>
      <c r="O237" s="34" t="e">
        <f>AVERAGE(O225:O236)</f>
        <v>#DIV/0!</v>
      </c>
      <c r="P237" s="37">
        <f>AVERAGE(P223:P236)</f>
        <v>95.010714285714272</v>
      </c>
      <c r="Q237" s="17">
        <f t="shared" ref="Q237:AB237" si="35">AVERAGE(Q225:Q236)</f>
        <v>17.350000000000001</v>
      </c>
      <c r="R237" s="17">
        <f t="shared" si="35"/>
        <v>49.125000000000007</v>
      </c>
      <c r="S237" s="17">
        <f t="shared" si="35"/>
        <v>49.050000000000004</v>
      </c>
      <c r="T237" s="17">
        <f t="shared" si="35"/>
        <v>65.575000000000003</v>
      </c>
      <c r="U237" s="17">
        <f t="shared" si="35"/>
        <v>65.475000000000009</v>
      </c>
      <c r="V237" s="17">
        <f t="shared" si="35"/>
        <v>65.416666666666671</v>
      </c>
      <c r="W237" s="17">
        <f t="shared" si="35"/>
        <v>68.933333333333323</v>
      </c>
      <c r="X237" s="17">
        <f t="shared" si="35"/>
        <v>88.516666666666666</v>
      </c>
      <c r="Y237" s="17">
        <f t="shared" si="35"/>
        <v>88.575000000000003</v>
      </c>
      <c r="Z237" s="17">
        <f t="shared" si="35"/>
        <v>88.391666666666666</v>
      </c>
      <c r="AA237" s="17">
        <f t="shared" si="35"/>
        <v>67.000000000000014</v>
      </c>
      <c r="AB237" s="17">
        <f t="shared" si="35"/>
        <v>106.09166666666665</v>
      </c>
      <c r="AC237" s="17">
        <f>AVERAGE(AC223:AC236)</f>
        <v>823.86904761904759</v>
      </c>
      <c r="AD237" s="17">
        <f>AVERAGE(AD225:AD236)</f>
        <v>13.299999999999999</v>
      </c>
      <c r="AE237" s="34">
        <f>AVERAGE($AE$225:$AE$236)</f>
        <v>588.41666666666663</v>
      </c>
      <c r="AF237" s="53" t="e">
        <f>AVERAGE(AF212:AF223)</f>
        <v>#DIV/0!</v>
      </c>
      <c r="AG237" s="17" t="e">
        <f>AVERAGE(AG225:AG236)</f>
        <v>#DIV/0!</v>
      </c>
      <c r="AH237" s="17" t="e">
        <f>AVERAGE(AH228:AH236)</f>
        <v>#DIV/0!</v>
      </c>
      <c r="AI237" s="17" t="e">
        <f>AVERAGE(AI226:AI236)</f>
        <v>#DIV/0!</v>
      </c>
      <c r="AJ237" s="17" t="e">
        <f>AVERAGE(AJ225:AJ236)</f>
        <v>#DIV/0!</v>
      </c>
      <c r="AK237" s="17" t="e">
        <f>AVERAGE(AK225:AK236)</f>
        <v>#DIV/0!</v>
      </c>
      <c r="AL237" s="17" t="e">
        <f>AVERAGE(AL225:AL236)</f>
        <v>#DIV/0!</v>
      </c>
      <c r="AM237" s="17" t="e">
        <f>AVERAGE(AM225:AM236)</f>
        <v>#DIV/0!</v>
      </c>
      <c r="AN237" s="17" t="e">
        <f>AVERAGE(AN226:AN236)</f>
        <v>#DIV/0!</v>
      </c>
      <c r="AO237" s="17" t="e">
        <f>AVERAGE(AO225:AO236)</f>
        <v>#DIV/0!</v>
      </c>
      <c r="AP237" s="17" t="e">
        <f>AVERAGE(AP225:AP236)</f>
        <v>#DIV/0!</v>
      </c>
      <c r="AQ237" s="17" t="e">
        <f>AVERAGE(AQ225:AQ236)</f>
        <v>#DIV/0!</v>
      </c>
      <c r="AR237" s="17" t="e">
        <f>AVERAGE(AR225:AR236)</f>
        <v>#DIV/0!</v>
      </c>
      <c r="AS237" s="17" t="e">
        <f>AVERAGE(AS226:AS236)</f>
        <v>#DIV/0!</v>
      </c>
      <c r="AT237" s="34" t="e">
        <f>AVERAGE(AT225:AT236)</f>
        <v>#DIV/0!</v>
      </c>
      <c r="AU237" s="34" t="e">
        <f>AVERAGE($AU$225:$AU$236)</f>
        <v>#DIV/0!</v>
      </c>
      <c r="AV237" s="39" t="e">
        <f>AVERAGE(AV225:AV236)</f>
        <v>#DIV/0!</v>
      </c>
      <c r="AW237" s="17" t="e">
        <f>AVERAGE(AW225:AW236)</f>
        <v>#DIV/0!</v>
      </c>
      <c r="AX237" s="17" t="e">
        <f>AVERAGE(AX225:AX236)</f>
        <v>#DIV/0!</v>
      </c>
      <c r="AY237" s="17" t="e">
        <f>AVERAGE($AY$225:$AY$236)</f>
        <v>#DIV/0!</v>
      </c>
      <c r="AZ237" s="17" t="e">
        <f>AVERAGE(AZ225:AZ236)</f>
        <v>#DIV/0!</v>
      </c>
      <c r="BA237" s="35" t="e">
        <f>AVERAGE(BA225:BA236)</f>
        <v>#DIV/0!</v>
      </c>
      <c r="BB237" s="40" t="e">
        <f>AVERAGE(BB225:BB236)</f>
        <v>#DIV/0!</v>
      </c>
    </row>
    <row r="238" spans="1:54" x14ac:dyDescent="0.3">
      <c r="A238" s="167">
        <v>45370</v>
      </c>
      <c r="B238" s="4">
        <v>8.3333333333333329E-2</v>
      </c>
      <c r="C238" s="181"/>
      <c r="D238" s="5">
        <v>49.4</v>
      </c>
      <c r="E238" s="5">
        <v>95.5</v>
      </c>
      <c r="F238" s="7">
        <v>15.9</v>
      </c>
      <c r="G238" s="181"/>
      <c r="H238" s="5">
        <v>33.9</v>
      </c>
      <c r="I238" s="5">
        <v>96.6</v>
      </c>
      <c r="J238" s="5">
        <v>86</v>
      </c>
      <c r="K238" s="30">
        <v>85.8</v>
      </c>
      <c r="L238" s="174">
        <v>0</v>
      </c>
      <c r="M238" s="31"/>
      <c r="N238" s="5"/>
      <c r="O238" s="7"/>
      <c r="P238" s="31">
        <v>97.4</v>
      </c>
      <c r="Q238" s="5">
        <v>17.100000000000001</v>
      </c>
      <c r="R238" s="5">
        <v>49.1</v>
      </c>
      <c r="S238" s="5">
        <v>49</v>
      </c>
      <c r="T238" s="5">
        <v>64.2</v>
      </c>
      <c r="U238" s="5">
        <v>64.099999999999994</v>
      </c>
      <c r="V238" s="5">
        <v>63.8</v>
      </c>
      <c r="W238" s="5">
        <v>67.400000000000006</v>
      </c>
      <c r="X238" s="5">
        <v>87.7</v>
      </c>
      <c r="Y238" s="5">
        <v>87.7</v>
      </c>
      <c r="Z238" s="5">
        <v>87.6</v>
      </c>
      <c r="AA238" s="5">
        <v>65.599999999999994</v>
      </c>
      <c r="AB238" s="5">
        <v>107</v>
      </c>
      <c r="AC238" s="5">
        <v>824</v>
      </c>
      <c r="AD238" s="5">
        <v>13.4</v>
      </c>
      <c r="AE238" s="30">
        <v>583</v>
      </c>
      <c r="AF238" s="54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7"/>
      <c r="AV238" s="174"/>
      <c r="AW238" s="5"/>
      <c r="AX238" s="5"/>
      <c r="AY238" s="5"/>
      <c r="AZ238" s="30"/>
      <c r="BA238" s="30"/>
      <c r="BB238" s="33"/>
    </row>
    <row r="239" spans="1:54" x14ac:dyDescent="0.3">
      <c r="A239" s="168"/>
      <c r="B239" s="4">
        <v>17.1666666666667</v>
      </c>
      <c r="C239" s="168"/>
      <c r="D239" s="5">
        <v>49.4</v>
      </c>
      <c r="E239" s="5">
        <v>94.4</v>
      </c>
      <c r="F239" s="7">
        <v>15.7</v>
      </c>
      <c r="G239" s="188"/>
      <c r="H239" s="5">
        <v>34</v>
      </c>
      <c r="I239" s="5">
        <v>96.2</v>
      </c>
      <c r="J239" s="5">
        <v>85.8</v>
      </c>
      <c r="K239" s="30">
        <v>85.6</v>
      </c>
      <c r="L239" s="168"/>
      <c r="M239" s="31"/>
      <c r="N239" s="5"/>
      <c r="O239" s="7"/>
      <c r="P239" s="31">
        <v>97.6</v>
      </c>
      <c r="Q239" s="30">
        <v>17</v>
      </c>
      <c r="R239" s="5">
        <v>49.1</v>
      </c>
      <c r="S239" s="5">
        <v>49</v>
      </c>
      <c r="T239" s="5">
        <v>64</v>
      </c>
      <c r="U239" s="5">
        <v>63.9</v>
      </c>
      <c r="V239" s="5">
        <v>63.7</v>
      </c>
      <c r="W239" s="5">
        <v>67.2</v>
      </c>
      <c r="X239" s="5">
        <v>87.5</v>
      </c>
      <c r="Y239" s="5">
        <v>87.5</v>
      </c>
      <c r="Z239" s="5">
        <v>87.4</v>
      </c>
      <c r="AA239" s="5">
        <v>65.400000000000006</v>
      </c>
      <c r="AB239" s="5">
        <v>106.8</v>
      </c>
      <c r="AC239" s="5">
        <v>824</v>
      </c>
      <c r="AD239" s="5">
        <v>13.4</v>
      </c>
      <c r="AE239" s="30">
        <v>581</v>
      </c>
      <c r="AF239" s="54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7"/>
      <c r="AV239" s="168"/>
      <c r="AW239" s="5"/>
      <c r="AX239" s="5"/>
      <c r="AY239" s="5"/>
      <c r="AZ239" s="30"/>
      <c r="BA239" s="30"/>
      <c r="BB239" s="33"/>
    </row>
    <row r="240" spans="1:54" x14ac:dyDescent="0.3">
      <c r="A240" s="168"/>
      <c r="B240" s="4">
        <v>17.25</v>
      </c>
      <c r="C240" s="168"/>
      <c r="D240" s="5">
        <v>49.4</v>
      </c>
      <c r="E240" s="5">
        <v>97.3</v>
      </c>
      <c r="F240" s="7">
        <v>15.6</v>
      </c>
      <c r="G240" s="188"/>
      <c r="H240" s="5">
        <v>33.1</v>
      </c>
      <c r="I240" s="5">
        <v>96</v>
      </c>
      <c r="J240" s="5">
        <v>86.5</v>
      </c>
      <c r="K240" s="30">
        <v>86.2</v>
      </c>
      <c r="L240" s="168"/>
      <c r="M240" s="31"/>
      <c r="N240" s="5"/>
      <c r="O240" s="7"/>
      <c r="P240" s="31">
        <v>96.5</v>
      </c>
      <c r="Q240" s="30">
        <v>16.600000000000001</v>
      </c>
      <c r="R240" s="5">
        <v>49.1</v>
      </c>
      <c r="S240" s="5">
        <v>49</v>
      </c>
      <c r="T240" s="5">
        <v>64.099999999999994</v>
      </c>
      <c r="U240" s="5">
        <v>64</v>
      </c>
      <c r="V240" s="5">
        <v>63.8</v>
      </c>
      <c r="W240" s="5">
        <v>67.3</v>
      </c>
      <c r="X240" s="5">
        <v>88.1</v>
      </c>
      <c r="Y240" s="5">
        <v>88.1</v>
      </c>
      <c r="Z240" s="5">
        <v>87.9</v>
      </c>
      <c r="AA240" s="5">
        <v>65.5</v>
      </c>
      <c r="AB240" s="5">
        <v>107.1</v>
      </c>
      <c r="AC240" s="5">
        <v>824</v>
      </c>
      <c r="AD240" s="5">
        <v>13.3</v>
      </c>
      <c r="AE240" s="30">
        <v>584</v>
      </c>
      <c r="AF240" s="54"/>
      <c r="AG240" s="5"/>
      <c r="AH240" s="5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7"/>
      <c r="AV240" s="168"/>
      <c r="AW240" s="5"/>
      <c r="AX240" s="5"/>
      <c r="AY240" s="5"/>
      <c r="AZ240" s="30"/>
      <c r="BA240" s="30"/>
      <c r="BB240" s="33"/>
    </row>
    <row r="241" spans="1:54" x14ac:dyDescent="0.3">
      <c r="A241" s="168"/>
      <c r="B241" s="4">
        <v>17.3333333333333</v>
      </c>
      <c r="C241" s="168"/>
      <c r="D241" s="5">
        <v>49.4</v>
      </c>
      <c r="E241" s="5">
        <v>87</v>
      </c>
      <c r="F241" s="7">
        <v>15.8</v>
      </c>
      <c r="G241" s="188"/>
      <c r="H241" s="5">
        <v>36</v>
      </c>
      <c r="I241" s="5">
        <v>89.5</v>
      </c>
      <c r="J241" s="5">
        <v>86.6</v>
      </c>
      <c r="K241" s="30">
        <v>86.3</v>
      </c>
      <c r="L241" s="168"/>
      <c r="M241" s="31"/>
      <c r="N241" s="5"/>
      <c r="O241" s="7"/>
      <c r="P241" s="31">
        <v>92.1</v>
      </c>
      <c r="Q241" s="30">
        <v>17.100000000000001</v>
      </c>
      <c r="R241" s="46">
        <v>49.2</v>
      </c>
      <c r="S241" s="5">
        <v>49</v>
      </c>
      <c r="T241" s="5">
        <v>64.900000000000006</v>
      </c>
      <c r="U241" s="5">
        <v>64.8</v>
      </c>
      <c r="V241" s="5">
        <v>64.5</v>
      </c>
      <c r="W241" s="5">
        <v>68.2</v>
      </c>
      <c r="X241" s="5">
        <v>88.1</v>
      </c>
      <c r="Y241" s="5">
        <v>88.1</v>
      </c>
      <c r="Z241" s="5">
        <v>88.1</v>
      </c>
      <c r="AA241" s="5">
        <v>66.3</v>
      </c>
      <c r="AB241" s="5">
        <v>106.6</v>
      </c>
      <c r="AC241" s="5">
        <v>825</v>
      </c>
      <c r="AD241" s="5">
        <v>17.100000000000001</v>
      </c>
      <c r="AE241" s="30">
        <v>586</v>
      </c>
      <c r="AF241" s="56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7"/>
      <c r="AV241" s="168"/>
      <c r="AW241" s="5"/>
      <c r="AX241" s="5"/>
      <c r="AY241" s="5"/>
      <c r="AZ241" s="30"/>
      <c r="BA241" s="30"/>
      <c r="BB241" s="33"/>
    </row>
    <row r="242" spans="1:54" x14ac:dyDescent="0.3">
      <c r="A242" s="168"/>
      <c r="B242" s="4">
        <v>17.4166666666667</v>
      </c>
      <c r="C242" s="168"/>
      <c r="D242" s="5">
        <v>49.5</v>
      </c>
      <c r="E242" s="5">
        <v>88.3</v>
      </c>
      <c r="F242" s="7">
        <v>16.600000000000001</v>
      </c>
      <c r="G242" s="188"/>
      <c r="H242" s="47">
        <v>38.5</v>
      </c>
      <c r="I242" s="5">
        <v>90.1</v>
      </c>
      <c r="J242" s="5">
        <v>86.4</v>
      </c>
      <c r="K242" s="30">
        <v>86.2</v>
      </c>
      <c r="L242" s="168"/>
      <c r="M242" s="31"/>
      <c r="N242" s="5"/>
      <c r="O242" s="7"/>
      <c r="P242" s="31">
        <v>90.7</v>
      </c>
      <c r="Q242" s="47">
        <v>18.100000000000001</v>
      </c>
      <c r="R242" s="46">
        <v>49.3</v>
      </c>
      <c r="S242" s="5">
        <v>49.1</v>
      </c>
      <c r="T242" s="5">
        <v>66.2</v>
      </c>
      <c r="U242" s="5">
        <v>66.099999999999994</v>
      </c>
      <c r="V242" s="5">
        <v>65.8</v>
      </c>
      <c r="W242" s="5">
        <v>69.400000000000006</v>
      </c>
      <c r="X242" s="5">
        <v>88.1</v>
      </c>
      <c r="Y242" s="5">
        <v>88.2</v>
      </c>
      <c r="Z242" s="5">
        <v>87.9</v>
      </c>
      <c r="AA242" s="5">
        <v>67.599999999999994</v>
      </c>
      <c r="AB242" s="5">
        <v>106.2</v>
      </c>
      <c r="AC242" s="5">
        <v>824</v>
      </c>
      <c r="AD242" s="5">
        <v>17.100000000000001</v>
      </c>
      <c r="AE242" s="30">
        <v>585</v>
      </c>
      <c r="AF242" s="56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7"/>
      <c r="AV242" s="168"/>
      <c r="AW242" s="5"/>
      <c r="AX242" s="5"/>
      <c r="AY242" s="5"/>
      <c r="AZ242" s="30"/>
      <c r="BA242" s="30"/>
      <c r="BB242" s="33"/>
    </row>
    <row r="243" spans="1:54" x14ac:dyDescent="0.3">
      <c r="A243" s="168"/>
      <c r="B243" s="4">
        <v>17.5</v>
      </c>
      <c r="C243" s="168"/>
      <c r="D243" s="5">
        <v>49.4</v>
      </c>
      <c r="E243" s="5">
        <v>92.1</v>
      </c>
      <c r="F243" s="7">
        <v>17.2</v>
      </c>
      <c r="G243" s="188"/>
      <c r="H243" s="5">
        <v>39.4</v>
      </c>
      <c r="I243" s="5">
        <v>95.5</v>
      </c>
      <c r="J243" s="5">
        <v>86.2</v>
      </c>
      <c r="K243" s="30">
        <v>85.9</v>
      </c>
      <c r="L243" s="168"/>
      <c r="M243" s="31"/>
      <c r="N243" s="5"/>
      <c r="O243" s="7"/>
      <c r="P243" s="31">
        <v>96.3</v>
      </c>
      <c r="Q243" s="57">
        <v>18.600000000000001</v>
      </c>
      <c r="R243" s="46">
        <v>49.2</v>
      </c>
      <c r="S243" s="5">
        <v>49.2</v>
      </c>
      <c r="T243" s="5">
        <v>66.400000000000006</v>
      </c>
      <c r="U243" s="5">
        <v>66.400000000000006</v>
      </c>
      <c r="V243" s="5">
        <v>66.2</v>
      </c>
      <c r="W243" s="5">
        <v>69.8</v>
      </c>
      <c r="X243" s="5">
        <v>88</v>
      </c>
      <c r="Y243" s="5">
        <v>88</v>
      </c>
      <c r="Z243" s="5">
        <v>87.7</v>
      </c>
      <c r="AA243" s="5">
        <v>67.900000000000006</v>
      </c>
      <c r="AB243" s="5">
        <v>105.9</v>
      </c>
      <c r="AC243" s="5">
        <v>824</v>
      </c>
      <c r="AD243" s="5">
        <v>13.4</v>
      </c>
      <c r="AE243" s="30">
        <v>585</v>
      </c>
      <c r="AF243" s="56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7"/>
      <c r="AV243" s="168"/>
      <c r="AW243" s="5"/>
      <c r="AX243" s="5"/>
      <c r="AY243" s="5"/>
      <c r="AZ243" s="30"/>
      <c r="BA243" s="30"/>
      <c r="BB243" s="33"/>
    </row>
    <row r="244" spans="1:54" x14ac:dyDescent="0.3">
      <c r="A244" s="168"/>
      <c r="B244" s="4">
        <v>17.5833333333333</v>
      </c>
      <c r="C244" s="168"/>
      <c r="D244" s="5">
        <v>49.4</v>
      </c>
      <c r="E244" s="5">
        <v>92.3</v>
      </c>
      <c r="F244" s="7">
        <v>17.3</v>
      </c>
      <c r="G244" s="188"/>
      <c r="H244" s="5">
        <v>34.4</v>
      </c>
      <c r="I244" s="5">
        <v>94.8</v>
      </c>
      <c r="J244" s="5">
        <v>86.9</v>
      </c>
      <c r="K244" s="30">
        <v>86.7</v>
      </c>
      <c r="L244" s="168"/>
      <c r="M244" s="31"/>
      <c r="N244" s="5"/>
      <c r="O244" s="7"/>
      <c r="P244" s="31">
        <v>96.9</v>
      </c>
      <c r="Q244" s="57">
        <v>18.600000000000001</v>
      </c>
      <c r="R244" s="46">
        <v>49.1</v>
      </c>
      <c r="S244" s="5">
        <v>49.1</v>
      </c>
      <c r="T244" s="5">
        <v>66.5</v>
      </c>
      <c r="U244" s="5">
        <v>66.5</v>
      </c>
      <c r="V244" s="5">
        <v>66.2</v>
      </c>
      <c r="W244" s="5">
        <v>69.900000000000006</v>
      </c>
      <c r="X244" s="5">
        <v>87.7</v>
      </c>
      <c r="Y244" s="5">
        <v>87.8</v>
      </c>
      <c r="Z244" s="5">
        <v>88.4</v>
      </c>
      <c r="AA244" s="5">
        <v>68</v>
      </c>
      <c r="AB244" s="5">
        <v>105.3</v>
      </c>
      <c r="AC244" s="5">
        <v>824</v>
      </c>
      <c r="AD244" s="5">
        <v>13.2</v>
      </c>
      <c r="AE244" s="7">
        <v>585</v>
      </c>
      <c r="AF244" s="58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7"/>
      <c r="AV244" s="168"/>
      <c r="AW244" s="5"/>
      <c r="AX244" s="5"/>
      <c r="AY244" s="5"/>
      <c r="AZ244" s="7"/>
      <c r="BA244" s="30"/>
      <c r="BB244" s="33"/>
    </row>
    <row r="245" spans="1:54" x14ac:dyDescent="0.3">
      <c r="A245" s="168"/>
      <c r="B245" s="4">
        <v>17.6666666666667</v>
      </c>
      <c r="C245" s="168"/>
      <c r="D245" s="5">
        <v>49.4</v>
      </c>
      <c r="E245" s="5">
        <v>91.4</v>
      </c>
      <c r="F245" s="7">
        <v>16.899999999999999</v>
      </c>
      <c r="G245" s="188"/>
      <c r="H245" s="5">
        <v>35.6</v>
      </c>
      <c r="I245" s="5">
        <v>94.2</v>
      </c>
      <c r="J245" s="5">
        <v>88.1</v>
      </c>
      <c r="K245" s="30">
        <v>87.9</v>
      </c>
      <c r="L245" s="168"/>
      <c r="M245" s="31"/>
      <c r="N245" s="5"/>
      <c r="O245" s="7"/>
      <c r="P245" s="31">
        <v>95.8</v>
      </c>
      <c r="Q245" s="57">
        <v>18</v>
      </c>
      <c r="R245" s="46">
        <v>49.1</v>
      </c>
      <c r="S245" s="5">
        <v>49</v>
      </c>
      <c r="T245" s="5">
        <v>67</v>
      </c>
      <c r="U245" s="5">
        <v>66.8</v>
      </c>
      <c r="V245" s="5">
        <v>66.599999999999994</v>
      </c>
      <c r="W245" s="5">
        <v>70.5</v>
      </c>
      <c r="X245" s="5">
        <v>88.5</v>
      </c>
      <c r="Y245" s="5">
        <v>88.6</v>
      </c>
      <c r="Z245" s="5">
        <v>89.6</v>
      </c>
      <c r="AA245" s="5">
        <v>68.400000000000006</v>
      </c>
      <c r="AB245" s="5">
        <v>105.4</v>
      </c>
      <c r="AC245" s="5">
        <v>822</v>
      </c>
      <c r="AD245" s="5">
        <v>13.4</v>
      </c>
      <c r="AE245" s="7">
        <v>594</v>
      </c>
      <c r="AF245" s="32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7"/>
      <c r="AV245" s="168"/>
      <c r="AW245" s="5"/>
      <c r="AX245" s="5"/>
      <c r="AY245" s="5"/>
      <c r="AZ245" s="7"/>
      <c r="BA245" s="30"/>
      <c r="BB245" s="33"/>
    </row>
    <row r="246" spans="1:54" x14ac:dyDescent="0.3">
      <c r="A246" s="168"/>
      <c r="B246" s="4">
        <v>17.75</v>
      </c>
      <c r="C246" s="168"/>
      <c r="D246" s="5">
        <v>49.4</v>
      </c>
      <c r="E246" s="5">
        <v>92.9</v>
      </c>
      <c r="F246" s="7">
        <v>16.7</v>
      </c>
      <c r="G246" s="188"/>
      <c r="H246" s="5">
        <v>33.5</v>
      </c>
      <c r="I246" s="5">
        <v>94.2</v>
      </c>
      <c r="J246" s="5">
        <v>88</v>
      </c>
      <c r="K246" s="30">
        <v>87.8</v>
      </c>
      <c r="L246" s="168"/>
      <c r="M246" s="31"/>
      <c r="N246" s="5"/>
      <c r="O246" s="7"/>
      <c r="P246" s="31">
        <v>96.4</v>
      </c>
      <c r="Q246" s="57">
        <v>17.899999999999999</v>
      </c>
      <c r="R246" s="46">
        <v>49.1</v>
      </c>
      <c r="S246" s="5">
        <v>49.1</v>
      </c>
      <c r="T246" s="5">
        <v>66.5</v>
      </c>
      <c r="U246" s="5">
        <v>66.3</v>
      </c>
      <c r="V246" s="5">
        <v>66.099999999999994</v>
      </c>
      <c r="W246" s="5">
        <v>69.900000000000006</v>
      </c>
      <c r="X246" s="5">
        <v>89.7</v>
      </c>
      <c r="Y246" s="5">
        <v>89.7</v>
      </c>
      <c r="Z246" s="5">
        <v>89.4</v>
      </c>
      <c r="AA246" s="5">
        <v>67.900000000000006</v>
      </c>
      <c r="AB246" s="5">
        <v>105.9</v>
      </c>
      <c r="AC246" s="5">
        <v>824</v>
      </c>
      <c r="AD246" s="5">
        <v>13.1</v>
      </c>
      <c r="AE246" s="7">
        <v>594</v>
      </c>
      <c r="AF246" s="32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7"/>
      <c r="AV246" s="168"/>
      <c r="AW246" s="5"/>
      <c r="AX246" s="5"/>
      <c r="AY246" s="5"/>
      <c r="AZ246" s="7"/>
      <c r="BA246" s="30"/>
      <c r="BB246" s="33"/>
    </row>
    <row r="247" spans="1:54" x14ac:dyDescent="0.3">
      <c r="A247" s="168"/>
      <c r="B247" s="4">
        <v>17.8333333333333</v>
      </c>
      <c r="C247" s="168"/>
      <c r="D247" s="5">
        <v>49.4</v>
      </c>
      <c r="E247" s="5">
        <v>92.6</v>
      </c>
      <c r="F247" s="7">
        <v>16.399999999999999</v>
      </c>
      <c r="G247" s="188"/>
      <c r="H247" s="5">
        <v>33</v>
      </c>
      <c r="I247" s="5">
        <v>94.9</v>
      </c>
      <c r="J247" s="5">
        <v>87.9</v>
      </c>
      <c r="K247" s="30">
        <v>87.6</v>
      </c>
      <c r="L247" s="168"/>
      <c r="M247" s="31"/>
      <c r="N247" s="5"/>
      <c r="O247" s="7"/>
      <c r="P247" s="31">
        <v>96.2</v>
      </c>
      <c r="Q247" s="57">
        <v>17.600000000000001</v>
      </c>
      <c r="R247" s="46">
        <v>49.1</v>
      </c>
      <c r="S247" s="5">
        <v>49.1</v>
      </c>
      <c r="T247" s="5">
        <v>66.099999999999994</v>
      </c>
      <c r="U247" s="5">
        <v>66</v>
      </c>
      <c r="V247" s="5">
        <v>65.8</v>
      </c>
      <c r="W247" s="5">
        <v>69.5</v>
      </c>
      <c r="X247" s="5">
        <v>89.5</v>
      </c>
      <c r="Y247" s="5">
        <v>89.6</v>
      </c>
      <c r="Z247" s="5">
        <v>89.4</v>
      </c>
      <c r="AA247" s="5">
        <v>67.5</v>
      </c>
      <c r="AB247" s="5">
        <v>105.8</v>
      </c>
      <c r="AC247" s="5">
        <v>824</v>
      </c>
      <c r="AD247" s="5">
        <v>13.3</v>
      </c>
      <c r="AE247" s="7">
        <v>595</v>
      </c>
      <c r="AF247" s="32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7"/>
      <c r="AV247" s="168"/>
      <c r="AW247" s="5"/>
      <c r="AX247" s="5"/>
      <c r="AY247" s="5"/>
      <c r="AZ247" s="7"/>
      <c r="BA247" s="30"/>
      <c r="BB247" s="33"/>
    </row>
    <row r="248" spans="1:54" x14ac:dyDescent="0.3">
      <c r="A248" s="168"/>
      <c r="B248" s="4">
        <v>17.9166666666667</v>
      </c>
      <c r="C248" s="168"/>
      <c r="D248" s="5">
        <v>49.4</v>
      </c>
      <c r="E248" s="5">
        <v>94.7</v>
      </c>
      <c r="F248" s="7">
        <v>16.100000000000001</v>
      </c>
      <c r="G248" s="188"/>
      <c r="H248" s="5">
        <v>32.6</v>
      </c>
      <c r="I248" s="5">
        <v>94.6</v>
      </c>
      <c r="J248" s="5">
        <v>87.7</v>
      </c>
      <c r="K248" s="30">
        <v>87.4</v>
      </c>
      <c r="L248" s="168"/>
      <c r="M248" s="31"/>
      <c r="N248" s="5"/>
      <c r="O248" s="7"/>
      <c r="P248" s="31">
        <v>96.9</v>
      </c>
      <c r="Q248" s="57">
        <v>17.2</v>
      </c>
      <c r="R248" s="46">
        <v>49.1</v>
      </c>
      <c r="S248" s="5">
        <v>49.1</v>
      </c>
      <c r="T248" s="5">
        <v>65.5</v>
      </c>
      <c r="U248" s="5">
        <v>65.400000000000006</v>
      </c>
      <c r="V248" s="5">
        <v>65.2</v>
      </c>
      <c r="W248" s="5">
        <v>68.900000000000006</v>
      </c>
      <c r="X248" s="5">
        <v>89.5</v>
      </c>
      <c r="Y248" s="5">
        <v>89.5</v>
      </c>
      <c r="Z248" s="5">
        <v>89.1</v>
      </c>
      <c r="AA248" s="5">
        <v>66.900000000000006</v>
      </c>
      <c r="AB248" s="5">
        <v>105.9</v>
      </c>
      <c r="AC248" s="5">
        <v>823</v>
      </c>
      <c r="AD248" s="5">
        <v>13.3</v>
      </c>
      <c r="AE248" s="7">
        <v>594</v>
      </c>
      <c r="AF248" s="32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7"/>
      <c r="AV248" s="168"/>
      <c r="AW248" s="5"/>
      <c r="AX248" s="5"/>
      <c r="AY248" s="5"/>
      <c r="AZ248" s="7"/>
      <c r="BA248" s="30"/>
      <c r="BB248" s="33"/>
    </row>
    <row r="249" spans="1:54" x14ac:dyDescent="0.3">
      <c r="A249" s="169"/>
      <c r="B249" s="4">
        <v>18</v>
      </c>
      <c r="C249" s="169"/>
      <c r="D249" s="5">
        <v>49.4</v>
      </c>
      <c r="E249" s="5">
        <v>94.6</v>
      </c>
      <c r="F249" s="7">
        <v>15.7</v>
      </c>
      <c r="G249" s="189"/>
      <c r="H249" s="5">
        <v>33</v>
      </c>
      <c r="I249" s="5">
        <v>94.6</v>
      </c>
      <c r="J249" s="5">
        <v>87.4</v>
      </c>
      <c r="K249" s="30">
        <v>87.1</v>
      </c>
      <c r="L249" s="169"/>
      <c r="M249" s="31"/>
      <c r="N249" s="5"/>
      <c r="O249" s="7"/>
      <c r="P249" s="47">
        <v>95.8</v>
      </c>
      <c r="Q249" s="46">
        <v>16.899999999999999</v>
      </c>
      <c r="R249" s="46">
        <v>49.1</v>
      </c>
      <c r="S249" s="5">
        <v>49.1</v>
      </c>
      <c r="T249" s="5">
        <v>65.400000000000006</v>
      </c>
      <c r="U249" s="5">
        <v>65.2</v>
      </c>
      <c r="V249" s="5">
        <v>65.099999999999994</v>
      </c>
      <c r="W249" s="5">
        <v>68.900000000000006</v>
      </c>
      <c r="X249" s="5">
        <v>89.2</v>
      </c>
      <c r="Y249" s="5">
        <v>89.3</v>
      </c>
      <c r="Z249" s="5">
        <v>88.8</v>
      </c>
      <c r="AA249" s="5">
        <v>66.8</v>
      </c>
      <c r="AB249" s="5">
        <v>106</v>
      </c>
      <c r="AC249" s="5">
        <v>824</v>
      </c>
      <c r="AD249" s="5">
        <v>13.6</v>
      </c>
      <c r="AE249" s="7">
        <v>595</v>
      </c>
      <c r="AF249" s="6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7"/>
      <c r="AV249" s="169"/>
      <c r="AW249" s="5"/>
      <c r="AX249" s="5"/>
      <c r="AY249" s="5"/>
      <c r="AZ249" s="7"/>
      <c r="BA249" s="30"/>
      <c r="BB249" s="33"/>
    </row>
    <row r="250" spans="1:54" x14ac:dyDescent="0.3">
      <c r="A250" s="178" t="s">
        <v>81</v>
      </c>
      <c r="B250" s="173"/>
      <c r="C250" s="17" t="e">
        <f>AVERAGE($C$238:$C$249)</f>
        <v>#DIV/0!</v>
      </c>
      <c r="D250" s="17">
        <f>AVERAGE($D$238:$D$249)</f>
        <v>49.408333333333324</v>
      </c>
      <c r="E250" s="17">
        <f>AVERAGE($E$238:$E$249)</f>
        <v>92.758333333333326</v>
      </c>
      <c r="F250" s="34">
        <f>AVERAGE($F$238:$F$249)</f>
        <v>16.324999999999999</v>
      </c>
      <c r="G250" s="16" t="e">
        <f>AVERAGE(G238:G249)</f>
        <v>#DIV/0!</v>
      </c>
      <c r="H250" s="17">
        <f>AVERAGE($H$238:$H$249)</f>
        <v>34.750000000000007</v>
      </c>
      <c r="I250" s="17">
        <f>AVERAGE($I$238:$I$249)</f>
        <v>94.266666666666652</v>
      </c>
      <c r="J250" s="17">
        <f>AVERAGE(J238:J249)</f>
        <v>86.958333333333329</v>
      </c>
      <c r="K250" s="35">
        <f>AVERAGE($K$238:$K$249)</f>
        <v>86.708333333333329</v>
      </c>
      <c r="L250" s="36">
        <f t="shared" ref="L250:AD250" si="36">AVERAGE(L238:L249)</f>
        <v>0</v>
      </c>
      <c r="M250" s="35" t="e">
        <f t="shared" si="36"/>
        <v>#DIV/0!</v>
      </c>
      <c r="N250" s="35" t="e">
        <f t="shared" si="36"/>
        <v>#DIV/0!</v>
      </c>
      <c r="O250" s="34" t="e">
        <f t="shared" si="36"/>
        <v>#DIV/0!</v>
      </c>
      <c r="P250" s="37">
        <f t="shared" si="36"/>
        <v>95.716666666666654</v>
      </c>
      <c r="Q250" s="17">
        <f t="shared" si="36"/>
        <v>17.558333333333334</v>
      </c>
      <c r="R250" s="17">
        <f t="shared" si="36"/>
        <v>49.133333333333347</v>
      </c>
      <c r="S250" s="17">
        <f t="shared" si="36"/>
        <v>49.06666666666667</v>
      </c>
      <c r="T250" s="17">
        <f t="shared" si="36"/>
        <v>65.566666666666663</v>
      </c>
      <c r="U250" s="17">
        <f t="shared" si="36"/>
        <v>65.458333333333329</v>
      </c>
      <c r="V250" s="17">
        <f t="shared" si="36"/>
        <v>65.233333333333334</v>
      </c>
      <c r="W250" s="17">
        <f t="shared" si="36"/>
        <v>68.908333333333331</v>
      </c>
      <c r="X250" s="17">
        <f t="shared" si="36"/>
        <v>88.466666666666683</v>
      </c>
      <c r="Y250" s="17">
        <f t="shared" si="36"/>
        <v>88.508333333333326</v>
      </c>
      <c r="Z250" s="17">
        <f t="shared" si="36"/>
        <v>88.441666666666663</v>
      </c>
      <c r="AA250" s="17">
        <f t="shared" si="36"/>
        <v>66.98333333333332</v>
      </c>
      <c r="AB250" s="17">
        <f t="shared" si="36"/>
        <v>106.15833333333335</v>
      </c>
      <c r="AC250" s="17">
        <f t="shared" si="36"/>
        <v>823.83333333333337</v>
      </c>
      <c r="AD250" s="17">
        <f t="shared" si="36"/>
        <v>13.966666666666669</v>
      </c>
      <c r="AE250" s="34">
        <f>AVERAGE($AE$238:$AE$249)</f>
        <v>588.41666666666663</v>
      </c>
      <c r="AF250" s="38" t="e">
        <f>AVERAGE(AF225:AF249)</f>
        <v>#DIV/0!</v>
      </c>
      <c r="AG250" s="17" t="e">
        <f t="shared" ref="AG250:AT250" si="37">AVERAGE(AG238:AG249)</f>
        <v>#DIV/0!</v>
      </c>
      <c r="AH250" s="17" t="e">
        <f t="shared" si="37"/>
        <v>#DIV/0!</v>
      </c>
      <c r="AI250" s="17" t="e">
        <f t="shared" si="37"/>
        <v>#DIV/0!</v>
      </c>
      <c r="AJ250" s="17" t="e">
        <f t="shared" si="37"/>
        <v>#DIV/0!</v>
      </c>
      <c r="AK250" s="17" t="e">
        <f t="shared" si="37"/>
        <v>#DIV/0!</v>
      </c>
      <c r="AL250" s="17" t="e">
        <f t="shared" si="37"/>
        <v>#DIV/0!</v>
      </c>
      <c r="AM250" s="17" t="e">
        <f t="shared" si="37"/>
        <v>#DIV/0!</v>
      </c>
      <c r="AN250" s="17" t="e">
        <f t="shared" si="37"/>
        <v>#DIV/0!</v>
      </c>
      <c r="AO250" s="17" t="e">
        <f t="shared" si="37"/>
        <v>#DIV/0!</v>
      </c>
      <c r="AP250" s="17" t="e">
        <f t="shared" si="37"/>
        <v>#DIV/0!</v>
      </c>
      <c r="AQ250" s="17" t="e">
        <f t="shared" si="37"/>
        <v>#DIV/0!</v>
      </c>
      <c r="AR250" s="17" t="e">
        <f t="shared" si="37"/>
        <v>#DIV/0!</v>
      </c>
      <c r="AS250" s="17" t="e">
        <f t="shared" si="37"/>
        <v>#DIV/0!</v>
      </c>
      <c r="AT250" s="17" t="e">
        <f t="shared" si="37"/>
        <v>#DIV/0!</v>
      </c>
      <c r="AU250" s="34" t="e">
        <f>AVERAGE($AU$238:$AU$249)</f>
        <v>#DIV/0!</v>
      </c>
      <c r="AV250" s="39" t="e">
        <f>AVERAGE(AV238:AV249)</f>
        <v>#DIV/0!</v>
      </c>
      <c r="AW250" s="17" t="e">
        <f>AVERAGE(AW238:AW249)</f>
        <v>#DIV/0!</v>
      </c>
      <c r="AX250" s="17" t="e">
        <f>AVERAGE(AX238:AX249)</f>
        <v>#DIV/0!</v>
      </c>
      <c r="AY250" s="17" t="e">
        <f>AVERAGE($AY$238:$AY$249)</f>
        <v>#DIV/0!</v>
      </c>
      <c r="AZ250" s="17" t="e">
        <f>AVERAGE(AZ238:AZ249)</f>
        <v>#DIV/0!</v>
      </c>
      <c r="BA250" s="35" t="e">
        <f>AVERAGE(BA238:BA249)</f>
        <v>#DIV/0!</v>
      </c>
      <c r="BB250" s="40" t="e">
        <f>AVERAGE(BB238:BB249)</f>
        <v>#DIV/0!</v>
      </c>
    </row>
    <row r="251" spans="1:54" x14ac:dyDescent="0.3">
      <c r="A251" s="167">
        <v>45371</v>
      </c>
      <c r="B251" s="4">
        <v>18.0833333333333</v>
      </c>
      <c r="C251" s="181"/>
      <c r="D251" s="5">
        <v>49.4</v>
      </c>
      <c r="E251" s="47">
        <v>95.3</v>
      </c>
      <c r="F251" s="7">
        <v>15.2</v>
      </c>
      <c r="G251" s="181"/>
      <c r="H251" s="5">
        <v>32.4</v>
      </c>
      <c r="I251" s="5">
        <v>95.4</v>
      </c>
      <c r="J251" s="5">
        <v>87.2</v>
      </c>
      <c r="K251" s="30">
        <v>87</v>
      </c>
      <c r="L251" s="174">
        <v>0</v>
      </c>
      <c r="M251" s="31"/>
      <c r="N251" s="5"/>
      <c r="O251" s="7"/>
      <c r="P251" s="31">
        <v>96.4</v>
      </c>
      <c r="Q251" s="47">
        <v>16.3</v>
      </c>
      <c r="R251" s="5">
        <v>49.1</v>
      </c>
      <c r="S251" s="5">
        <v>49</v>
      </c>
      <c r="T251" s="5">
        <v>64.5</v>
      </c>
      <c r="U251" s="6">
        <v>64.400000000000006</v>
      </c>
      <c r="V251" s="5">
        <v>64.2</v>
      </c>
      <c r="W251" s="5">
        <v>68</v>
      </c>
      <c r="X251" s="5">
        <v>88.8</v>
      </c>
      <c r="Y251" s="5">
        <v>88.9</v>
      </c>
      <c r="Z251" s="5">
        <v>88.7</v>
      </c>
      <c r="AA251" s="5">
        <v>66</v>
      </c>
      <c r="AB251" s="5">
        <v>105.7</v>
      </c>
      <c r="AC251" s="5">
        <v>823</v>
      </c>
      <c r="AD251" s="5">
        <v>13.7</v>
      </c>
      <c r="AE251" s="7">
        <v>594</v>
      </c>
      <c r="AF251" s="32"/>
      <c r="AG251" s="5"/>
      <c r="AH251" s="5"/>
      <c r="AI251" s="5"/>
      <c r="AJ251" s="5"/>
      <c r="AK251" s="5"/>
      <c r="AL251" s="5"/>
      <c r="AM251" s="5"/>
      <c r="AN251" s="6"/>
      <c r="AO251" s="5"/>
      <c r="AP251" s="5"/>
      <c r="AQ251" s="5"/>
      <c r="AR251" s="5"/>
      <c r="AS251" s="5"/>
      <c r="AT251" s="6"/>
      <c r="AU251" s="7"/>
      <c r="AV251" s="174"/>
      <c r="AW251" s="5"/>
      <c r="AX251" s="5"/>
      <c r="AY251" s="5"/>
      <c r="AZ251" s="7"/>
      <c r="BA251" s="30"/>
      <c r="BB251" s="33"/>
    </row>
    <row r="252" spans="1:54" x14ac:dyDescent="0.3">
      <c r="A252" s="168"/>
      <c r="B252" s="4">
        <v>18.1666666666667</v>
      </c>
      <c r="C252" s="168"/>
      <c r="D252" s="5">
        <v>49.4</v>
      </c>
      <c r="E252" s="5">
        <v>94.7</v>
      </c>
      <c r="F252" s="7">
        <v>14.9</v>
      </c>
      <c r="G252" s="188"/>
      <c r="H252" s="5">
        <v>31.9</v>
      </c>
      <c r="I252" s="5">
        <v>94.6</v>
      </c>
      <c r="J252" s="5">
        <v>87</v>
      </c>
      <c r="K252" s="30">
        <v>86.8</v>
      </c>
      <c r="L252" s="168"/>
      <c r="M252" s="31"/>
      <c r="N252" s="5"/>
      <c r="O252" s="7"/>
      <c r="P252" s="31">
        <v>96</v>
      </c>
      <c r="Q252" s="5">
        <v>16</v>
      </c>
      <c r="R252" s="5">
        <v>49.1</v>
      </c>
      <c r="S252" s="5">
        <v>49</v>
      </c>
      <c r="T252" s="5">
        <v>64.400000000000006</v>
      </c>
      <c r="U252" s="5">
        <v>64.2</v>
      </c>
      <c r="V252" s="5">
        <v>64</v>
      </c>
      <c r="W252" s="5">
        <v>64.8</v>
      </c>
      <c r="X252" s="5">
        <v>88.6</v>
      </c>
      <c r="Y252" s="5">
        <v>88.6</v>
      </c>
      <c r="Z252" s="5">
        <v>88.5</v>
      </c>
      <c r="AA252" s="5">
        <v>65.8</v>
      </c>
      <c r="AB252" s="5">
        <v>105.4</v>
      </c>
      <c r="AC252" s="5">
        <v>824</v>
      </c>
      <c r="AD252" s="5">
        <v>13.9</v>
      </c>
      <c r="AE252" s="7">
        <v>594</v>
      </c>
      <c r="AF252" s="32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7"/>
      <c r="AV252" s="168"/>
      <c r="AW252" s="5"/>
      <c r="AX252" s="5"/>
      <c r="AY252" s="5"/>
      <c r="AZ252" s="7"/>
      <c r="BA252" s="30"/>
      <c r="BB252" s="33"/>
    </row>
    <row r="253" spans="1:54" x14ac:dyDescent="0.3">
      <c r="A253" s="168"/>
      <c r="B253" s="4">
        <v>18.25</v>
      </c>
      <c r="C253" s="168"/>
      <c r="D253" s="5">
        <v>49.3</v>
      </c>
      <c r="E253" s="5">
        <v>94</v>
      </c>
      <c r="F253" s="7">
        <v>14.7</v>
      </c>
      <c r="G253" s="188"/>
      <c r="H253" s="5">
        <v>32</v>
      </c>
      <c r="I253" s="5">
        <v>95</v>
      </c>
      <c r="J253" s="5">
        <v>87.5</v>
      </c>
      <c r="K253" s="30">
        <v>87.2</v>
      </c>
      <c r="L253" s="168"/>
      <c r="M253" s="31"/>
      <c r="N253" s="5"/>
      <c r="O253" s="7"/>
      <c r="P253" s="31">
        <v>96</v>
      </c>
      <c r="Q253" s="5">
        <v>15.8</v>
      </c>
      <c r="R253" s="5">
        <v>49.1</v>
      </c>
      <c r="S253" s="5">
        <v>49</v>
      </c>
      <c r="T253" s="5">
        <v>64.400000000000006</v>
      </c>
      <c r="U253" s="5">
        <v>65.2</v>
      </c>
      <c r="V253" s="5">
        <v>65</v>
      </c>
      <c r="W253" s="5">
        <v>68.8</v>
      </c>
      <c r="X253" s="5">
        <v>89</v>
      </c>
      <c r="Y253" s="5">
        <v>89.1</v>
      </c>
      <c r="Z253" s="5">
        <v>88.8</v>
      </c>
      <c r="AA253" s="5">
        <v>65.8</v>
      </c>
      <c r="AB253" s="5">
        <v>105.8</v>
      </c>
      <c r="AC253" s="5">
        <v>824</v>
      </c>
      <c r="AD253" s="5">
        <v>13.8</v>
      </c>
      <c r="AE253" s="7">
        <v>596</v>
      </c>
      <c r="AF253" s="32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7"/>
      <c r="AV253" s="168"/>
      <c r="AW253" s="5"/>
      <c r="AX253" s="5"/>
      <c r="AY253" s="5"/>
      <c r="AZ253" s="7"/>
      <c r="BA253" s="30"/>
      <c r="BB253" s="33"/>
    </row>
    <row r="254" spans="1:54" x14ac:dyDescent="0.3">
      <c r="A254" s="168"/>
      <c r="B254" s="4">
        <v>18.3333333333333</v>
      </c>
      <c r="C254" s="168"/>
      <c r="D254" s="5">
        <v>49.4</v>
      </c>
      <c r="E254" s="5">
        <v>95.2</v>
      </c>
      <c r="F254" s="7">
        <v>15</v>
      </c>
      <c r="G254" s="188"/>
      <c r="H254" s="5">
        <v>34</v>
      </c>
      <c r="I254" s="5">
        <v>94.2</v>
      </c>
      <c r="J254" s="5">
        <v>87.9</v>
      </c>
      <c r="K254" s="30">
        <v>87.7</v>
      </c>
      <c r="L254" s="168"/>
      <c r="M254" s="31"/>
      <c r="N254" s="5"/>
      <c r="O254" s="7"/>
      <c r="P254" s="31">
        <v>96</v>
      </c>
      <c r="Q254" s="5">
        <v>16.3</v>
      </c>
      <c r="R254" s="5">
        <v>49.1</v>
      </c>
      <c r="S254" s="5">
        <v>49</v>
      </c>
      <c r="T254" s="5">
        <v>65.3</v>
      </c>
      <c r="U254" s="5">
        <v>66.099999999999994</v>
      </c>
      <c r="V254" s="5">
        <v>65.8</v>
      </c>
      <c r="W254" s="5">
        <v>69.599999999999994</v>
      </c>
      <c r="X254" s="5">
        <v>89.4</v>
      </c>
      <c r="Y254" s="5">
        <v>89.4</v>
      </c>
      <c r="Z254" s="5">
        <v>89.4</v>
      </c>
      <c r="AA254" s="5">
        <v>66.8</v>
      </c>
      <c r="AB254" s="5">
        <v>105.5</v>
      </c>
      <c r="AC254" s="5">
        <v>825</v>
      </c>
      <c r="AD254" s="5">
        <v>14.4</v>
      </c>
      <c r="AE254" s="7">
        <v>598</v>
      </c>
      <c r="AF254" s="32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7"/>
      <c r="AV254" s="168"/>
      <c r="AW254" s="5"/>
      <c r="AX254" s="5"/>
      <c r="AY254" s="5"/>
      <c r="AZ254" s="7"/>
      <c r="BA254" s="30"/>
      <c r="BB254" s="33"/>
    </row>
    <row r="255" spans="1:54" x14ac:dyDescent="0.3">
      <c r="A255" s="168"/>
      <c r="B255" s="4">
        <v>18.4166666666667</v>
      </c>
      <c r="C255" s="168"/>
      <c r="D255" s="5">
        <v>49.3</v>
      </c>
      <c r="E255" s="5">
        <v>92.6</v>
      </c>
      <c r="F255" s="7">
        <v>15.9</v>
      </c>
      <c r="G255" s="188"/>
      <c r="H255" s="5">
        <v>37</v>
      </c>
      <c r="I255" s="5">
        <v>95.2</v>
      </c>
      <c r="J255" s="5">
        <v>87.5</v>
      </c>
      <c r="K255" s="30">
        <v>87.2</v>
      </c>
      <c r="L255" s="168"/>
      <c r="M255" s="31"/>
      <c r="N255" s="5"/>
      <c r="O255" s="7"/>
      <c r="P255" s="31">
        <v>96.5</v>
      </c>
      <c r="Q255" s="5">
        <v>17.5</v>
      </c>
      <c r="R255" s="5">
        <v>49.1</v>
      </c>
      <c r="S255" s="5">
        <v>49</v>
      </c>
      <c r="T255" s="5">
        <v>66.099999999999994</v>
      </c>
      <c r="U255" s="5">
        <v>67.400000000000006</v>
      </c>
      <c r="V255" s="5">
        <v>67.2</v>
      </c>
      <c r="W255" s="5">
        <v>71.099999999999994</v>
      </c>
      <c r="X255" s="5">
        <v>89</v>
      </c>
      <c r="Y255" s="5">
        <v>89.1</v>
      </c>
      <c r="Z255" s="5">
        <v>89</v>
      </c>
      <c r="AA255" s="5">
        <v>67.599999999999994</v>
      </c>
      <c r="AB255" s="5">
        <v>105.6</v>
      </c>
      <c r="AC255" s="5">
        <v>824</v>
      </c>
      <c r="AD255" s="5">
        <v>13.4</v>
      </c>
      <c r="AE255" s="7">
        <v>593</v>
      </c>
      <c r="AF255" s="32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7"/>
      <c r="AV255" s="168"/>
      <c r="AW255" s="5"/>
      <c r="AX255" s="5"/>
      <c r="AY255" s="5"/>
      <c r="AZ255" s="7"/>
      <c r="BA255" s="30"/>
      <c r="BB255" s="33"/>
    </row>
    <row r="256" spans="1:54" x14ac:dyDescent="0.3">
      <c r="A256" s="168"/>
      <c r="B256" s="4">
        <v>18.5</v>
      </c>
      <c r="C256" s="168"/>
      <c r="D256" s="5">
        <v>49.4</v>
      </c>
      <c r="E256" s="5">
        <v>93.1</v>
      </c>
      <c r="F256" s="7">
        <v>16.899999999999999</v>
      </c>
      <c r="G256" s="188"/>
      <c r="H256" s="5">
        <v>38.6</v>
      </c>
      <c r="I256" s="5">
        <v>94.7</v>
      </c>
      <c r="J256" s="5">
        <v>87.9</v>
      </c>
      <c r="K256" s="30">
        <v>87.6</v>
      </c>
      <c r="L256" s="168"/>
      <c r="M256" s="31"/>
      <c r="N256" s="5"/>
      <c r="O256" s="7"/>
      <c r="P256" s="59">
        <v>96.1</v>
      </c>
      <c r="Q256" s="5">
        <v>18.399999999999999</v>
      </c>
      <c r="R256" s="5">
        <v>49.1</v>
      </c>
      <c r="S256" s="5">
        <v>49</v>
      </c>
      <c r="T256" s="5">
        <v>67.5</v>
      </c>
      <c r="U256" s="5">
        <v>68</v>
      </c>
      <c r="V256" s="5">
        <v>67.8</v>
      </c>
      <c r="W256" s="5">
        <v>71.599999999999994</v>
      </c>
      <c r="X256" s="5">
        <v>89.4</v>
      </c>
      <c r="Y256" s="5">
        <v>89.5</v>
      </c>
      <c r="Z256" s="5">
        <v>89.3</v>
      </c>
      <c r="AA256" s="5">
        <v>69</v>
      </c>
      <c r="AB256" s="45">
        <v>105</v>
      </c>
      <c r="AC256" s="5">
        <v>825</v>
      </c>
      <c r="AD256" s="5">
        <v>13.6</v>
      </c>
      <c r="AE256" s="7">
        <v>592</v>
      </c>
      <c r="AF256" s="32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7"/>
      <c r="AV256" s="168"/>
      <c r="AW256" s="5"/>
      <c r="AX256" s="5"/>
      <c r="AY256" s="5"/>
      <c r="AZ256" s="7"/>
      <c r="BA256" s="30"/>
      <c r="BB256" s="33"/>
    </row>
    <row r="257" spans="1:54" x14ac:dyDescent="0.3">
      <c r="A257" s="168"/>
      <c r="B257" s="4">
        <v>18.5833333333333</v>
      </c>
      <c r="C257" s="168"/>
      <c r="D257" s="5">
        <v>49.4</v>
      </c>
      <c r="E257" s="5">
        <v>89.4</v>
      </c>
      <c r="F257" s="7">
        <v>17.399999999999999</v>
      </c>
      <c r="G257" s="188"/>
      <c r="H257" s="5">
        <v>38.700000000000003</v>
      </c>
      <c r="I257" s="5">
        <v>94.7</v>
      </c>
      <c r="J257" s="5">
        <v>87.8</v>
      </c>
      <c r="K257" s="30">
        <v>87.6</v>
      </c>
      <c r="L257" s="168"/>
      <c r="M257" s="31"/>
      <c r="N257" s="5"/>
      <c r="O257" s="7"/>
      <c r="P257" s="31">
        <v>96.2</v>
      </c>
      <c r="Q257" s="5">
        <v>18.899999999999999</v>
      </c>
      <c r="R257" s="5">
        <v>49.1</v>
      </c>
      <c r="S257" s="5">
        <v>49</v>
      </c>
      <c r="T257" s="5">
        <v>68.099999999999994</v>
      </c>
      <c r="U257" s="47">
        <v>68.2</v>
      </c>
      <c r="V257" s="5">
        <v>67.900000000000006</v>
      </c>
      <c r="W257" s="5">
        <v>71.8</v>
      </c>
      <c r="X257" s="5">
        <v>89.4</v>
      </c>
      <c r="Y257" s="5">
        <v>89.4</v>
      </c>
      <c r="Z257" s="5">
        <v>89.2</v>
      </c>
      <c r="AA257" s="5">
        <v>69.599999999999994</v>
      </c>
      <c r="AB257" s="5">
        <v>105</v>
      </c>
      <c r="AC257" s="5">
        <v>822</v>
      </c>
      <c r="AD257" s="5">
        <v>13.3</v>
      </c>
      <c r="AE257" s="7">
        <v>593</v>
      </c>
      <c r="AF257" s="32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7"/>
      <c r="AV257" s="168"/>
      <c r="AW257" s="5"/>
      <c r="AX257" s="5"/>
      <c r="AY257" s="5"/>
      <c r="AZ257" s="7"/>
      <c r="BA257" s="30"/>
      <c r="BB257" s="33"/>
    </row>
    <row r="258" spans="1:54" x14ac:dyDescent="0.3">
      <c r="A258" s="168"/>
      <c r="B258" s="4">
        <v>18.6666666666667</v>
      </c>
      <c r="C258" s="168"/>
      <c r="D258" s="5">
        <v>49.4</v>
      </c>
      <c r="E258" s="5">
        <v>90.6</v>
      </c>
      <c r="F258" s="7">
        <v>17.600000000000001</v>
      </c>
      <c r="G258" s="188"/>
      <c r="H258" s="5">
        <v>38.1</v>
      </c>
      <c r="I258" s="5">
        <v>94.6</v>
      </c>
      <c r="J258" s="5">
        <v>88</v>
      </c>
      <c r="K258" s="30">
        <v>87.7</v>
      </c>
      <c r="L258" s="168"/>
      <c r="M258" s="31"/>
      <c r="N258" s="5"/>
      <c r="O258" s="7"/>
      <c r="P258" s="31">
        <v>95.4</v>
      </c>
      <c r="Q258" s="5">
        <v>19.100000000000001</v>
      </c>
      <c r="R258" s="5">
        <v>49.1</v>
      </c>
      <c r="S258" s="5">
        <v>49</v>
      </c>
      <c r="T258" s="5">
        <v>68.3</v>
      </c>
      <c r="U258" s="5">
        <v>67.8</v>
      </c>
      <c r="V258" s="5">
        <v>67.5</v>
      </c>
      <c r="W258" s="5">
        <v>71.400000000000006</v>
      </c>
      <c r="X258" s="5">
        <v>89.5</v>
      </c>
      <c r="Y258" s="5">
        <v>89.6</v>
      </c>
      <c r="Z258" s="5">
        <v>89.4</v>
      </c>
      <c r="AA258" s="5">
        <v>69.8</v>
      </c>
      <c r="AB258" s="5">
        <v>104.6</v>
      </c>
      <c r="AC258" s="5">
        <v>824</v>
      </c>
      <c r="AD258" s="5">
        <v>13.3</v>
      </c>
      <c r="AE258" s="7">
        <v>595</v>
      </c>
      <c r="AF258" s="32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7"/>
      <c r="AV258" s="168"/>
      <c r="AW258" s="5"/>
      <c r="AX258" s="5"/>
      <c r="AY258" s="5"/>
      <c r="AZ258" s="7"/>
      <c r="BA258" s="30"/>
      <c r="BB258" s="33"/>
    </row>
    <row r="259" spans="1:54" x14ac:dyDescent="0.3">
      <c r="A259" s="168"/>
      <c r="B259" s="4">
        <v>18.75</v>
      </c>
      <c r="C259" s="168"/>
      <c r="D259" s="5">
        <v>49.3</v>
      </c>
      <c r="E259" s="5">
        <v>90.3</v>
      </c>
      <c r="F259" s="7">
        <v>17.399999999999999</v>
      </c>
      <c r="G259" s="188"/>
      <c r="H259" s="5">
        <v>36.700000000000003</v>
      </c>
      <c r="I259" s="5">
        <v>92.8</v>
      </c>
      <c r="J259" s="5">
        <v>88.1</v>
      </c>
      <c r="K259" s="30">
        <v>87.9</v>
      </c>
      <c r="L259" s="168"/>
      <c r="M259" s="31"/>
      <c r="N259" s="5"/>
      <c r="O259" s="7"/>
      <c r="P259" s="31">
        <v>94.7</v>
      </c>
      <c r="Q259" s="5">
        <v>18.8</v>
      </c>
      <c r="R259" s="5">
        <v>49.1</v>
      </c>
      <c r="S259" s="5">
        <v>49</v>
      </c>
      <c r="T259" s="5">
        <v>67.900000000000006</v>
      </c>
      <c r="U259" s="5">
        <v>67.2</v>
      </c>
      <c r="V259" s="5">
        <v>66.900000000000006</v>
      </c>
      <c r="W259" s="5">
        <v>70.8</v>
      </c>
      <c r="X259" s="5">
        <v>89.6</v>
      </c>
      <c r="Y259" s="5">
        <v>89.7</v>
      </c>
      <c r="Z259" s="5">
        <v>89.5</v>
      </c>
      <c r="AA259" s="5">
        <v>69.3</v>
      </c>
      <c r="AB259" s="5">
        <v>104.9</v>
      </c>
      <c r="AC259" s="5">
        <v>824</v>
      </c>
      <c r="AD259" s="5">
        <v>13.6</v>
      </c>
      <c r="AE259" s="7">
        <v>592</v>
      </c>
      <c r="AF259" s="32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7"/>
      <c r="AV259" s="168"/>
      <c r="AW259" s="5"/>
      <c r="AX259" s="5"/>
      <c r="AY259" s="5"/>
      <c r="AZ259" s="7"/>
      <c r="BA259" s="30"/>
      <c r="BB259" s="33"/>
    </row>
    <row r="260" spans="1:54" x14ac:dyDescent="0.3">
      <c r="A260" s="168"/>
      <c r="B260" s="4">
        <v>18.8333333333333</v>
      </c>
      <c r="C260" s="168"/>
      <c r="D260" s="5">
        <v>49.5</v>
      </c>
      <c r="E260" s="5">
        <v>93.3</v>
      </c>
      <c r="F260" s="7">
        <v>17</v>
      </c>
      <c r="G260" s="188"/>
      <c r="H260" s="5">
        <v>35.700000000000003</v>
      </c>
      <c r="I260" s="5">
        <v>93.6</v>
      </c>
      <c r="J260" s="5">
        <v>88.3</v>
      </c>
      <c r="K260" s="30">
        <v>88.1</v>
      </c>
      <c r="L260" s="168"/>
      <c r="M260" s="31"/>
      <c r="N260" s="5"/>
      <c r="O260" s="7"/>
      <c r="P260" s="31">
        <v>95.8</v>
      </c>
      <c r="Q260" s="5">
        <v>18.2</v>
      </c>
      <c r="R260" s="5">
        <v>49.1</v>
      </c>
      <c r="S260" s="5">
        <v>49</v>
      </c>
      <c r="T260" s="5">
        <v>67.3</v>
      </c>
      <c r="U260" s="5">
        <v>66.8</v>
      </c>
      <c r="V260" s="5">
        <v>66.599999999999994</v>
      </c>
      <c r="W260" s="5">
        <v>70.7</v>
      </c>
      <c r="X260" s="5">
        <v>89.9</v>
      </c>
      <c r="Y260" s="5">
        <v>89.9</v>
      </c>
      <c r="Z260" s="5">
        <v>89.8</v>
      </c>
      <c r="AA260" s="5">
        <v>68.8</v>
      </c>
      <c r="AB260" s="5">
        <v>105</v>
      </c>
      <c r="AC260" s="5">
        <v>824</v>
      </c>
      <c r="AD260" s="5">
        <v>13.6</v>
      </c>
      <c r="AE260" s="7">
        <v>596</v>
      </c>
      <c r="AF260" s="32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7"/>
      <c r="AV260" s="168"/>
      <c r="AW260" s="5"/>
      <c r="AX260" s="5"/>
      <c r="AY260" s="5"/>
      <c r="AZ260" s="7"/>
      <c r="BA260" s="30"/>
      <c r="BB260" s="33"/>
    </row>
    <row r="261" spans="1:54" x14ac:dyDescent="0.3">
      <c r="A261" s="168"/>
      <c r="B261" s="4">
        <v>18.9166666666667</v>
      </c>
      <c r="C261" s="168"/>
      <c r="D261" s="5">
        <v>49.4</v>
      </c>
      <c r="E261" s="5">
        <v>89.6</v>
      </c>
      <c r="F261" s="7">
        <v>16.399999999999999</v>
      </c>
      <c r="G261" s="188"/>
      <c r="H261" s="5">
        <v>34.6</v>
      </c>
      <c r="I261" s="5">
        <v>92.7</v>
      </c>
      <c r="J261" s="5">
        <v>88.4</v>
      </c>
      <c r="K261" s="30">
        <v>88.1</v>
      </c>
      <c r="L261" s="168"/>
      <c r="M261" s="31"/>
      <c r="N261" s="5"/>
      <c r="O261" s="7"/>
      <c r="P261" s="31">
        <v>94.7</v>
      </c>
      <c r="Q261" s="5">
        <v>17.5</v>
      </c>
      <c r="R261" s="5">
        <v>49.1</v>
      </c>
      <c r="S261" s="5">
        <v>49</v>
      </c>
      <c r="T261" s="5">
        <v>67</v>
      </c>
      <c r="U261" s="5">
        <v>66</v>
      </c>
      <c r="V261" s="5">
        <v>65.8</v>
      </c>
      <c r="W261" s="5">
        <v>69.7</v>
      </c>
      <c r="X261" s="5">
        <v>89.9</v>
      </c>
      <c r="Y261" s="5">
        <v>90</v>
      </c>
      <c r="Z261" s="5">
        <v>89.8</v>
      </c>
      <c r="AA261" s="5">
        <v>68.5</v>
      </c>
      <c r="AB261" s="5">
        <v>103.9</v>
      </c>
      <c r="AC261" s="5">
        <v>823</v>
      </c>
      <c r="AD261" s="5">
        <v>13.6</v>
      </c>
      <c r="AE261" s="7">
        <v>601</v>
      </c>
      <c r="AF261" s="6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7"/>
      <c r="AV261" s="168"/>
      <c r="AW261" s="5"/>
      <c r="AX261" s="5"/>
      <c r="AY261" s="5"/>
      <c r="AZ261" s="7"/>
      <c r="BA261" s="30"/>
      <c r="BB261" s="33"/>
    </row>
    <row r="262" spans="1:54" x14ac:dyDescent="0.3">
      <c r="A262" s="169"/>
      <c r="B262" s="4">
        <v>19</v>
      </c>
      <c r="C262" s="169"/>
      <c r="D262" s="5">
        <v>49.4</v>
      </c>
      <c r="E262" s="5">
        <v>94</v>
      </c>
      <c r="F262" s="7">
        <v>15.9</v>
      </c>
      <c r="G262" s="189"/>
      <c r="H262" s="5">
        <v>33.9</v>
      </c>
      <c r="I262" s="5">
        <v>93.7</v>
      </c>
      <c r="J262" s="5">
        <v>88.4</v>
      </c>
      <c r="K262" s="30">
        <v>88.1</v>
      </c>
      <c r="L262" s="169"/>
      <c r="M262" s="31"/>
      <c r="N262" s="5"/>
      <c r="O262" s="7"/>
      <c r="P262" s="31">
        <v>96.2</v>
      </c>
      <c r="Q262" s="5">
        <v>17.100000000000001</v>
      </c>
      <c r="R262" s="5">
        <v>49.1</v>
      </c>
      <c r="S262" s="5">
        <v>49.1</v>
      </c>
      <c r="T262" s="5">
        <v>66.2</v>
      </c>
      <c r="U262" s="5">
        <v>64.2</v>
      </c>
      <c r="V262" s="5">
        <v>64</v>
      </c>
      <c r="W262" s="5">
        <v>67.8</v>
      </c>
      <c r="X262" s="5">
        <v>89.9</v>
      </c>
      <c r="Y262" s="5">
        <v>90</v>
      </c>
      <c r="Z262" s="5">
        <v>89.9</v>
      </c>
      <c r="AA262" s="5">
        <v>67.599999999999994</v>
      </c>
      <c r="AB262" s="5">
        <v>105.3</v>
      </c>
      <c r="AC262" s="5">
        <v>824</v>
      </c>
      <c r="AD262" s="5">
        <v>13.3</v>
      </c>
      <c r="AE262" s="7">
        <v>597</v>
      </c>
      <c r="AF262" s="32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7"/>
      <c r="AV262" s="169"/>
      <c r="AW262" s="5"/>
      <c r="AX262" s="5"/>
      <c r="AY262" s="5"/>
      <c r="AZ262" s="7"/>
      <c r="BA262" s="30"/>
      <c r="BB262" s="33"/>
    </row>
    <row r="263" spans="1:54" x14ac:dyDescent="0.3">
      <c r="A263" s="178" t="s">
        <v>81</v>
      </c>
      <c r="B263" s="173"/>
      <c r="C263" s="17" t="e">
        <f>AVERAGE($C$251:$C$262)</f>
        <v>#DIV/0!</v>
      </c>
      <c r="D263" s="17">
        <f>AVERAGE($D$251:$D$262)</f>
        <v>49.383333333333326</v>
      </c>
      <c r="E263" s="17">
        <f>AVERAGE($E$252:$E$262)</f>
        <v>92.436363636363637</v>
      </c>
      <c r="F263" s="34">
        <f>AVERAGE($F$251:$F$262)</f>
        <v>16.191666666666666</v>
      </c>
      <c r="G263" s="16" t="e">
        <f>AVERAGE(G251:G262)</f>
        <v>#DIV/0!</v>
      </c>
      <c r="H263" s="17">
        <f>AVERAGE($H$251:$H$262)</f>
        <v>35.300000000000004</v>
      </c>
      <c r="I263" s="17">
        <f>AVERAGE($I$251:$I$262)</f>
        <v>94.266666666666666</v>
      </c>
      <c r="J263" s="17">
        <f>AVERAGE(J251:J262)</f>
        <v>87.833333333333329</v>
      </c>
      <c r="K263" s="35">
        <f>AVERAGE($K$251:$K$262)</f>
        <v>87.583333333333329</v>
      </c>
      <c r="L263" s="36">
        <f t="shared" ref="L263:T263" si="38">AVERAGE(L251:L262)</f>
        <v>0</v>
      </c>
      <c r="M263" s="35" t="e">
        <f t="shared" si="38"/>
        <v>#DIV/0!</v>
      </c>
      <c r="N263" s="35" t="e">
        <f t="shared" si="38"/>
        <v>#DIV/0!</v>
      </c>
      <c r="O263" s="34" t="e">
        <f t="shared" si="38"/>
        <v>#DIV/0!</v>
      </c>
      <c r="P263" s="37">
        <f t="shared" si="38"/>
        <v>95.833333333333329</v>
      </c>
      <c r="Q263" s="17">
        <f t="shared" si="38"/>
        <v>17.491666666666664</v>
      </c>
      <c r="R263" s="17">
        <f t="shared" si="38"/>
        <v>49.100000000000016</v>
      </c>
      <c r="S263" s="17">
        <f t="shared" si="38"/>
        <v>49.008333333333333</v>
      </c>
      <c r="T263" s="17">
        <f t="shared" si="38"/>
        <v>66.416666666666671</v>
      </c>
      <c r="U263" s="17">
        <f>AVERAGE(U252:U262)</f>
        <v>66.463636363636368</v>
      </c>
      <c r="V263" s="17">
        <f t="shared" ref="V263:AD263" si="39">AVERAGE(V251:V262)</f>
        <v>66.058333333333323</v>
      </c>
      <c r="W263" s="17">
        <f t="shared" si="39"/>
        <v>69.675000000000011</v>
      </c>
      <c r="X263" s="17">
        <f t="shared" si="39"/>
        <v>89.36666666666666</v>
      </c>
      <c r="Y263" s="17">
        <f t="shared" si="39"/>
        <v>89.433333333333337</v>
      </c>
      <c r="Z263" s="17">
        <f t="shared" si="39"/>
        <v>89.274999999999991</v>
      </c>
      <c r="AA263" s="17">
        <f t="shared" si="39"/>
        <v>67.883333333333326</v>
      </c>
      <c r="AB263" s="17">
        <f t="shared" si="39"/>
        <v>105.14166666666667</v>
      </c>
      <c r="AC263" s="17">
        <f t="shared" si="39"/>
        <v>823.83333333333337</v>
      </c>
      <c r="AD263" s="17">
        <f t="shared" si="39"/>
        <v>13.625</v>
      </c>
      <c r="AE263" s="34">
        <f>AVERAGE($AE$251:$AE$262)</f>
        <v>595.08333333333337</v>
      </c>
      <c r="AF263" s="38" t="e">
        <f t="shared" ref="AF263:AM263" si="40">AVERAGE(AF251:AF262)</f>
        <v>#DIV/0!</v>
      </c>
      <c r="AG263" s="17" t="e">
        <f t="shared" si="40"/>
        <v>#DIV/0!</v>
      </c>
      <c r="AH263" s="17" t="e">
        <f t="shared" si="40"/>
        <v>#DIV/0!</v>
      </c>
      <c r="AI263" s="17" t="e">
        <f t="shared" si="40"/>
        <v>#DIV/0!</v>
      </c>
      <c r="AJ263" s="17" t="e">
        <f t="shared" si="40"/>
        <v>#DIV/0!</v>
      </c>
      <c r="AK263" s="17" t="e">
        <f t="shared" si="40"/>
        <v>#DIV/0!</v>
      </c>
      <c r="AL263" s="17" t="e">
        <f t="shared" si="40"/>
        <v>#DIV/0!</v>
      </c>
      <c r="AM263" s="17" t="e">
        <f t="shared" si="40"/>
        <v>#DIV/0!</v>
      </c>
      <c r="AN263" s="17" t="e">
        <f>AVERAGE(AN252:AN262)</f>
        <v>#DIV/0!</v>
      </c>
      <c r="AO263" s="17" t="e">
        <f>AVERAGE(AO251:AO262)</f>
        <v>#DIV/0!</v>
      </c>
      <c r="AP263" s="17" t="e">
        <f>AVERAGE(AP251:AP262)</f>
        <v>#DIV/0!</v>
      </c>
      <c r="AQ263" s="17" t="e">
        <f>AVERAGE(AQ251:AQ262)</f>
        <v>#DIV/0!</v>
      </c>
      <c r="AR263" s="17" t="e">
        <f>AVERAGE(AR251:AR262)</f>
        <v>#DIV/0!</v>
      </c>
      <c r="AS263" s="17" t="e">
        <f>AVERAGE(AS251:AS262)</f>
        <v>#DIV/0!</v>
      </c>
      <c r="AT263" s="17" t="e">
        <f>AVERAGE(AT252:AT262)</f>
        <v>#DIV/0!</v>
      </c>
      <c r="AU263" s="34" t="e">
        <f>AVERAGE($AU$251:$AU$262)</f>
        <v>#DIV/0!</v>
      </c>
      <c r="AV263" s="39" t="e">
        <f>AVERAGE(AV251:AV262)</f>
        <v>#DIV/0!</v>
      </c>
      <c r="AW263" s="17" t="e">
        <f>AVERAGE(AW251:AW262)</f>
        <v>#DIV/0!</v>
      </c>
      <c r="AX263" s="17" t="e">
        <f>AVERAGE(AX251:AX262)</f>
        <v>#DIV/0!</v>
      </c>
      <c r="AY263" s="17" t="e">
        <f>AVERAGE($AY$251:$AY$262)</f>
        <v>#DIV/0!</v>
      </c>
      <c r="AZ263" s="17" t="e">
        <f>AVERAGE(AZ251:AZ262)</f>
        <v>#DIV/0!</v>
      </c>
      <c r="BA263" s="35" t="e">
        <f>AVERAGE(BA251:BA262)</f>
        <v>#DIV/0!</v>
      </c>
      <c r="BB263" s="40" t="e">
        <f>AVERAGE(BB251:BB262)</f>
        <v>#DIV/0!</v>
      </c>
    </row>
    <row r="264" spans="1:54" x14ac:dyDescent="0.3">
      <c r="A264" s="167">
        <v>45372</v>
      </c>
      <c r="B264" s="4">
        <v>19.0833333333333</v>
      </c>
      <c r="C264" s="181"/>
      <c r="D264" s="5">
        <v>49.4</v>
      </c>
      <c r="E264" s="48">
        <v>93.3</v>
      </c>
      <c r="F264" s="7">
        <v>15.8</v>
      </c>
      <c r="G264" s="181"/>
      <c r="H264" s="5">
        <v>33.5</v>
      </c>
      <c r="I264" s="5">
        <v>94.7</v>
      </c>
      <c r="J264" s="5">
        <v>88.3</v>
      </c>
      <c r="K264" s="30">
        <v>88.1</v>
      </c>
      <c r="L264" s="174">
        <v>0</v>
      </c>
      <c r="M264" s="31"/>
      <c r="N264" s="5"/>
      <c r="O264" s="7"/>
      <c r="P264" s="31">
        <v>96.1</v>
      </c>
      <c r="Q264" s="5">
        <v>17</v>
      </c>
      <c r="R264" s="5">
        <v>49.1</v>
      </c>
      <c r="S264" s="5">
        <v>49.1</v>
      </c>
      <c r="T264" s="5">
        <v>66</v>
      </c>
      <c r="U264" s="5">
        <v>64.400000000000006</v>
      </c>
      <c r="V264" s="6">
        <v>64.2</v>
      </c>
      <c r="W264" s="5">
        <v>68</v>
      </c>
      <c r="X264" s="5">
        <v>89.9</v>
      </c>
      <c r="Y264" s="5">
        <v>89.9</v>
      </c>
      <c r="Z264" s="5">
        <v>89.8</v>
      </c>
      <c r="AA264" s="5">
        <v>67.400000000000006</v>
      </c>
      <c r="AB264" s="5">
        <v>105.3</v>
      </c>
      <c r="AC264" s="5">
        <v>823</v>
      </c>
      <c r="AD264" s="5">
        <v>13.5</v>
      </c>
      <c r="AE264" s="7">
        <v>595</v>
      </c>
      <c r="AF264" s="32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7"/>
      <c r="AV264" s="174"/>
      <c r="AW264" s="5"/>
      <c r="AX264" s="5"/>
      <c r="AY264" s="5"/>
      <c r="AZ264" s="7"/>
      <c r="BA264" s="30"/>
      <c r="BB264" s="33"/>
    </row>
    <row r="265" spans="1:54" x14ac:dyDescent="0.3">
      <c r="A265" s="168"/>
      <c r="B265" s="4">
        <v>19.1666666666667</v>
      </c>
      <c r="C265" s="168"/>
      <c r="D265" s="5">
        <v>49.3</v>
      </c>
      <c r="E265" s="5">
        <v>95.7</v>
      </c>
      <c r="F265" s="7">
        <v>15.6</v>
      </c>
      <c r="G265" s="188"/>
      <c r="H265" s="5">
        <v>32.9</v>
      </c>
      <c r="I265" s="5">
        <v>93.6</v>
      </c>
      <c r="J265" s="5">
        <v>88.3</v>
      </c>
      <c r="K265" s="30">
        <v>88</v>
      </c>
      <c r="L265" s="168"/>
      <c r="M265" s="31"/>
      <c r="N265" s="5"/>
      <c r="O265" s="7"/>
      <c r="P265" s="59">
        <v>95.4</v>
      </c>
      <c r="Q265" s="5">
        <v>16.600000000000001</v>
      </c>
      <c r="R265" s="5">
        <v>49</v>
      </c>
      <c r="S265" s="5">
        <v>49</v>
      </c>
      <c r="T265" s="5">
        <v>65.8</v>
      </c>
      <c r="U265" s="5">
        <v>64.2</v>
      </c>
      <c r="V265" s="5">
        <v>64</v>
      </c>
      <c r="W265" s="5">
        <v>67.8</v>
      </c>
      <c r="X265" s="5">
        <v>89.9</v>
      </c>
      <c r="Y265" s="5">
        <v>89.9</v>
      </c>
      <c r="Z265" s="5">
        <v>89.8</v>
      </c>
      <c r="AA265" s="5">
        <v>67.2</v>
      </c>
      <c r="AB265" s="5">
        <v>105.5</v>
      </c>
      <c r="AC265" s="5">
        <v>823</v>
      </c>
      <c r="AD265" s="5">
        <v>13.5</v>
      </c>
      <c r="AE265" s="7">
        <v>596</v>
      </c>
      <c r="AF265" s="32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7"/>
      <c r="AV265" s="168"/>
      <c r="AW265" s="5"/>
      <c r="AX265" s="5"/>
      <c r="AY265" s="5"/>
      <c r="AZ265" s="7"/>
      <c r="BA265" s="30"/>
      <c r="BB265" s="33"/>
    </row>
    <row r="266" spans="1:54" x14ac:dyDescent="0.3">
      <c r="A266" s="168"/>
      <c r="B266" s="4">
        <v>19.25</v>
      </c>
      <c r="C266" s="168"/>
      <c r="D266" s="5">
        <v>49.4</v>
      </c>
      <c r="E266" s="48">
        <v>95.4</v>
      </c>
      <c r="F266" s="7">
        <v>15.5</v>
      </c>
      <c r="G266" s="188"/>
      <c r="H266" s="5">
        <v>32.799999999999997</v>
      </c>
      <c r="I266" s="5">
        <v>94.3</v>
      </c>
      <c r="J266" s="5">
        <v>88.5</v>
      </c>
      <c r="K266" s="30">
        <v>88.3</v>
      </c>
      <c r="L266" s="168"/>
      <c r="M266" s="31"/>
      <c r="N266" s="5"/>
      <c r="O266" s="7"/>
      <c r="P266" s="31">
        <v>96.5</v>
      </c>
      <c r="Q266" s="5">
        <v>16.5</v>
      </c>
      <c r="R266" s="5">
        <v>49.1</v>
      </c>
      <c r="S266" s="5">
        <v>49.1</v>
      </c>
      <c r="T266" s="5">
        <v>65.599999999999994</v>
      </c>
      <c r="U266" s="5">
        <v>64.3</v>
      </c>
      <c r="V266" s="5">
        <v>64.099999999999994</v>
      </c>
      <c r="W266" s="5">
        <v>67.8</v>
      </c>
      <c r="X266" s="5">
        <v>90</v>
      </c>
      <c r="Y266" s="5">
        <v>90.1</v>
      </c>
      <c r="Z266" s="5">
        <v>89.9</v>
      </c>
      <c r="AA266" s="5">
        <v>66.900000000000006</v>
      </c>
      <c r="AB266" s="5">
        <v>106.4</v>
      </c>
      <c r="AC266" s="5">
        <v>826</v>
      </c>
      <c r="AD266" s="5">
        <v>13.3</v>
      </c>
      <c r="AE266" s="7">
        <v>598</v>
      </c>
      <c r="AF266" s="32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7"/>
      <c r="AV266" s="168"/>
      <c r="AW266" s="5"/>
      <c r="AX266" s="5"/>
      <c r="AY266" s="5"/>
      <c r="AZ266" s="7"/>
      <c r="BA266" s="30"/>
      <c r="BB266" s="33"/>
    </row>
    <row r="267" spans="1:54" x14ac:dyDescent="0.3">
      <c r="A267" s="168"/>
      <c r="B267" s="4">
        <v>19.3333333333333</v>
      </c>
      <c r="C267" s="168"/>
      <c r="D267" s="5">
        <v>49.4</v>
      </c>
      <c r="E267" s="5">
        <v>93.5</v>
      </c>
      <c r="F267" s="7">
        <v>16</v>
      </c>
      <c r="G267" s="188"/>
      <c r="H267" s="5">
        <v>35.1</v>
      </c>
      <c r="I267" s="5">
        <v>95.9</v>
      </c>
      <c r="J267" s="5">
        <v>87.5</v>
      </c>
      <c r="K267" s="30">
        <v>87.2</v>
      </c>
      <c r="L267" s="168"/>
      <c r="M267" s="31"/>
      <c r="N267" s="5"/>
      <c r="O267" s="7"/>
      <c r="P267" s="31">
        <v>95.5</v>
      </c>
      <c r="Q267" s="5">
        <v>17.399999999999999</v>
      </c>
      <c r="R267" s="5">
        <v>49.1</v>
      </c>
      <c r="S267" s="5">
        <v>49.1</v>
      </c>
      <c r="T267" s="5">
        <v>66.400000000000006</v>
      </c>
      <c r="U267" s="5">
        <v>65.2</v>
      </c>
      <c r="V267" s="5">
        <v>65</v>
      </c>
      <c r="W267" s="5">
        <v>68.8</v>
      </c>
      <c r="X267" s="5">
        <v>89</v>
      </c>
      <c r="Y267" s="5">
        <v>89</v>
      </c>
      <c r="Z267" s="5">
        <v>88.9</v>
      </c>
      <c r="AA267" s="5">
        <v>67.900000000000006</v>
      </c>
      <c r="AB267" s="5">
        <v>105.3</v>
      </c>
      <c r="AC267" s="5">
        <v>827</v>
      </c>
      <c r="AD267" s="5">
        <v>13.5</v>
      </c>
      <c r="AE267" s="7">
        <v>609</v>
      </c>
      <c r="AF267" s="32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7"/>
      <c r="AV267" s="168"/>
      <c r="AW267" s="5"/>
      <c r="AX267" s="5"/>
      <c r="AY267" s="5"/>
      <c r="AZ267" s="7"/>
      <c r="BA267" s="30"/>
      <c r="BB267" s="33"/>
    </row>
    <row r="268" spans="1:54" x14ac:dyDescent="0.3">
      <c r="A268" s="168"/>
      <c r="B268" s="4">
        <v>19.4166666666667</v>
      </c>
      <c r="C268" s="168"/>
      <c r="D268" s="5">
        <v>49.4</v>
      </c>
      <c r="E268" s="5">
        <v>92.3</v>
      </c>
      <c r="F268" s="7">
        <v>16.8</v>
      </c>
      <c r="G268" s="188"/>
      <c r="H268" s="5">
        <v>38.299999999999997</v>
      </c>
      <c r="I268" s="5">
        <v>93.8</v>
      </c>
      <c r="J268" s="5">
        <v>87.8</v>
      </c>
      <c r="K268" s="30">
        <v>87.5</v>
      </c>
      <c r="L268" s="168"/>
      <c r="M268" s="31"/>
      <c r="N268" s="5"/>
      <c r="O268" s="7"/>
      <c r="P268" s="31">
        <v>95.5</v>
      </c>
      <c r="Q268" s="5">
        <v>18.899999999999999</v>
      </c>
      <c r="R268" s="5">
        <v>49.1</v>
      </c>
      <c r="S268" s="5">
        <v>49</v>
      </c>
      <c r="T268" s="5">
        <v>67.5</v>
      </c>
      <c r="U268" s="5">
        <v>66</v>
      </c>
      <c r="V268" s="5">
        <v>65.8</v>
      </c>
      <c r="W268" s="5">
        <v>69.5</v>
      </c>
      <c r="X268" s="5">
        <v>89.3</v>
      </c>
      <c r="Y268" s="5">
        <v>89.3</v>
      </c>
      <c r="Z268" s="5">
        <v>89.2</v>
      </c>
      <c r="AA268" s="5">
        <v>68.900000000000006</v>
      </c>
      <c r="AB268" s="5">
        <v>105.5</v>
      </c>
      <c r="AC268" s="5">
        <v>825</v>
      </c>
      <c r="AD268" s="5">
        <v>13.6</v>
      </c>
      <c r="AE268" s="7">
        <v>592</v>
      </c>
      <c r="AF268" s="32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7"/>
      <c r="AV268" s="168"/>
      <c r="AW268" s="5"/>
      <c r="AX268" s="5"/>
      <c r="AY268" s="5"/>
      <c r="AZ268" s="7"/>
      <c r="BA268" s="30"/>
      <c r="BB268" s="33"/>
    </row>
    <row r="269" spans="1:54" x14ac:dyDescent="0.3">
      <c r="A269" s="168"/>
      <c r="B269" s="4">
        <v>19.5</v>
      </c>
      <c r="C269" s="168"/>
      <c r="D269" s="5">
        <v>49.4</v>
      </c>
      <c r="E269" s="5">
        <v>91</v>
      </c>
      <c r="F269" s="7">
        <v>17.600000000000001</v>
      </c>
      <c r="G269" s="188"/>
      <c r="H269" s="5">
        <v>38.799999999999997</v>
      </c>
      <c r="I269" s="5">
        <v>93.4</v>
      </c>
      <c r="J269" s="5">
        <v>87.9</v>
      </c>
      <c r="K269" s="30">
        <v>87.6</v>
      </c>
      <c r="L269" s="168"/>
      <c r="M269" s="31"/>
      <c r="N269" s="5"/>
      <c r="O269" s="7"/>
      <c r="P269" s="31">
        <v>95.1</v>
      </c>
      <c r="Q269" s="5">
        <v>19.2</v>
      </c>
      <c r="R269" s="5">
        <v>49.1</v>
      </c>
      <c r="S269" s="5">
        <v>49.1</v>
      </c>
      <c r="T269" s="5">
        <v>68.400000000000006</v>
      </c>
      <c r="U269" s="5">
        <v>67.400000000000006</v>
      </c>
      <c r="V269" s="5">
        <v>67.2</v>
      </c>
      <c r="W269" s="5">
        <v>71.099999999999994</v>
      </c>
      <c r="X269" s="5">
        <v>89.4</v>
      </c>
      <c r="Y269" s="5">
        <v>89.4</v>
      </c>
      <c r="Z269" s="5">
        <v>89.3</v>
      </c>
      <c r="AA269" s="5">
        <v>69.900000000000006</v>
      </c>
      <c r="AB269" s="5">
        <v>104.7</v>
      </c>
      <c r="AC269" s="5">
        <v>825</v>
      </c>
      <c r="AD269" s="5">
        <v>13.7</v>
      </c>
      <c r="AE269" s="7">
        <v>594</v>
      </c>
      <c r="AF269" s="32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7"/>
      <c r="AV269" s="168"/>
      <c r="AW269" s="5"/>
      <c r="AX269" s="5"/>
      <c r="AY269" s="5"/>
      <c r="AZ269" s="7"/>
      <c r="BA269" s="30"/>
      <c r="BB269" s="33"/>
    </row>
    <row r="270" spans="1:54" x14ac:dyDescent="0.3">
      <c r="A270" s="168"/>
      <c r="B270" s="4">
        <v>19.5833333333333</v>
      </c>
      <c r="C270" s="168"/>
      <c r="D270" s="5">
        <v>49.4</v>
      </c>
      <c r="E270" s="5">
        <v>90.8</v>
      </c>
      <c r="F270" s="7">
        <v>17.8</v>
      </c>
      <c r="G270" s="188"/>
      <c r="H270" s="5">
        <v>38.700000000000003</v>
      </c>
      <c r="I270" s="5">
        <v>94</v>
      </c>
      <c r="J270" s="5">
        <v>87.1</v>
      </c>
      <c r="K270" s="30">
        <v>86.8</v>
      </c>
      <c r="L270" s="168"/>
      <c r="M270" s="31"/>
      <c r="N270" s="5"/>
      <c r="O270" s="7"/>
      <c r="P270" s="31">
        <v>95.2</v>
      </c>
      <c r="Q270" s="5">
        <v>19.2</v>
      </c>
      <c r="R270" s="5">
        <v>49.2</v>
      </c>
      <c r="S270" s="5">
        <v>49.1</v>
      </c>
      <c r="T270" s="5">
        <v>67.8</v>
      </c>
      <c r="U270" s="5">
        <v>67.7</v>
      </c>
      <c r="V270" s="5">
        <v>67.400000000000006</v>
      </c>
      <c r="W270" s="5">
        <v>71.3</v>
      </c>
      <c r="X270" s="5">
        <v>88.6</v>
      </c>
      <c r="Y270" s="5">
        <v>88.7</v>
      </c>
      <c r="Z270" s="5">
        <v>88.5</v>
      </c>
      <c r="AA270" s="5">
        <v>69.3</v>
      </c>
      <c r="AB270" s="5">
        <v>105.5</v>
      </c>
      <c r="AC270" s="5">
        <v>824</v>
      </c>
      <c r="AD270" s="5">
        <v>13.7</v>
      </c>
      <c r="AE270" s="7">
        <v>588</v>
      </c>
      <c r="AF270" s="32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7"/>
      <c r="AV270" s="168"/>
      <c r="AW270" s="5"/>
      <c r="AX270" s="5"/>
      <c r="AY270" s="5"/>
      <c r="AZ270" s="7"/>
      <c r="BA270" s="30"/>
      <c r="BB270" s="33"/>
    </row>
    <row r="271" spans="1:54" x14ac:dyDescent="0.3">
      <c r="A271" s="168"/>
      <c r="B271" s="4">
        <v>19.6666666666667</v>
      </c>
      <c r="C271" s="168"/>
      <c r="D271" s="5">
        <v>49.4</v>
      </c>
      <c r="E271" s="5">
        <v>91.2</v>
      </c>
      <c r="F271" s="7">
        <v>17.8</v>
      </c>
      <c r="G271" s="188"/>
      <c r="H271" s="5">
        <v>38.700000000000003</v>
      </c>
      <c r="I271" s="5">
        <v>94.7</v>
      </c>
      <c r="J271" s="5">
        <v>86.9</v>
      </c>
      <c r="K271" s="30">
        <v>86.6</v>
      </c>
      <c r="L271" s="168"/>
      <c r="M271" s="31"/>
      <c r="N271" s="5"/>
      <c r="O271" s="7"/>
      <c r="P271" s="31">
        <v>95.9</v>
      </c>
      <c r="Q271" s="5">
        <v>19.3</v>
      </c>
      <c r="R271" s="5">
        <v>49.1</v>
      </c>
      <c r="S271" s="5">
        <v>49.1</v>
      </c>
      <c r="T271" s="5">
        <v>67.7</v>
      </c>
      <c r="U271" s="5">
        <v>67.5</v>
      </c>
      <c r="V271" s="5">
        <v>67.3</v>
      </c>
      <c r="W271" s="5">
        <v>71.099999999999994</v>
      </c>
      <c r="X271" s="5">
        <v>88.4</v>
      </c>
      <c r="Y271" s="5">
        <v>88.5</v>
      </c>
      <c r="Z271" s="5">
        <v>88.3</v>
      </c>
      <c r="AA271" s="5">
        <v>69.099999999999994</v>
      </c>
      <c r="AB271" s="5">
        <v>104.9</v>
      </c>
      <c r="AC271" s="5">
        <v>823</v>
      </c>
      <c r="AD271" s="5">
        <v>13.6</v>
      </c>
      <c r="AE271" s="7">
        <v>587</v>
      </c>
      <c r="AF271" s="32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7"/>
      <c r="AV271" s="168"/>
      <c r="AW271" s="5"/>
      <c r="AX271" s="5"/>
      <c r="AY271" s="5"/>
      <c r="AZ271" s="7"/>
      <c r="BA271" s="30"/>
      <c r="BB271" s="33"/>
    </row>
    <row r="272" spans="1:54" x14ac:dyDescent="0.3">
      <c r="A272" s="168"/>
      <c r="B272" s="4">
        <v>19.75</v>
      </c>
      <c r="C272" s="168"/>
      <c r="D272" s="5">
        <v>49.4</v>
      </c>
      <c r="E272" s="5">
        <v>91.6</v>
      </c>
      <c r="F272" s="7">
        <v>17.7</v>
      </c>
      <c r="G272" s="188"/>
      <c r="H272" s="5">
        <v>37.299999999999997</v>
      </c>
      <c r="I272" s="5">
        <v>93.8</v>
      </c>
      <c r="J272" s="5">
        <v>87</v>
      </c>
      <c r="K272" s="30">
        <v>86.7</v>
      </c>
      <c r="L272" s="168"/>
      <c r="M272" s="31"/>
      <c r="N272" s="5"/>
      <c r="O272" s="7"/>
      <c r="P272" s="31">
        <v>95.7</v>
      </c>
      <c r="Q272" s="5">
        <v>18.899999999999999</v>
      </c>
      <c r="R272" s="5">
        <v>49.1</v>
      </c>
      <c r="S272" s="5">
        <v>49.1</v>
      </c>
      <c r="T272" s="5">
        <v>67.3</v>
      </c>
      <c r="U272" s="5">
        <v>67</v>
      </c>
      <c r="V272" s="5">
        <v>66.8</v>
      </c>
      <c r="W272" s="5">
        <v>70.7</v>
      </c>
      <c r="X272" s="5">
        <v>88.6</v>
      </c>
      <c r="Y272" s="5">
        <v>88.6</v>
      </c>
      <c r="Z272" s="5">
        <v>88.5</v>
      </c>
      <c r="AA272" s="5">
        <v>68.599999999999994</v>
      </c>
      <c r="AB272" s="5">
        <v>104.9</v>
      </c>
      <c r="AC272" s="5">
        <v>825</v>
      </c>
      <c r="AD272" s="5">
        <v>13.7</v>
      </c>
      <c r="AE272" s="7">
        <v>587</v>
      </c>
      <c r="AF272" s="32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7"/>
      <c r="AV272" s="168"/>
      <c r="AW272" s="5"/>
      <c r="AX272" s="5"/>
      <c r="AY272" s="5"/>
      <c r="AZ272" s="7"/>
      <c r="BA272" s="30"/>
      <c r="BB272" s="33"/>
    </row>
    <row r="273" spans="1:54" x14ac:dyDescent="0.3">
      <c r="A273" s="168"/>
      <c r="B273" s="4">
        <v>19.8333333333333</v>
      </c>
      <c r="C273" s="168"/>
      <c r="D273" s="5">
        <v>49.4</v>
      </c>
      <c r="E273" s="5">
        <v>92.6</v>
      </c>
      <c r="F273" s="7">
        <v>17.399999999999999</v>
      </c>
      <c r="G273" s="188"/>
      <c r="H273" s="5">
        <v>36.799999999999997</v>
      </c>
      <c r="I273" s="5">
        <v>94.8</v>
      </c>
      <c r="J273" s="5">
        <v>86.9</v>
      </c>
      <c r="K273" s="30">
        <v>86.7</v>
      </c>
      <c r="L273" s="168"/>
      <c r="M273" s="31"/>
      <c r="N273" s="5"/>
      <c r="O273" s="7"/>
      <c r="P273" s="31">
        <v>96.1</v>
      </c>
      <c r="Q273" s="5">
        <v>18.600000000000001</v>
      </c>
      <c r="R273" s="5">
        <v>49.1</v>
      </c>
      <c r="S273" s="5">
        <v>49.1</v>
      </c>
      <c r="T273" s="5">
        <v>66.900000000000006</v>
      </c>
      <c r="U273" s="5">
        <v>66.599999999999994</v>
      </c>
      <c r="V273" s="5">
        <v>66.5</v>
      </c>
      <c r="W273" s="5">
        <v>70.2</v>
      </c>
      <c r="X273" s="5">
        <v>88.5</v>
      </c>
      <c r="Y273" s="5">
        <v>88.6</v>
      </c>
      <c r="Z273" s="5">
        <v>88.5</v>
      </c>
      <c r="AA273" s="5">
        <v>68.2</v>
      </c>
      <c r="AB273" s="5">
        <v>105.5</v>
      </c>
      <c r="AC273" s="5">
        <v>825</v>
      </c>
      <c r="AD273" s="5">
        <v>13.7</v>
      </c>
      <c r="AE273" s="6">
        <v>586</v>
      </c>
      <c r="AF273" s="32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7"/>
      <c r="AV273" s="168"/>
      <c r="AW273" s="5"/>
      <c r="AX273" s="5"/>
      <c r="AY273" s="5"/>
      <c r="AZ273" s="6"/>
      <c r="BA273" s="30"/>
      <c r="BB273" s="33"/>
    </row>
    <row r="274" spans="1:54" x14ac:dyDescent="0.3">
      <c r="A274" s="168"/>
      <c r="B274" s="4">
        <v>19.9166666666667</v>
      </c>
      <c r="C274" s="168"/>
      <c r="D274" s="5">
        <v>49.4</v>
      </c>
      <c r="E274" s="5">
        <v>93.6</v>
      </c>
      <c r="F274" s="7">
        <v>17.3</v>
      </c>
      <c r="G274" s="188"/>
      <c r="H274" s="5">
        <v>36.5</v>
      </c>
      <c r="I274" s="5">
        <v>95.1</v>
      </c>
      <c r="J274" s="5">
        <v>86.7</v>
      </c>
      <c r="K274" s="30">
        <v>86.5</v>
      </c>
      <c r="L274" s="168"/>
      <c r="M274" s="31"/>
      <c r="N274" s="5"/>
      <c r="O274" s="7"/>
      <c r="P274" s="31">
        <v>95.9</v>
      </c>
      <c r="Q274" s="5">
        <v>18.600000000000001</v>
      </c>
      <c r="R274" s="5">
        <v>49.1</v>
      </c>
      <c r="S274" s="5">
        <v>49</v>
      </c>
      <c r="T274" s="5">
        <v>66.599999999999994</v>
      </c>
      <c r="U274" s="5">
        <v>66.400000000000006</v>
      </c>
      <c r="V274" s="5">
        <v>66.2</v>
      </c>
      <c r="W274" s="5">
        <v>69.900000000000006</v>
      </c>
      <c r="X274" s="5">
        <v>88.3</v>
      </c>
      <c r="Y274" s="5">
        <v>88.4</v>
      </c>
      <c r="Z274" s="5">
        <v>88.2</v>
      </c>
      <c r="AA274" s="5">
        <v>68</v>
      </c>
      <c r="AB274" s="5">
        <v>105.3</v>
      </c>
      <c r="AC274" s="5">
        <v>822</v>
      </c>
      <c r="AD274" s="5">
        <v>13.7</v>
      </c>
      <c r="AE274" s="7">
        <v>584</v>
      </c>
      <c r="AF274" s="32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7"/>
      <c r="AV274" s="168"/>
      <c r="AW274" s="5"/>
      <c r="AX274" s="5"/>
      <c r="AY274" s="5"/>
      <c r="AZ274" s="7"/>
      <c r="BA274" s="30"/>
      <c r="BB274" s="33"/>
    </row>
    <row r="275" spans="1:54" x14ac:dyDescent="0.3">
      <c r="A275" s="169"/>
      <c r="B275" s="4">
        <v>20</v>
      </c>
      <c r="C275" s="169"/>
      <c r="D275" s="5">
        <v>49.4</v>
      </c>
      <c r="E275" s="5">
        <v>90.8</v>
      </c>
      <c r="F275" s="7">
        <v>17</v>
      </c>
      <c r="G275" s="189"/>
      <c r="H275" s="5">
        <v>35</v>
      </c>
      <c r="I275" s="5">
        <v>95.5</v>
      </c>
      <c r="J275" s="5">
        <v>86.5</v>
      </c>
      <c r="K275" s="30">
        <v>86.2</v>
      </c>
      <c r="L275" s="169"/>
      <c r="M275" s="31"/>
      <c r="N275" s="5"/>
      <c r="O275" s="7"/>
      <c r="P275" s="47">
        <v>95</v>
      </c>
      <c r="Q275" s="5">
        <v>18.2</v>
      </c>
      <c r="R275" s="5">
        <v>49.1</v>
      </c>
      <c r="S275" s="5">
        <v>49</v>
      </c>
      <c r="T275" s="5">
        <v>65.8</v>
      </c>
      <c r="U275" s="5">
        <v>65.7</v>
      </c>
      <c r="V275" s="5">
        <v>65.400000000000006</v>
      </c>
      <c r="W275" s="5">
        <v>69.2</v>
      </c>
      <c r="X275" s="5">
        <v>88</v>
      </c>
      <c r="Y275" s="5">
        <v>88.1</v>
      </c>
      <c r="Z275" s="5">
        <v>88</v>
      </c>
      <c r="AA275" s="5">
        <v>67.2</v>
      </c>
      <c r="AB275" s="5">
        <v>106.2</v>
      </c>
      <c r="AC275" s="5">
        <v>823</v>
      </c>
      <c r="AD275" s="5">
        <v>13.5</v>
      </c>
      <c r="AE275" s="7">
        <v>581</v>
      </c>
      <c r="AF275" s="32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7"/>
      <c r="AV275" s="169"/>
      <c r="AW275" s="5"/>
      <c r="AX275" s="5"/>
      <c r="AY275" s="5"/>
      <c r="AZ275" s="7"/>
      <c r="BA275" s="30"/>
      <c r="BB275" s="33"/>
    </row>
    <row r="276" spans="1:54" x14ac:dyDescent="0.3">
      <c r="A276" s="178" t="s">
        <v>81</v>
      </c>
      <c r="B276" s="173"/>
      <c r="C276" s="17" t="e">
        <f>AVERAGE($C$264:$C$275)</f>
        <v>#DIV/0!</v>
      </c>
      <c r="D276" s="17">
        <f>AVERAGE($D$264:$D$275)</f>
        <v>49.391666666666659</v>
      </c>
      <c r="E276" s="17">
        <f>AVERAGE($E$265:$E$275)</f>
        <v>92.590909090909108</v>
      </c>
      <c r="F276" s="34">
        <f>AVERAGE($F$264:$F$275)</f>
        <v>16.858333333333334</v>
      </c>
      <c r="G276" s="16" t="e">
        <f>AVERAGE(G264:G275)</f>
        <v>#DIV/0!</v>
      </c>
      <c r="H276" s="17">
        <f>AVERAGE($H$264:$H$275)</f>
        <v>36.200000000000003</v>
      </c>
      <c r="I276" s="17">
        <f>AVERAGE($I$264:$I$275)</f>
        <v>94.466666666666654</v>
      </c>
      <c r="J276" s="17">
        <f>AVERAGE(J264:J275)</f>
        <v>87.45</v>
      </c>
      <c r="K276" s="35">
        <f>AVERAGE($K$264:$K$275)</f>
        <v>87.183333333333337</v>
      </c>
      <c r="L276" s="36">
        <f>AVERAGE(L264:L275)</f>
        <v>0</v>
      </c>
      <c r="M276" s="35" t="e">
        <f>AVERAGE(M264:M275)</f>
        <v>#DIV/0!</v>
      </c>
      <c r="N276" s="35" t="e">
        <f>AVERAGE(N264:N275)</f>
        <v>#DIV/0!</v>
      </c>
      <c r="O276" s="34" t="e">
        <f>AVERAGE(O264:O275)</f>
        <v>#DIV/0!</v>
      </c>
      <c r="P276" s="37">
        <f>AVERAGE(P264:P275)</f>
        <v>95.658333333333346</v>
      </c>
      <c r="Q276" s="17">
        <f>AVERAGE(Q265:Q275)</f>
        <v>18.309090909090909</v>
      </c>
      <c r="R276" s="17">
        <f>AVERAGE(R264:R275)</f>
        <v>49.1</v>
      </c>
      <c r="S276" s="17">
        <f>AVERAGE(S264:S275)</f>
        <v>49.06666666666667</v>
      </c>
      <c r="T276" s="17">
        <f>AVERAGE(T264:T275)</f>
        <v>66.816666666666663</v>
      </c>
      <c r="U276" s="17">
        <f>AVERAGE(U264:U275)</f>
        <v>66.033333333333346</v>
      </c>
      <c r="V276" s="17">
        <f>AVERAGE(V265:V275)</f>
        <v>65.972727272727283</v>
      </c>
      <c r="W276" s="17">
        <f>AVERAGE(W265:W275)</f>
        <v>69.763636363636365</v>
      </c>
      <c r="X276" s="17">
        <f t="shared" ref="X276:AD276" si="41">AVERAGE(X264:X275)</f>
        <v>88.991666666666674</v>
      </c>
      <c r="Y276" s="17">
        <f t="shared" si="41"/>
        <v>89.041666666666671</v>
      </c>
      <c r="Z276" s="17">
        <f t="shared" si="41"/>
        <v>88.908333333333346</v>
      </c>
      <c r="AA276" s="17">
        <f t="shared" si="41"/>
        <v>68.216666666666683</v>
      </c>
      <c r="AB276" s="17">
        <f t="shared" si="41"/>
        <v>105.41666666666667</v>
      </c>
      <c r="AC276" s="17">
        <f t="shared" si="41"/>
        <v>824.25</v>
      </c>
      <c r="AD276" s="17">
        <f t="shared" si="41"/>
        <v>13.58333333333333</v>
      </c>
      <c r="AE276" s="34">
        <f>AVERAGE($AE$264:$AE$275)</f>
        <v>591.41666666666663</v>
      </c>
      <c r="AF276" s="38" t="e">
        <f t="shared" ref="AF276:AT276" si="42">AVERAGE(AF264:AF275)</f>
        <v>#DIV/0!</v>
      </c>
      <c r="AG276" s="17" t="e">
        <f t="shared" si="42"/>
        <v>#DIV/0!</v>
      </c>
      <c r="AH276" s="17" t="e">
        <f t="shared" si="42"/>
        <v>#DIV/0!</v>
      </c>
      <c r="AI276" s="17" t="e">
        <f t="shared" si="42"/>
        <v>#DIV/0!</v>
      </c>
      <c r="AJ276" s="17" t="e">
        <f t="shared" si="42"/>
        <v>#DIV/0!</v>
      </c>
      <c r="AK276" s="17" t="e">
        <f t="shared" si="42"/>
        <v>#DIV/0!</v>
      </c>
      <c r="AL276" s="17" t="e">
        <f t="shared" si="42"/>
        <v>#DIV/0!</v>
      </c>
      <c r="AM276" s="17" t="e">
        <f t="shared" si="42"/>
        <v>#DIV/0!</v>
      </c>
      <c r="AN276" s="17" t="e">
        <f t="shared" si="42"/>
        <v>#DIV/0!</v>
      </c>
      <c r="AO276" s="17" t="e">
        <f t="shared" si="42"/>
        <v>#DIV/0!</v>
      </c>
      <c r="AP276" s="17" t="e">
        <f t="shared" si="42"/>
        <v>#DIV/0!</v>
      </c>
      <c r="AQ276" s="17" t="e">
        <f t="shared" si="42"/>
        <v>#DIV/0!</v>
      </c>
      <c r="AR276" s="17" t="e">
        <f t="shared" si="42"/>
        <v>#DIV/0!</v>
      </c>
      <c r="AS276" s="17" t="e">
        <f t="shared" si="42"/>
        <v>#DIV/0!</v>
      </c>
      <c r="AT276" s="17" t="e">
        <f t="shared" si="42"/>
        <v>#DIV/0!</v>
      </c>
      <c r="AU276" s="34" t="e">
        <f>AVERAGE($AU$264:$AU$275)</f>
        <v>#DIV/0!</v>
      </c>
      <c r="AV276" s="39" t="e">
        <f>AVERAGE(AV264:AV275)</f>
        <v>#DIV/0!</v>
      </c>
      <c r="AW276" s="17" t="e">
        <f>AVERAGE(AW264:AW275)</f>
        <v>#DIV/0!</v>
      </c>
      <c r="AX276" s="17" t="e">
        <f>AVERAGE(AX264:AX275)</f>
        <v>#DIV/0!</v>
      </c>
      <c r="AY276" s="17" t="e">
        <f>AVERAGE($AY$264:$AY$275)</f>
        <v>#DIV/0!</v>
      </c>
      <c r="AZ276" s="17" t="e">
        <f>AVERAGE(AZ264:AZ275)</f>
        <v>#DIV/0!</v>
      </c>
      <c r="BA276" s="35" t="e">
        <f>AVERAGE(BA264:BA275)</f>
        <v>#DIV/0!</v>
      </c>
      <c r="BB276" s="40" t="e">
        <f>AVERAGE(BB264:BB275)</f>
        <v>#DIV/0!</v>
      </c>
    </row>
    <row r="277" spans="1:54" x14ac:dyDescent="0.3">
      <c r="A277" s="167">
        <v>45373</v>
      </c>
      <c r="B277" s="4">
        <v>20.0833333333333</v>
      </c>
      <c r="C277" s="181"/>
      <c r="D277" s="5">
        <v>49.4</v>
      </c>
      <c r="E277" s="5">
        <v>93.5</v>
      </c>
      <c r="F277" s="7">
        <v>16.8</v>
      </c>
      <c r="G277" s="181"/>
      <c r="H277" s="5">
        <v>34.4</v>
      </c>
      <c r="I277" s="5">
        <v>96</v>
      </c>
      <c r="J277" s="5">
        <v>86.1</v>
      </c>
      <c r="K277" s="30">
        <v>85.9</v>
      </c>
      <c r="L277" s="174">
        <v>0</v>
      </c>
      <c r="M277" s="31"/>
      <c r="N277" s="5"/>
      <c r="O277" s="7"/>
      <c r="P277" s="31">
        <v>95.9</v>
      </c>
      <c r="Q277" s="5">
        <v>18.100000000000001</v>
      </c>
      <c r="R277" s="5">
        <v>49.1</v>
      </c>
      <c r="S277" s="5">
        <v>49</v>
      </c>
      <c r="T277" s="5">
        <v>65.400000000000006</v>
      </c>
      <c r="U277" s="5">
        <v>65.2</v>
      </c>
      <c r="V277" s="5">
        <v>65</v>
      </c>
      <c r="W277" s="5">
        <v>68.7</v>
      </c>
      <c r="X277" s="5" t="s">
        <v>127</v>
      </c>
      <c r="Y277" s="5">
        <v>87.8</v>
      </c>
      <c r="Z277" s="5">
        <v>87.6</v>
      </c>
      <c r="AA277" s="5">
        <v>66.8</v>
      </c>
      <c r="AB277" s="5">
        <v>106.2</v>
      </c>
      <c r="AC277" s="5">
        <v>825</v>
      </c>
      <c r="AD277" s="5">
        <v>13.5</v>
      </c>
      <c r="AE277" s="6">
        <v>586</v>
      </c>
      <c r="AF277" s="32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7"/>
      <c r="AV277" s="174"/>
      <c r="AW277" s="5"/>
      <c r="AX277" s="5"/>
      <c r="AY277" s="5"/>
      <c r="AZ277" s="6"/>
      <c r="BA277" s="30"/>
      <c r="BB277" s="33"/>
    </row>
    <row r="278" spans="1:54" x14ac:dyDescent="0.3">
      <c r="A278" s="168"/>
      <c r="B278" s="4">
        <v>20.1666666666667</v>
      </c>
      <c r="C278" s="168"/>
      <c r="D278" s="5">
        <v>49.4</v>
      </c>
      <c r="E278" s="5">
        <v>95</v>
      </c>
      <c r="F278" s="7">
        <v>16.600000000000001</v>
      </c>
      <c r="G278" s="188"/>
      <c r="H278" s="5">
        <v>33.9</v>
      </c>
      <c r="I278" s="5">
        <v>95.8</v>
      </c>
      <c r="J278" s="5">
        <v>86</v>
      </c>
      <c r="K278" s="30">
        <v>85.7</v>
      </c>
      <c r="L278" s="168"/>
      <c r="M278" s="31"/>
      <c r="N278" s="5"/>
      <c r="O278" s="7"/>
      <c r="P278" s="31">
        <v>96.8</v>
      </c>
      <c r="Q278" s="5">
        <v>17.8</v>
      </c>
      <c r="R278" s="5">
        <v>49.1</v>
      </c>
      <c r="S278" s="5">
        <v>49</v>
      </c>
      <c r="T278" s="5">
        <v>64.900000000000006</v>
      </c>
      <c r="U278" s="5">
        <v>64.7</v>
      </c>
      <c r="V278" s="5">
        <v>64.599999999999994</v>
      </c>
      <c r="W278" s="5">
        <v>68.099999999999994</v>
      </c>
      <c r="X278" s="5">
        <v>87.5</v>
      </c>
      <c r="Y278" s="5">
        <v>87.6</v>
      </c>
      <c r="Z278" s="5">
        <v>87.5</v>
      </c>
      <c r="AA278" s="5">
        <v>66.3</v>
      </c>
      <c r="AB278" s="5">
        <v>106.4</v>
      </c>
      <c r="AC278" s="5">
        <v>824</v>
      </c>
      <c r="AD278" s="5">
        <v>13.5</v>
      </c>
      <c r="AE278" s="7">
        <v>581</v>
      </c>
      <c r="AF278" s="32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7"/>
      <c r="AV278" s="168"/>
      <c r="AW278" s="5"/>
      <c r="AX278" s="5"/>
      <c r="AY278" s="5"/>
      <c r="AZ278" s="7"/>
      <c r="BA278" s="30"/>
      <c r="BB278" s="33"/>
    </row>
    <row r="279" spans="1:54" x14ac:dyDescent="0.3">
      <c r="A279" s="168"/>
      <c r="B279" s="4">
        <v>20.25</v>
      </c>
      <c r="C279" s="168"/>
      <c r="D279" s="5">
        <v>49.4</v>
      </c>
      <c r="E279" s="5">
        <v>94.4</v>
      </c>
      <c r="F279" s="7">
        <v>16.399999999999999</v>
      </c>
      <c r="G279" s="188"/>
      <c r="H279" s="5">
        <v>32.799999999999997</v>
      </c>
      <c r="I279" s="5">
        <v>94.5</v>
      </c>
      <c r="J279" s="5">
        <v>87.3</v>
      </c>
      <c r="K279" s="30">
        <v>87</v>
      </c>
      <c r="L279" s="168"/>
      <c r="M279" s="31"/>
      <c r="N279" s="5"/>
      <c r="O279" s="7"/>
      <c r="P279" s="31">
        <v>96.3</v>
      </c>
      <c r="Q279" s="5">
        <v>17.399999999999999</v>
      </c>
      <c r="R279" s="5">
        <v>49.1</v>
      </c>
      <c r="S279" s="5">
        <v>49.1</v>
      </c>
      <c r="T279" s="5">
        <v>65.400000000000006</v>
      </c>
      <c r="U279" s="5">
        <v>65.3</v>
      </c>
      <c r="V279" s="5">
        <v>65.099999999999994</v>
      </c>
      <c r="W279" s="5">
        <v>68.8</v>
      </c>
      <c r="X279" s="5">
        <v>88.8</v>
      </c>
      <c r="Y279" s="5">
        <v>88.8</v>
      </c>
      <c r="Z279" s="5">
        <v>88.7</v>
      </c>
      <c r="AA279" s="5">
        <v>66.8</v>
      </c>
      <c r="AB279" s="5">
        <v>106</v>
      </c>
      <c r="AC279" s="5">
        <v>824</v>
      </c>
      <c r="AD279" s="5">
        <v>13.7</v>
      </c>
      <c r="AE279" s="7">
        <v>588</v>
      </c>
      <c r="AF279" s="32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7"/>
      <c r="AV279" s="168"/>
      <c r="AW279" s="5"/>
      <c r="AX279" s="5"/>
      <c r="AY279" s="5"/>
      <c r="AZ279" s="7"/>
      <c r="BA279" s="30"/>
      <c r="BB279" s="33"/>
    </row>
    <row r="280" spans="1:54" x14ac:dyDescent="0.3">
      <c r="A280" s="168"/>
      <c r="B280" s="4">
        <v>20.3333333333333</v>
      </c>
      <c r="C280" s="168"/>
      <c r="D280" s="5">
        <v>49.4</v>
      </c>
      <c r="E280" s="5">
        <v>93.2</v>
      </c>
      <c r="F280" s="7">
        <v>16.5</v>
      </c>
      <c r="G280" s="188"/>
      <c r="H280" s="5">
        <v>34.9</v>
      </c>
      <c r="I280" s="5">
        <v>94.1</v>
      </c>
      <c r="J280" s="5">
        <v>88</v>
      </c>
      <c r="K280" s="30">
        <v>87.7</v>
      </c>
      <c r="L280" s="168"/>
      <c r="M280" s="31"/>
      <c r="N280" s="5"/>
      <c r="O280" s="7"/>
      <c r="P280" s="31">
        <v>96.6</v>
      </c>
      <c r="Q280" s="5">
        <v>17.8</v>
      </c>
      <c r="R280" s="5">
        <v>49.1</v>
      </c>
      <c r="S280" s="5">
        <v>49.1</v>
      </c>
      <c r="T280" s="5">
        <v>66.400000000000006</v>
      </c>
      <c r="U280" s="5">
        <v>66.3</v>
      </c>
      <c r="V280" s="5">
        <v>66.099999999999994</v>
      </c>
      <c r="W280" s="5">
        <v>70</v>
      </c>
      <c r="X280" s="5">
        <v>89.6</v>
      </c>
      <c r="Y280" s="5">
        <v>89.6</v>
      </c>
      <c r="Z280" s="5">
        <v>89.5</v>
      </c>
      <c r="AA280" s="5">
        <v>67.900000000000006</v>
      </c>
      <c r="AB280" s="5">
        <v>105.4</v>
      </c>
      <c r="AC280" s="5">
        <v>825</v>
      </c>
      <c r="AD280" s="5">
        <v>13.7</v>
      </c>
      <c r="AE280" s="7">
        <v>593</v>
      </c>
      <c r="AF280" s="32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7"/>
      <c r="AV280" s="168"/>
      <c r="AW280" s="5"/>
      <c r="AX280" s="5"/>
      <c r="AY280" s="5"/>
      <c r="AZ280" s="7"/>
      <c r="BA280" s="30"/>
      <c r="BB280" s="33"/>
    </row>
    <row r="281" spans="1:54" x14ac:dyDescent="0.3">
      <c r="A281" s="168"/>
      <c r="B281" s="4">
        <v>20.4166666666667</v>
      </c>
      <c r="C281" s="168"/>
      <c r="D281" s="5">
        <v>49.4</v>
      </c>
      <c r="E281" s="5">
        <v>93.6</v>
      </c>
      <c r="F281" s="7">
        <v>17.100000000000001</v>
      </c>
      <c r="G281" s="188"/>
      <c r="H281" s="5">
        <v>38.299999999999997</v>
      </c>
      <c r="I281" s="5">
        <v>94.6</v>
      </c>
      <c r="J281" s="5">
        <v>87.9</v>
      </c>
      <c r="K281" s="30">
        <v>87.6</v>
      </c>
      <c r="L281" s="168"/>
      <c r="M281" s="31"/>
      <c r="N281" s="5"/>
      <c r="O281" s="7"/>
      <c r="P281" s="31">
        <v>95.9</v>
      </c>
      <c r="Q281" s="5">
        <v>18.399999999999999</v>
      </c>
      <c r="R281" s="5">
        <v>49.2</v>
      </c>
      <c r="S281" s="5">
        <v>49.1</v>
      </c>
      <c r="T281" s="5">
        <v>67.5</v>
      </c>
      <c r="U281" s="5">
        <v>67.400000000000006</v>
      </c>
      <c r="V281" s="5">
        <v>67.2</v>
      </c>
      <c r="W281" s="5">
        <v>71</v>
      </c>
      <c r="X281" s="5">
        <v>89.5</v>
      </c>
      <c r="Y281" s="5">
        <v>89.5</v>
      </c>
      <c r="Z281" s="5">
        <v>89.4</v>
      </c>
      <c r="AA281" s="5">
        <v>69</v>
      </c>
      <c r="AB281" s="5">
        <v>105.1</v>
      </c>
      <c r="AC281" s="5">
        <v>824</v>
      </c>
      <c r="AD281" s="5">
        <v>13.6</v>
      </c>
      <c r="AE281" s="7">
        <v>592</v>
      </c>
      <c r="AF281" s="32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7"/>
      <c r="AV281" s="168"/>
      <c r="AW281" s="5"/>
      <c r="AX281" s="5"/>
      <c r="AY281" s="5"/>
      <c r="AZ281" s="7"/>
      <c r="BA281" s="30"/>
      <c r="BB281" s="33"/>
    </row>
    <row r="282" spans="1:54" x14ac:dyDescent="0.3">
      <c r="A282" s="168"/>
      <c r="B282" s="4">
        <v>20.5</v>
      </c>
      <c r="C282" s="168"/>
      <c r="D282" s="5">
        <v>49.4</v>
      </c>
      <c r="E282" s="5">
        <v>91.2</v>
      </c>
      <c r="F282" s="47">
        <v>17.600000000000001</v>
      </c>
      <c r="G282" s="188"/>
      <c r="H282" s="5">
        <v>38.1</v>
      </c>
      <c r="I282" s="5">
        <v>93.8</v>
      </c>
      <c r="J282" s="5">
        <v>88</v>
      </c>
      <c r="K282" s="30">
        <v>87.7</v>
      </c>
      <c r="L282" s="168"/>
      <c r="M282" s="31"/>
      <c r="N282" s="5"/>
      <c r="O282" s="7"/>
      <c r="P282" s="31">
        <v>95.3</v>
      </c>
      <c r="Q282" s="5">
        <v>19</v>
      </c>
      <c r="R282" s="5">
        <v>49.1</v>
      </c>
      <c r="S282" s="5">
        <v>49.1</v>
      </c>
      <c r="T282" s="5">
        <v>68.099999999999994</v>
      </c>
      <c r="U282" s="5">
        <v>67.900000000000006</v>
      </c>
      <c r="V282" s="5">
        <v>67.599999999999994</v>
      </c>
      <c r="W282" s="5">
        <v>71.5</v>
      </c>
      <c r="X282" s="5">
        <v>89.5</v>
      </c>
      <c r="Y282" s="5">
        <v>89.6</v>
      </c>
      <c r="Z282" s="5">
        <v>89.5</v>
      </c>
      <c r="AA282" s="5">
        <v>69.5</v>
      </c>
      <c r="AB282" s="5">
        <v>104.5</v>
      </c>
      <c r="AC282" s="5">
        <v>823</v>
      </c>
      <c r="AD282" s="5">
        <v>13.6</v>
      </c>
      <c r="AE282" s="7">
        <v>594</v>
      </c>
      <c r="AF282" s="32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7"/>
      <c r="AV282" s="168"/>
      <c r="AW282" s="5"/>
      <c r="AX282" s="5"/>
      <c r="AY282" s="5"/>
      <c r="AZ282" s="7"/>
      <c r="BA282" s="30"/>
      <c r="BB282" s="33"/>
    </row>
    <row r="283" spans="1:54" x14ac:dyDescent="0.3">
      <c r="A283" s="168"/>
      <c r="B283" s="4">
        <v>20.5833333333333</v>
      </c>
      <c r="C283" s="168"/>
      <c r="D283" s="5">
        <v>49.4</v>
      </c>
      <c r="E283" s="5">
        <v>90.4</v>
      </c>
      <c r="F283" s="7">
        <v>17.7</v>
      </c>
      <c r="G283" s="188"/>
      <c r="H283" s="5">
        <v>36.700000000000003</v>
      </c>
      <c r="I283" s="5">
        <v>94.3</v>
      </c>
      <c r="J283" s="5">
        <v>87.9</v>
      </c>
      <c r="K283" s="30">
        <v>87.7</v>
      </c>
      <c r="L283" s="168"/>
      <c r="M283" s="31"/>
      <c r="N283" s="5"/>
      <c r="O283" s="7"/>
      <c r="P283" s="31">
        <v>96.1</v>
      </c>
      <c r="Q283" s="5">
        <v>18.899999999999999</v>
      </c>
      <c r="R283" s="5">
        <v>49.1</v>
      </c>
      <c r="S283" s="5">
        <v>49.1</v>
      </c>
      <c r="T283" s="5">
        <v>67.8</v>
      </c>
      <c r="U283" s="5">
        <v>67.599999999999994</v>
      </c>
      <c r="V283" s="5">
        <v>67.400000000000006</v>
      </c>
      <c r="W283" s="5">
        <v>71.3</v>
      </c>
      <c r="X283" s="5">
        <v>89.5</v>
      </c>
      <c r="Y283" s="5">
        <v>89.5</v>
      </c>
      <c r="Z283" s="5">
        <v>89.4</v>
      </c>
      <c r="AA283" s="5">
        <v>69.2</v>
      </c>
      <c r="AB283" s="5">
        <v>105</v>
      </c>
      <c r="AC283" s="5">
        <v>824</v>
      </c>
      <c r="AD283" s="5">
        <v>13.7</v>
      </c>
      <c r="AE283" s="7">
        <v>592</v>
      </c>
      <c r="AF283" s="32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7"/>
      <c r="AV283" s="168"/>
      <c r="AW283" s="5"/>
      <c r="AX283" s="5"/>
      <c r="AY283" s="5"/>
      <c r="AZ283" s="7"/>
      <c r="BA283" s="30"/>
      <c r="BB283" s="33"/>
    </row>
    <row r="284" spans="1:54" x14ac:dyDescent="0.3">
      <c r="A284" s="168"/>
      <c r="B284" s="4">
        <v>20.6666666666667</v>
      </c>
      <c r="C284" s="168"/>
      <c r="D284" s="5">
        <v>49.4</v>
      </c>
      <c r="E284" s="5">
        <v>89.4</v>
      </c>
      <c r="F284" s="7">
        <v>18</v>
      </c>
      <c r="G284" s="188"/>
      <c r="H284" s="5">
        <v>37.299999999999997</v>
      </c>
      <c r="I284" s="5">
        <v>93</v>
      </c>
      <c r="J284" s="5">
        <v>88.1</v>
      </c>
      <c r="K284" s="30">
        <v>87.8</v>
      </c>
      <c r="L284" s="168"/>
      <c r="M284" s="31"/>
      <c r="N284" s="5"/>
      <c r="O284" s="7"/>
      <c r="P284" s="31">
        <v>95.2</v>
      </c>
      <c r="Q284" s="5">
        <v>19.3</v>
      </c>
      <c r="R284" s="5">
        <v>49.2</v>
      </c>
      <c r="S284" s="5">
        <v>49.1</v>
      </c>
      <c r="T284" s="5">
        <v>68.400000000000006</v>
      </c>
      <c r="U284" s="5">
        <v>68.2</v>
      </c>
      <c r="V284" s="5">
        <v>68</v>
      </c>
      <c r="W284" s="5">
        <v>71.900000000000006</v>
      </c>
      <c r="X284" s="5">
        <v>89.6</v>
      </c>
      <c r="Y284" s="6">
        <v>89.7</v>
      </c>
      <c r="Z284" s="5">
        <v>89.5</v>
      </c>
      <c r="AA284" s="5">
        <v>69.8</v>
      </c>
      <c r="AB284" s="5">
        <v>104.5</v>
      </c>
      <c r="AC284" s="5">
        <v>824</v>
      </c>
      <c r="AD284" s="5">
        <v>13.7</v>
      </c>
      <c r="AE284" s="7">
        <v>594</v>
      </c>
      <c r="AF284" s="32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7"/>
      <c r="AV284" s="168"/>
      <c r="AW284" s="5"/>
      <c r="AX284" s="5"/>
      <c r="AY284" s="5"/>
      <c r="AZ284" s="7"/>
      <c r="BA284" s="30"/>
      <c r="BB284" s="33"/>
    </row>
    <row r="285" spans="1:54" x14ac:dyDescent="0.3">
      <c r="A285" s="168"/>
      <c r="B285" s="4">
        <v>20.75</v>
      </c>
      <c r="C285" s="168"/>
      <c r="D285" s="5">
        <v>49.4</v>
      </c>
      <c r="E285" s="5">
        <v>92.2</v>
      </c>
      <c r="F285" s="7">
        <v>17.7</v>
      </c>
      <c r="G285" s="188"/>
      <c r="H285" s="5">
        <v>36</v>
      </c>
      <c r="I285" s="5">
        <v>93.6</v>
      </c>
      <c r="J285" s="5">
        <v>87.6</v>
      </c>
      <c r="K285" s="30">
        <v>87.4</v>
      </c>
      <c r="L285" s="168"/>
      <c r="M285" s="31"/>
      <c r="N285" s="5"/>
      <c r="O285" s="7"/>
      <c r="P285" s="31">
        <v>95</v>
      </c>
      <c r="Q285" s="45">
        <v>18.899999999999999</v>
      </c>
      <c r="R285" s="5">
        <v>49.1</v>
      </c>
      <c r="S285" s="5">
        <v>49.1</v>
      </c>
      <c r="T285" s="5">
        <v>67.400000000000006</v>
      </c>
      <c r="U285" s="5">
        <v>67.3</v>
      </c>
      <c r="V285" s="5">
        <v>67.099999999999994</v>
      </c>
      <c r="W285" s="5">
        <v>70.900000000000006</v>
      </c>
      <c r="X285" s="5">
        <v>89.2</v>
      </c>
      <c r="Y285" s="5">
        <v>89.3</v>
      </c>
      <c r="Z285" s="5">
        <v>89.1</v>
      </c>
      <c r="AA285" s="5">
        <v>68.900000000000006</v>
      </c>
      <c r="AB285" s="5">
        <v>105</v>
      </c>
      <c r="AC285" s="5">
        <v>825</v>
      </c>
      <c r="AD285" s="5">
        <v>13.7</v>
      </c>
      <c r="AE285" s="7">
        <v>590</v>
      </c>
      <c r="AF285" s="32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7"/>
      <c r="AV285" s="168"/>
      <c r="AW285" s="5"/>
      <c r="AX285" s="5"/>
      <c r="AY285" s="5"/>
      <c r="AZ285" s="7"/>
      <c r="BA285" s="30"/>
      <c r="BB285" s="33"/>
    </row>
    <row r="286" spans="1:54" x14ac:dyDescent="0.3">
      <c r="A286" s="168"/>
      <c r="B286" s="4">
        <v>20.8333333333333</v>
      </c>
      <c r="C286" s="168"/>
      <c r="D286" s="5">
        <v>49.4</v>
      </c>
      <c r="E286" s="5">
        <v>91.7</v>
      </c>
      <c r="F286" s="7">
        <v>17.5</v>
      </c>
      <c r="G286" s="188"/>
      <c r="H286" s="5">
        <v>35.200000000000003</v>
      </c>
      <c r="I286" s="5">
        <v>95.2</v>
      </c>
      <c r="J286" s="5">
        <v>87.3</v>
      </c>
      <c r="K286" s="30">
        <v>87</v>
      </c>
      <c r="L286" s="168"/>
      <c r="M286" s="31"/>
      <c r="N286" s="5"/>
      <c r="O286" s="7"/>
      <c r="P286" s="31">
        <v>96.1</v>
      </c>
      <c r="Q286" s="5">
        <v>18.600000000000001</v>
      </c>
      <c r="R286" s="5">
        <v>49.1</v>
      </c>
      <c r="S286" s="5">
        <v>49.1</v>
      </c>
      <c r="T286" s="5">
        <v>66.8</v>
      </c>
      <c r="U286" s="5">
        <v>66.7</v>
      </c>
      <c r="V286" s="5">
        <v>66.400000000000006</v>
      </c>
      <c r="W286" s="5">
        <v>70.3</v>
      </c>
      <c r="X286" s="5">
        <v>88.8</v>
      </c>
      <c r="Y286" s="5">
        <v>88.8</v>
      </c>
      <c r="Z286" s="5">
        <v>88.7</v>
      </c>
      <c r="AA286" s="5">
        <v>68.3</v>
      </c>
      <c r="AB286" s="5">
        <v>105.6</v>
      </c>
      <c r="AC286" s="5">
        <v>823</v>
      </c>
      <c r="AD286" s="5">
        <v>13.7</v>
      </c>
      <c r="AE286" s="7">
        <v>589</v>
      </c>
      <c r="AF286" s="32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7"/>
      <c r="AV286" s="168"/>
      <c r="AW286" s="5"/>
      <c r="AX286" s="5"/>
      <c r="AY286" s="5"/>
      <c r="AZ286" s="7"/>
      <c r="BA286" s="30"/>
      <c r="BB286" s="33"/>
    </row>
    <row r="287" spans="1:54" x14ac:dyDescent="0.3">
      <c r="A287" s="168"/>
      <c r="B287" s="4">
        <v>20.9166666666667</v>
      </c>
      <c r="C287" s="168"/>
      <c r="D287" s="5">
        <v>49.4</v>
      </c>
      <c r="E287" s="5">
        <v>90.9</v>
      </c>
      <c r="F287" s="7">
        <v>17.3</v>
      </c>
      <c r="G287" s="188"/>
      <c r="H287" s="5">
        <v>34.4</v>
      </c>
      <c r="I287" s="5">
        <v>95.7</v>
      </c>
      <c r="J287" s="5">
        <v>87</v>
      </c>
      <c r="K287" s="30">
        <v>86.7</v>
      </c>
      <c r="L287" s="168"/>
      <c r="M287" s="31"/>
      <c r="N287" s="5"/>
      <c r="O287" s="7"/>
      <c r="P287" s="31">
        <v>95.9</v>
      </c>
      <c r="Q287" s="5">
        <v>18.399999999999999</v>
      </c>
      <c r="R287" s="5">
        <v>49.1</v>
      </c>
      <c r="S287" s="5">
        <v>49.1</v>
      </c>
      <c r="T287" s="5">
        <v>66.3</v>
      </c>
      <c r="U287" s="5">
        <v>66.099999999999994</v>
      </c>
      <c r="V287" s="5">
        <v>65.8</v>
      </c>
      <c r="W287" s="5">
        <v>69.5</v>
      </c>
      <c r="X287" s="5">
        <v>88.5</v>
      </c>
      <c r="Y287" s="5">
        <v>88.6</v>
      </c>
      <c r="Z287" s="5">
        <v>88.5</v>
      </c>
      <c r="AA287" s="5">
        <v>67.7</v>
      </c>
      <c r="AB287" s="5">
        <v>105.9</v>
      </c>
      <c r="AC287" s="5">
        <v>823</v>
      </c>
      <c r="AD287" s="5">
        <v>13.4</v>
      </c>
      <c r="AE287" s="7">
        <v>585</v>
      </c>
      <c r="AF287" s="32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7"/>
      <c r="AV287" s="168"/>
      <c r="AW287" s="5"/>
      <c r="AX287" s="5"/>
      <c r="AY287" s="5"/>
      <c r="AZ287" s="7"/>
      <c r="BA287" s="30"/>
      <c r="BB287" s="33"/>
    </row>
    <row r="288" spans="1:54" x14ac:dyDescent="0.3">
      <c r="A288" s="169"/>
      <c r="B288" s="4">
        <v>21</v>
      </c>
      <c r="C288" s="169"/>
      <c r="D288" s="5">
        <v>49.4</v>
      </c>
      <c r="E288" s="5">
        <v>92.5</v>
      </c>
      <c r="F288" s="7">
        <v>17.100000000000001</v>
      </c>
      <c r="G288" s="189"/>
      <c r="H288" s="47">
        <v>33.4</v>
      </c>
      <c r="I288" s="5">
        <v>97</v>
      </c>
      <c r="J288" s="5">
        <v>84</v>
      </c>
      <c r="K288" s="30">
        <v>83.8</v>
      </c>
      <c r="L288" s="169"/>
      <c r="M288" s="31"/>
      <c r="N288" s="5"/>
      <c r="O288" s="7"/>
      <c r="P288" s="31">
        <v>98.3</v>
      </c>
      <c r="Q288" s="5">
        <v>18.2</v>
      </c>
      <c r="R288" s="5">
        <v>49.1</v>
      </c>
      <c r="S288" s="5">
        <v>49</v>
      </c>
      <c r="T288" s="5">
        <v>63.8</v>
      </c>
      <c r="U288" s="5">
        <v>63.6</v>
      </c>
      <c r="V288" s="5">
        <v>63.4</v>
      </c>
      <c r="W288" s="5">
        <v>66.8</v>
      </c>
      <c r="X288" s="5">
        <v>85.7</v>
      </c>
      <c r="Y288" s="5">
        <v>85.7</v>
      </c>
      <c r="Z288" s="5">
        <v>85.6</v>
      </c>
      <c r="AA288" s="5">
        <v>65.099999999999994</v>
      </c>
      <c r="AB288" s="5">
        <v>107.3</v>
      </c>
      <c r="AC288" s="5">
        <v>825</v>
      </c>
      <c r="AD288" s="5">
        <v>13.5</v>
      </c>
      <c r="AE288" s="7">
        <v>568</v>
      </c>
      <c r="AF288" s="32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7"/>
      <c r="AV288" s="169"/>
      <c r="AW288" s="5"/>
      <c r="AX288" s="5"/>
      <c r="AY288" s="5"/>
      <c r="AZ288" s="7"/>
      <c r="BA288" s="30"/>
      <c r="BB288" s="33"/>
    </row>
    <row r="289" spans="1:54" x14ac:dyDescent="0.3">
      <c r="A289" s="178" t="s">
        <v>81</v>
      </c>
      <c r="B289" s="173"/>
      <c r="C289" s="17" t="e">
        <f>AVERAGE($C$277:$C$288)</f>
        <v>#DIV/0!</v>
      </c>
      <c r="D289" s="17">
        <f>AVERAGE($D$277:$D$288)</f>
        <v>49.399999999999984</v>
      </c>
      <c r="E289" s="17">
        <f>AVERAGE($E$277:$E$288)</f>
        <v>92.333333333333329</v>
      </c>
      <c r="F289" s="34">
        <f>AVERAGE($F$277:$F$288)</f>
        <v>17.191666666666666</v>
      </c>
      <c r="G289" s="16" t="e">
        <f>AVERAGE(G277:G288)</f>
        <v>#DIV/0!</v>
      </c>
      <c r="H289" s="17">
        <f>AVERAGE($H$277:$H$288)</f>
        <v>35.449999999999996</v>
      </c>
      <c r="I289" s="17">
        <f>AVERAGE($I$277:$I$288)</f>
        <v>94.8</v>
      </c>
      <c r="J289" s="17">
        <f>AVERAGE(J277:J288)</f>
        <v>87.09999999999998</v>
      </c>
      <c r="K289" s="35">
        <f>AVERAGE($K$277:$K$288)</f>
        <v>86.833333333333329</v>
      </c>
      <c r="L289" s="36">
        <f t="shared" ref="L289:AD289" si="43">AVERAGE(L277:L288)</f>
        <v>0</v>
      </c>
      <c r="M289" s="35" t="e">
        <f t="shared" si="43"/>
        <v>#DIV/0!</v>
      </c>
      <c r="N289" s="35" t="e">
        <f t="shared" si="43"/>
        <v>#DIV/0!</v>
      </c>
      <c r="O289" s="34" t="e">
        <f t="shared" si="43"/>
        <v>#DIV/0!</v>
      </c>
      <c r="P289" s="37">
        <f t="shared" si="43"/>
        <v>96.116666666666674</v>
      </c>
      <c r="Q289" s="17">
        <f t="shared" si="43"/>
        <v>18.400000000000002</v>
      </c>
      <c r="R289" s="17">
        <f t="shared" si="43"/>
        <v>49.116666666666674</v>
      </c>
      <c r="S289" s="17">
        <f t="shared" si="43"/>
        <v>49.07500000000001</v>
      </c>
      <c r="T289" s="17">
        <f t="shared" si="43"/>
        <v>66.516666666666666</v>
      </c>
      <c r="U289" s="17">
        <f t="shared" si="43"/>
        <v>66.358333333333334</v>
      </c>
      <c r="V289" s="17">
        <f t="shared" si="43"/>
        <v>66.141666666666652</v>
      </c>
      <c r="W289" s="17">
        <f t="shared" si="43"/>
        <v>69.899999999999991</v>
      </c>
      <c r="X289" s="17">
        <f t="shared" si="43"/>
        <v>88.74545454545455</v>
      </c>
      <c r="Y289" s="17">
        <f t="shared" si="43"/>
        <v>88.708333333333329</v>
      </c>
      <c r="Z289" s="17">
        <f t="shared" si="43"/>
        <v>88.583333333333329</v>
      </c>
      <c r="AA289" s="17">
        <f t="shared" si="43"/>
        <v>67.941666666666663</v>
      </c>
      <c r="AB289" s="17">
        <f t="shared" si="43"/>
        <v>105.575</v>
      </c>
      <c r="AC289" s="17">
        <f t="shared" si="43"/>
        <v>824.08333333333337</v>
      </c>
      <c r="AD289" s="17">
        <f t="shared" si="43"/>
        <v>13.608333333333334</v>
      </c>
      <c r="AE289" s="34">
        <f>AVERAGE($AE$278:$AE$288)</f>
        <v>587.81818181818187</v>
      </c>
      <c r="AF289" s="38" t="e">
        <f t="shared" ref="AF289:AT289" si="44">AVERAGE(AF277:AF288)</f>
        <v>#DIV/0!</v>
      </c>
      <c r="AG289" s="17" t="e">
        <f t="shared" si="44"/>
        <v>#DIV/0!</v>
      </c>
      <c r="AH289" s="17" t="e">
        <f t="shared" si="44"/>
        <v>#DIV/0!</v>
      </c>
      <c r="AI289" s="17" t="e">
        <f t="shared" si="44"/>
        <v>#DIV/0!</v>
      </c>
      <c r="AJ289" s="17" t="e">
        <f t="shared" si="44"/>
        <v>#DIV/0!</v>
      </c>
      <c r="AK289" s="17" t="e">
        <f t="shared" si="44"/>
        <v>#DIV/0!</v>
      </c>
      <c r="AL289" s="17" t="e">
        <f t="shared" si="44"/>
        <v>#DIV/0!</v>
      </c>
      <c r="AM289" s="17" t="e">
        <f t="shared" si="44"/>
        <v>#DIV/0!</v>
      </c>
      <c r="AN289" s="17" t="e">
        <f t="shared" si="44"/>
        <v>#DIV/0!</v>
      </c>
      <c r="AO289" s="17" t="e">
        <f t="shared" si="44"/>
        <v>#DIV/0!</v>
      </c>
      <c r="AP289" s="17" t="e">
        <f t="shared" si="44"/>
        <v>#DIV/0!</v>
      </c>
      <c r="AQ289" s="17" t="e">
        <f t="shared" si="44"/>
        <v>#DIV/0!</v>
      </c>
      <c r="AR289" s="17" t="e">
        <f t="shared" si="44"/>
        <v>#DIV/0!</v>
      </c>
      <c r="AS289" s="17" t="e">
        <f t="shared" si="44"/>
        <v>#DIV/0!</v>
      </c>
      <c r="AT289" s="17" t="e">
        <f t="shared" si="44"/>
        <v>#DIV/0!</v>
      </c>
      <c r="AU289" s="34" t="e">
        <f>AVERAGE($AU$277:$AU$288)</f>
        <v>#DIV/0!</v>
      </c>
      <c r="AV289" s="39" t="e">
        <f>AVERAGE(AV277:AV288)</f>
        <v>#DIV/0!</v>
      </c>
      <c r="AW289" s="17" t="e">
        <f>AVERAGE(AW277:AW288)</f>
        <v>#DIV/0!</v>
      </c>
      <c r="AX289" s="17" t="e">
        <f>AVERAGE(AX277:AX288)</f>
        <v>#DIV/0!</v>
      </c>
      <c r="AY289" s="17" t="e">
        <f>AVERAGE($AY$277:$AY$288)</f>
        <v>#DIV/0!</v>
      </c>
      <c r="AZ289" s="17" t="e">
        <f>AVERAGE(AZ277:AZ288)</f>
        <v>#DIV/0!</v>
      </c>
      <c r="BA289" s="35" t="e">
        <f>AVERAGE(BA277:BA288)</f>
        <v>#DIV/0!</v>
      </c>
      <c r="BB289" s="40" t="e">
        <f>AVERAGE(BB277:BB288)</f>
        <v>#DIV/0!</v>
      </c>
    </row>
    <row r="290" spans="1:54" x14ac:dyDescent="0.3">
      <c r="A290" s="167">
        <v>45374</v>
      </c>
      <c r="B290" s="4">
        <v>21.0833333333333</v>
      </c>
      <c r="C290" s="181"/>
      <c r="D290" s="47">
        <v>49.3</v>
      </c>
      <c r="E290" s="5">
        <v>95.4</v>
      </c>
      <c r="F290" s="7">
        <v>17.3</v>
      </c>
      <c r="G290" s="181"/>
      <c r="H290" s="5">
        <v>33.1</v>
      </c>
      <c r="I290" s="5">
        <v>98.1</v>
      </c>
      <c r="J290" s="5">
        <v>83.7</v>
      </c>
      <c r="K290" s="30">
        <v>83.4</v>
      </c>
      <c r="L290" s="174">
        <f>G290-C290</f>
        <v>0</v>
      </c>
      <c r="M290" s="31"/>
      <c r="N290" s="5"/>
      <c r="O290" s="7"/>
      <c r="P290" s="6">
        <v>98.9</v>
      </c>
      <c r="Q290" s="5">
        <v>18.100000000000001</v>
      </c>
      <c r="R290" s="5">
        <v>49.1</v>
      </c>
      <c r="S290" s="47">
        <v>49</v>
      </c>
      <c r="T290" s="5">
        <v>63.4</v>
      </c>
      <c r="U290" s="5">
        <v>63.2</v>
      </c>
      <c r="V290" s="5">
        <v>63</v>
      </c>
      <c r="W290" s="5">
        <v>66.400000000000006</v>
      </c>
      <c r="X290" s="5">
        <v>85.9</v>
      </c>
      <c r="Y290" s="5">
        <v>86</v>
      </c>
      <c r="Z290" s="5">
        <v>85.2</v>
      </c>
      <c r="AA290" s="5">
        <v>64.8</v>
      </c>
      <c r="AB290" s="5">
        <v>107.9</v>
      </c>
      <c r="AC290" s="5">
        <v>824</v>
      </c>
      <c r="AD290" s="5">
        <v>13.8</v>
      </c>
      <c r="AE290" s="7">
        <v>566</v>
      </c>
      <c r="AF290" s="32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7"/>
      <c r="AV290" s="174"/>
      <c r="AW290" s="5"/>
      <c r="AX290" s="5"/>
      <c r="AY290" s="5"/>
      <c r="AZ290" s="7"/>
      <c r="BA290" s="30"/>
      <c r="BB290" s="33"/>
    </row>
    <row r="291" spans="1:54" x14ac:dyDescent="0.3">
      <c r="A291" s="168"/>
      <c r="B291" s="4">
        <v>21.1666666666667</v>
      </c>
      <c r="C291" s="168"/>
      <c r="D291" s="5">
        <v>49.4</v>
      </c>
      <c r="E291" s="5">
        <v>94.2</v>
      </c>
      <c r="F291" s="7">
        <v>17</v>
      </c>
      <c r="G291" s="188"/>
      <c r="H291" s="5">
        <v>33.1</v>
      </c>
      <c r="I291" s="5">
        <v>97</v>
      </c>
      <c r="J291" s="5">
        <v>84.3</v>
      </c>
      <c r="K291" s="30">
        <v>84</v>
      </c>
      <c r="L291" s="168"/>
      <c r="M291" s="31"/>
      <c r="N291" s="5"/>
      <c r="O291" s="7"/>
      <c r="P291" s="31">
        <v>98.5</v>
      </c>
      <c r="Q291" s="5">
        <v>18.100000000000001</v>
      </c>
      <c r="R291" s="5">
        <v>49.1</v>
      </c>
      <c r="S291" s="5">
        <v>49.1</v>
      </c>
      <c r="T291" s="5">
        <v>63.8</v>
      </c>
      <c r="U291" s="5">
        <v>63.6</v>
      </c>
      <c r="V291" s="5">
        <v>63.4</v>
      </c>
      <c r="W291" s="5">
        <v>66.8</v>
      </c>
      <c r="X291" s="5">
        <v>89</v>
      </c>
      <c r="Y291" s="5">
        <v>89.1</v>
      </c>
      <c r="Z291" s="5">
        <v>85.8</v>
      </c>
      <c r="AA291" s="5">
        <v>65.099999999999994</v>
      </c>
      <c r="AB291" s="5">
        <v>107.3</v>
      </c>
      <c r="AC291" s="5">
        <v>824</v>
      </c>
      <c r="AD291" s="5">
        <v>13.8</v>
      </c>
      <c r="AE291" s="7">
        <v>569</v>
      </c>
      <c r="AF291" s="32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7"/>
      <c r="AV291" s="168"/>
      <c r="AW291" s="5"/>
      <c r="AX291" s="5"/>
      <c r="AY291" s="5"/>
      <c r="AZ291" s="7"/>
      <c r="BA291" s="30"/>
      <c r="BB291" s="33"/>
    </row>
    <row r="292" spans="1:54" x14ac:dyDescent="0.3">
      <c r="A292" s="168"/>
      <c r="B292" s="4">
        <v>21.25</v>
      </c>
      <c r="C292" s="168"/>
      <c r="D292" s="5">
        <v>49.4</v>
      </c>
      <c r="E292" s="5">
        <v>96.2</v>
      </c>
      <c r="F292" s="7">
        <v>16.899999999999999</v>
      </c>
      <c r="G292" s="188"/>
      <c r="H292" s="5">
        <v>32.9</v>
      </c>
      <c r="I292" s="5">
        <v>96.8</v>
      </c>
      <c r="J292" s="5">
        <v>84.8</v>
      </c>
      <c r="K292" s="30">
        <v>84.5</v>
      </c>
      <c r="L292" s="168"/>
      <c r="M292" s="31"/>
      <c r="N292" s="5"/>
      <c r="O292" s="7"/>
      <c r="P292" s="31">
        <v>98.4</v>
      </c>
      <c r="Q292" s="5">
        <v>18</v>
      </c>
      <c r="R292" s="5">
        <v>49.1</v>
      </c>
      <c r="S292" s="5">
        <v>49</v>
      </c>
      <c r="T292" s="5">
        <v>64.099999999999994</v>
      </c>
      <c r="U292" s="5">
        <v>64</v>
      </c>
      <c r="V292" s="5">
        <v>63.8</v>
      </c>
      <c r="W292" s="5">
        <v>67.8</v>
      </c>
      <c r="X292" s="5">
        <v>86.4</v>
      </c>
      <c r="Y292" s="5">
        <v>86.5</v>
      </c>
      <c r="Z292" s="5">
        <v>86.3</v>
      </c>
      <c r="AA292" s="5">
        <v>65.5</v>
      </c>
      <c r="AB292" s="5">
        <v>106.1</v>
      </c>
      <c r="AC292" s="5">
        <v>824</v>
      </c>
      <c r="AD292" s="5">
        <v>13.6</v>
      </c>
      <c r="AE292" s="7">
        <v>573</v>
      </c>
      <c r="AF292" s="32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7"/>
      <c r="AV292" s="168"/>
      <c r="AW292" s="5"/>
      <c r="AX292" s="5"/>
      <c r="AY292" s="5"/>
      <c r="AZ292" s="7"/>
      <c r="BA292" s="30"/>
      <c r="BB292" s="33"/>
    </row>
    <row r="293" spans="1:54" x14ac:dyDescent="0.3">
      <c r="A293" s="168"/>
      <c r="B293" s="4">
        <v>21.3333333333333</v>
      </c>
      <c r="C293" s="168"/>
      <c r="D293" s="5">
        <v>49.4</v>
      </c>
      <c r="E293" s="5">
        <v>87</v>
      </c>
      <c r="F293" s="7">
        <v>17.399999999999999</v>
      </c>
      <c r="G293" s="188"/>
      <c r="H293" s="5">
        <v>35.6</v>
      </c>
      <c r="I293" s="5">
        <v>90.3</v>
      </c>
      <c r="J293" s="5">
        <v>84.7</v>
      </c>
      <c r="K293" s="30">
        <v>84.4</v>
      </c>
      <c r="L293" s="168"/>
      <c r="M293" s="31"/>
      <c r="N293" s="5"/>
      <c r="O293" s="7"/>
      <c r="P293" s="31">
        <v>91.3</v>
      </c>
      <c r="Q293" s="5">
        <v>18.8</v>
      </c>
      <c r="R293" s="5">
        <v>49.2</v>
      </c>
      <c r="S293" s="5">
        <v>49.1</v>
      </c>
      <c r="T293" s="5">
        <v>64.900000000000006</v>
      </c>
      <c r="U293" s="5">
        <v>64.7</v>
      </c>
      <c r="V293" s="5">
        <v>64.5</v>
      </c>
      <c r="W293" s="5">
        <v>68.099999999999994</v>
      </c>
      <c r="X293" s="5">
        <v>86.3</v>
      </c>
      <c r="Y293" s="5">
        <v>86.3</v>
      </c>
      <c r="Z293" s="5">
        <v>86.2</v>
      </c>
      <c r="AA293" s="5">
        <v>66.2</v>
      </c>
      <c r="AB293" s="5">
        <v>106.6</v>
      </c>
      <c r="AC293" s="5">
        <v>825</v>
      </c>
      <c r="AD293" s="5">
        <v>17.899999999999999</v>
      </c>
      <c r="AE293" s="7">
        <v>574</v>
      </c>
      <c r="AF293" s="32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7"/>
      <c r="AV293" s="168"/>
      <c r="AW293" s="5"/>
      <c r="AX293" s="5"/>
      <c r="AY293" s="5"/>
      <c r="AZ293" s="7"/>
      <c r="BA293" s="30"/>
      <c r="BB293" s="33"/>
    </row>
    <row r="294" spans="1:54" x14ac:dyDescent="0.3">
      <c r="A294" s="168"/>
      <c r="B294" s="4">
        <v>21.4166666666667</v>
      </c>
      <c r="C294" s="168"/>
      <c r="D294" s="5">
        <v>49.5</v>
      </c>
      <c r="E294" s="5">
        <v>87</v>
      </c>
      <c r="F294" s="7">
        <v>18</v>
      </c>
      <c r="G294" s="188"/>
      <c r="H294" s="5">
        <v>37.299999999999997</v>
      </c>
      <c r="I294" s="5">
        <v>89.7</v>
      </c>
      <c r="J294" s="5">
        <v>84.3</v>
      </c>
      <c r="K294" s="30">
        <v>84</v>
      </c>
      <c r="L294" s="168"/>
      <c r="M294" s="31"/>
      <c r="N294" s="5"/>
      <c r="O294" s="7"/>
      <c r="P294" s="31">
        <v>91.2</v>
      </c>
      <c r="Q294" s="5">
        <v>19.2</v>
      </c>
      <c r="R294" s="5">
        <v>49.2</v>
      </c>
      <c r="S294" s="5">
        <v>49.1</v>
      </c>
      <c r="T294" s="5">
        <v>65.5</v>
      </c>
      <c r="U294" s="5">
        <v>65.400000000000006</v>
      </c>
      <c r="V294" s="5">
        <v>65.2</v>
      </c>
      <c r="W294" s="5">
        <v>68.7</v>
      </c>
      <c r="X294" s="5">
        <v>85.9</v>
      </c>
      <c r="Y294" s="5">
        <v>86</v>
      </c>
      <c r="Z294" s="5">
        <v>85.8</v>
      </c>
      <c r="AA294" s="5">
        <v>66.900000000000006</v>
      </c>
      <c r="AB294" s="5">
        <v>106.4</v>
      </c>
      <c r="AC294" s="5">
        <v>823</v>
      </c>
      <c r="AD294" s="5">
        <v>17.2</v>
      </c>
      <c r="AE294" s="7">
        <v>571</v>
      </c>
      <c r="AF294" s="32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7"/>
      <c r="AV294" s="168"/>
      <c r="AW294" s="5"/>
      <c r="AX294" s="5"/>
      <c r="AY294" s="5"/>
      <c r="AZ294" s="7"/>
      <c r="BA294" s="30"/>
      <c r="BB294" s="33"/>
    </row>
    <row r="295" spans="1:54" x14ac:dyDescent="0.3">
      <c r="A295" s="168"/>
      <c r="B295" s="4">
        <v>21.5</v>
      </c>
      <c r="C295" s="168"/>
      <c r="D295" s="5">
        <v>49.4</v>
      </c>
      <c r="E295" s="5">
        <v>86.9</v>
      </c>
      <c r="F295" s="7">
        <v>18.399999999999999</v>
      </c>
      <c r="G295" s="188"/>
      <c r="H295" s="5">
        <v>37.799999999999997</v>
      </c>
      <c r="I295" s="5">
        <v>90.8</v>
      </c>
      <c r="J295" s="5">
        <v>83.3</v>
      </c>
      <c r="K295" s="30">
        <v>83.1</v>
      </c>
      <c r="L295" s="168"/>
      <c r="M295" s="31"/>
      <c r="N295" s="5"/>
      <c r="O295" s="7"/>
      <c r="P295" s="31">
        <v>92</v>
      </c>
      <c r="Q295" s="5">
        <v>19.899999999999999</v>
      </c>
      <c r="R295" s="5">
        <v>49.2</v>
      </c>
      <c r="S295" s="5">
        <v>49.1</v>
      </c>
      <c r="T295" s="8">
        <v>65.400000000000006</v>
      </c>
      <c r="U295" s="8">
        <v>65.2</v>
      </c>
      <c r="V295" s="5">
        <v>65.099999999999994</v>
      </c>
      <c r="W295" s="5">
        <v>68.400000000000006</v>
      </c>
      <c r="X295" s="5">
        <v>84.9</v>
      </c>
      <c r="Y295" s="5">
        <v>85</v>
      </c>
      <c r="Z295" s="5">
        <v>84.9</v>
      </c>
      <c r="AA295" s="5">
        <v>66.8</v>
      </c>
      <c r="AB295" s="5">
        <v>106.8</v>
      </c>
      <c r="AC295" s="5">
        <v>823</v>
      </c>
      <c r="AD295" s="5">
        <v>17.5</v>
      </c>
      <c r="AE295" s="7">
        <v>565</v>
      </c>
      <c r="AF295" s="32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7"/>
      <c r="AV295" s="168"/>
      <c r="AW295" s="5"/>
      <c r="AX295" s="5"/>
      <c r="AY295" s="5"/>
      <c r="AZ295" s="7"/>
      <c r="BA295" s="30"/>
      <c r="BB295" s="33"/>
    </row>
    <row r="296" spans="1:54" x14ac:dyDescent="0.3">
      <c r="A296" s="168"/>
      <c r="B296" s="4">
        <v>21.5833333333333</v>
      </c>
      <c r="C296" s="168"/>
      <c r="D296" s="5">
        <v>49.4</v>
      </c>
      <c r="E296" s="5">
        <v>91.8</v>
      </c>
      <c r="F296" s="7">
        <v>18.399999999999999</v>
      </c>
      <c r="G296" s="188"/>
      <c r="H296" s="5">
        <v>36.4</v>
      </c>
      <c r="I296" s="5">
        <v>95.8</v>
      </c>
      <c r="J296" s="5">
        <v>85.6</v>
      </c>
      <c r="K296" s="30">
        <v>85.3</v>
      </c>
      <c r="L296" s="168"/>
      <c r="M296" s="31"/>
      <c r="N296" s="5"/>
      <c r="O296" s="7"/>
      <c r="P296" s="31">
        <v>97.1</v>
      </c>
      <c r="Q296" s="5">
        <v>19.7</v>
      </c>
      <c r="R296" s="5">
        <v>49.1</v>
      </c>
      <c r="S296" s="5">
        <v>49</v>
      </c>
      <c r="T296" s="5">
        <v>66.7</v>
      </c>
      <c r="U296" s="5">
        <v>66.5</v>
      </c>
      <c r="V296" s="5">
        <v>66.3</v>
      </c>
      <c r="W296" s="5">
        <v>69.900000000000006</v>
      </c>
      <c r="X296" s="5">
        <v>87.2</v>
      </c>
      <c r="Y296" s="5">
        <v>87.2</v>
      </c>
      <c r="Z296" s="5">
        <v>87.1</v>
      </c>
      <c r="AA296" s="5">
        <v>68</v>
      </c>
      <c r="AB296" s="5">
        <v>106.1</v>
      </c>
      <c r="AC296" s="5">
        <v>824</v>
      </c>
      <c r="AD296" s="5">
        <v>13.4</v>
      </c>
      <c r="AE296" s="7">
        <v>578</v>
      </c>
      <c r="AF296" s="32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7"/>
      <c r="AV296" s="168"/>
      <c r="AW296" s="5"/>
      <c r="AX296" s="5"/>
      <c r="AY296" s="5"/>
      <c r="AZ296" s="7"/>
      <c r="BA296" s="30"/>
      <c r="BB296" s="33"/>
    </row>
    <row r="297" spans="1:54" x14ac:dyDescent="0.3">
      <c r="A297" s="168"/>
      <c r="B297" s="4">
        <v>21.6666666666667</v>
      </c>
      <c r="C297" s="168"/>
      <c r="D297" s="5">
        <v>49.4</v>
      </c>
      <c r="E297" s="5">
        <v>88.6</v>
      </c>
      <c r="F297" s="7">
        <v>18.100000000000001</v>
      </c>
      <c r="G297" s="188"/>
      <c r="H297" s="5">
        <v>36.799999999999997</v>
      </c>
      <c r="I297" s="5">
        <v>93.4</v>
      </c>
      <c r="J297" s="5">
        <v>88</v>
      </c>
      <c r="K297" s="30">
        <v>87.7</v>
      </c>
      <c r="L297" s="168"/>
      <c r="M297" s="31"/>
      <c r="N297" s="5"/>
      <c r="O297" s="7"/>
      <c r="P297" s="31">
        <v>95.3</v>
      </c>
      <c r="Q297" s="5">
        <v>19.3</v>
      </c>
      <c r="R297" s="5">
        <v>49.2</v>
      </c>
      <c r="S297" s="5">
        <v>49.1</v>
      </c>
      <c r="T297" s="5">
        <v>68.099999999999994</v>
      </c>
      <c r="U297" s="5">
        <v>68</v>
      </c>
      <c r="V297" s="5">
        <v>67.8</v>
      </c>
      <c r="W297" s="5">
        <v>71.7</v>
      </c>
      <c r="X297" s="5">
        <v>89.6</v>
      </c>
      <c r="Y297" s="5">
        <v>89.6</v>
      </c>
      <c r="Z297" s="5">
        <v>89.4</v>
      </c>
      <c r="AA297" s="5">
        <v>69.599999999999994</v>
      </c>
      <c r="AB297" s="5">
        <v>104.8</v>
      </c>
      <c r="AC297" s="5">
        <v>824</v>
      </c>
      <c r="AD297" s="5">
        <v>13.5</v>
      </c>
      <c r="AE297" s="7">
        <v>591</v>
      </c>
      <c r="AF297" s="32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7"/>
      <c r="AV297" s="168"/>
      <c r="AW297" s="5"/>
      <c r="AX297" s="5"/>
      <c r="AY297" s="5"/>
      <c r="AZ297" s="7"/>
      <c r="BA297" s="30"/>
      <c r="BB297" s="33"/>
    </row>
    <row r="298" spans="1:54" x14ac:dyDescent="0.3">
      <c r="A298" s="168"/>
      <c r="B298" s="4">
        <v>21.75</v>
      </c>
      <c r="C298" s="168"/>
      <c r="D298" s="5">
        <v>49.4</v>
      </c>
      <c r="E298" s="5">
        <v>90.6</v>
      </c>
      <c r="F298" s="7">
        <v>17.899999999999999</v>
      </c>
      <c r="G298" s="188"/>
      <c r="H298" s="5">
        <v>36.700000000000003</v>
      </c>
      <c r="I298" s="5">
        <v>92.7</v>
      </c>
      <c r="J298" s="5">
        <v>88.6</v>
      </c>
      <c r="K298" s="30">
        <v>88.3</v>
      </c>
      <c r="L298" s="168"/>
      <c r="M298" s="31"/>
      <c r="N298" s="5"/>
      <c r="O298" s="7"/>
      <c r="P298" s="31">
        <v>94.6</v>
      </c>
      <c r="Q298" s="5">
        <v>19.100000000000001</v>
      </c>
      <c r="R298" s="5">
        <v>49.2</v>
      </c>
      <c r="S298" s="5">
        <v>49.1</v>
      </c>
      <c r="T298" s="5">
        <v>68.3</v>
      </c>
      <c r="U298" s="5">
        <v>68.3</v>
      </c>
      <c r="V298" s="5">
        <v>68.099999999999994</v>
      </c>
      <c r="W298" s="5">
        <v>72</v>
      </c>
      <c r="X298" s="5">
        <v>90.1</v>
      </c>
      <c r="Y298" s="5">
        <v>90.2</v>
      </c>
      <c r="Z298" s="5">
        <v>90</v>
      </c>
      <c r="AA298" s="5">
        <v>69.8</v>
      </c>
      <c r="AB298" s="5">
        <v>104.8</v>
      </c>
      <c r="AC298" s="5">
        <v>824</v>
      </c>
      <c r="AD298" s="5">
        <v>13.5</v>
      </c>
      <c r="AE298" s="7">
        <v>593</v>
      </c>
      <c r="AF298" s="32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7"/>
      <c r="AV298" s="168"/>
      <c r="AW298" s="5"/>
      <c r="AX298" s="5"/>
      <c r="AY298" s="5"/>
      <c r="AZ298" s="7"/>
      <c r="BA298" s="30"/>
      <c r="BB298" s="33"/>
    </row>
    <row r="299" spans="1:54" x14ac:dyDescent="0.3">
      <c r="A299" s="168"/>
      <c r="B299" s="4">
        <v>21.8333333333333</v>
      </c>
      <c r="C299" s="168"/>
      <c r="D299" s="5">
        <v>49.4</v>
      </c>
      <c r="E299" s="5">
        <v>90.9</v>
      </c>
      <c r="F299" s="7">
        <v>17.8</v>
      </c>
      <c r="G299" s="188"/>
      <c r="H299" s="5">
        <v>36.1</v>
      </c>
      <c r="I299" s="5">
        <v>94.5</v>
      </c>
      <c r="J299" s="5">
        <v>87.5</v>
      </c>
      <c r="K299" s="30">
        <v>87.2</v>
      </c>
      <c r="L299" s="168"/>
      <c r="M299" s="31"/>
      <c r="N299" s="5"/>
      <c r="O299" s="7"/>
      <c r="P299" s="31">
        <v>96</v>
      </c>
      <c r="Q299" s="5">
        <v>19</v>
      </c>
      <c r="R299" s="5">
        <v>49.2</v>
      </c>
      <c r="S299" s="5">
        <v>49.1</v>
      </c>
      <c r="T299" s="5">
        <v>67.400000000000006</v>
      </c>
      <c r="U299" s="5">
        <v>67.3</v>
      </c>
      <c r="V299" s="5">
        <v>67</v>
      </c>
      <c r="W299" s="5">
        <v>70.8</v>
      </c>
      <c r="X299" s="5">
        <v>89</v>
      </c>
      <c r="Y299" s="5">
        <v>89</v>
      </c>
      <c r="Z299" s="5">
        <v>88.9</v>
      </c>
      <c r="AA299" s="5">
        <v>68.8</v>
      </c>
      <c r="AB299" s="45">
        <v>105.2</v>
      </c>
      <c r="AC299" s="5">
        <v>824</v>
      </c>
      <c r="AD299" s="5">
        <v>13.5</v>
      </c>
      <c r="AE299" s="7">
        <v>587</v>
      </c>
      <c r="AF299" s="32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7"/>
      <c r="AV299" s="168"/>
      <c r="AW299" s="5"/>
      <c r="AX299" s="5"/>
      <c r="AY299" s="5"/>
      <c r="AZ299" s="7"/>
      <c r="BA299" s="30"/>
      <c r="BB299" s="33"/>
    </row>
    <row r="300" spans="1:54" x14ac:dyDescent="0.3">
      <c r="A300" s="168"/>
      <c r="B300" s="4">
        <v>21.9166666666667</v>
      </c>
      <c r="C300" s="168"/>
      <c r="D300" s="5">
        <v>49.4</v>
      </c>
      <c r="E300" s="5">
        <v>92.2</v>
      </c>
      <c r="F300" s="7">
        <v>17.600000000000001</v>
      </c>
      <c r="G300" s="188"/>
      <c r="H300" s="5">
        <v>34.4</v>
      </c>
      <c r="I300" s="5">
        <v>94.4</v>
      </c>
      <c r="J300" s="5">
        <v>87.2</v>
      </c>
      <c r="K300" s="30">
        <v>86.9</v>
      </c>
      <c r="L300" s="168"/>
      <c r="M300" s="31"/>
      <c r="N300" s="5"/>
      <c r="O300" s="7"/>
      <c r="P300" s="31">
        <v>96.9</v>
      </c>
      <c r="Q300" s="5">
        <v>18.8</v>
      </c>
      <c r="R300" s="5">
        <v>49.2</v>
      </c>
      <c r="S300" s="5">
        <v>49.1</v>
      </c>
      <c r="T300" s="5">
        <v>66.8</v>
      </c>
      <c r="U300" s="5">
        <v>66.7</v>
      </c>
      <c r="V300" s="5">
        <v>66.400000000000006</v>
      </c>
      <c r="W300" s="5">
        <v>70.2</v>
      </c>
      <c r="X300" s="5">
        <v>88.7</v>
      </c>
      <c r="Y300" s="5">
        <v>88.8</v>
      </c>
      <c r="Z300" s="5">
        <v>88.6</v>
      </c>
      <c r="AA300" s="5">
        <v>68.2</v>
      </c>
      <c r="AB300" s="5">
        <v>105.3</v>
      </c>
      <c r="AC300" s="5">
        <v>823</v>
      </c>
      <c r="AD300" s="5">
        <v>13.4</v>
      </c>
      <c r="AE300" s="7">
        <v>587</v>
      </c>
      <c r="AF300" s="32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7"/>
      <c r="AV300" s="168"/>
      <c r="AW300" s="5"/>
      <c r="AX300" s="5"/>
      <c r="AY300" s="5"/>
      <c r="AZ300" s="7"/>
      <c r="BA300" s="30"/>
      <c r="BB300" s="33"/>
    </row>
    <row r="301" spans="1:54" x14ac:dyDescent="0.3">
      <c r="A301" s="169"/>
      <c r="B301" s="4">
        <v>22</v>
      </c>
      <c r="C301" s="169"/>
      <c r="D301" s="5">
        <v>49.4</v>
      </c>
      <c r="E301" s="5">
        <v>93.4</v>
      </c>
      <c r="F301" s="7">
        <v>17.3</v>
      </c>
      <c r="G301" s="189"/>
      <c r="H301" s="5">
        <v>33.4</v>
      </c>
      <c r="I301" s="5">
        <v>95</v>
      </c>
      <c r="J301" s="5">
        <v>87</v>
      </c>
      <c r="K301" s="30">
        <v>86.7</v>
      </c>
      <c r="L301" s="169"/>
      <c r="M301" s="31"/>
      <c r="N301" s="5"/>
      <c r="O301" s="7"/>
      <c r="P301" s="31">
        <v>97.1</v>
      </c>
      <c r="Q301" s="5">
        <v>18.399999999999999</v>
      </c>
      <c r="R301" s="5">
        <v>49.1</v>
      </c>
      <c r="S301" s="5">
        <v>49.1</v>
      </c>
      <c r="T301" s="5">
        <v>66.2</v>
      </c>
      <c r="U301" s="5">
        <v>66</v>
      </c>
      <c r="V301" s="5">
        <v>65.8</v>
      </c>
      <c r="W301" s="5">
        <v>69.5</v>
      </c>
      <c r="X301" s="5">
        <v>88.6</v>
      </c>
      <c r="Y301" s="5">
        <v>88.6</v>
      </c>
      <c r="Z301" s="5">
        <v>88.5</v>
      </c>
      <c r="AA301" s="5">
        <v>67.599999999999994</v>
      </c>
      <c r="AB301" s="5">
        <v>105.5</v>
      </c>
      <c r="AC301" s="5">
        <v>824</v>
      </c>
      <c r="AD301" s="5">
        <v>13.2</v>
      </c>
      <c r="AE301" s="7">
        <v>584</v>
      </c>
      <c r="AF301" s="32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7"/>
      <c r="AV301" s="169"/>
      <c r="AW301" s="5"/>
      <c r="AX301" s="5"/>
      <c r="AY301" s="5"/>
      <c r="AZ301" s="7"/>
      <c r="BA301" s="30"/>
      <c r="BB301" s="33"/>
    </row>
    <row r="302" spans="1:54" x14ac:dyDescent="0.3">
      <c r="A302" s="178" t="s">
        <v>81</v>
      </c>
      <c r="B302" s="173"/>
      <c r="C302" s="17" t="e">
        <f>AVERAGE($C$290:$C$301)</f>
        <v>#DIV/0!</v>
      </c>
      <c r="D302" s="17">
        <f>AVERAGE($D$290:$D$301)</f>
        <v>49.399999999999984</v>
      </c>
      <c r="E302" s="17">
        <f>AVERAGE($E$290:$E$301)</f>
        <v>91.183333333333337</v>
      </c>
      <c r="F302" s="34">
        <f>AVERAGE($F$290:$F$301)</f>
        <v>17.675000000000001</v>
      </c>
      <c r="G302" s="16" t="e">
        <f>AVERAGE(G290:G301)</f>
        <v>#DIV/0!</v>
      </c>
      <c r="H302" s="17">
        <f>AVERAGE($H$290:$H$301)</f>
        <v>35.299999999999997</v>
      </c>
      <c r="I302" s="17">
        <f>AVERAGE($I$290:$I$301)</f>
        <v>94.041666666666671</v>
      </c>
      <c r="J302" s="17">
        <f>AVERAGE(J290:J301)</f>
        <v>85.75</v>
      </c>
      <c r="K302" s="35">
        <f>AVERAGE($K$290:$K$301)</f>
        <v>85.458333333333329</v>
      </c>
      <c r="L302" s="36">
        <f>AVERAGE(L290:L301)</f>
        <v>0</v>
      </c>
      <c r="M302" s="35" t="e">
        <f>AVERAGE(M290:M301)</f>
        <v>#DIV/0!</v>
      </c>
      <c r="N302" s="35" t="e">
        <f>AVERAGE(N290:N301)</f>
        <v>#DIV/0!</v>
      </c>
      <c r="O302" s="34" t="e">
        <f>AVERAGE(O290:O301)</f>
        <v>#DIV/0!</v>
      </c>
      <c r="P302" s="37">
        <f>AVERAGE(P291:P301)</f>
        <v>95.309090909090898</v>
      </c>
      <c r="Q302" s="17">
        <f>AVERAGE(Q290:Q301)</f>
        <v>18.866666666666667</v>
      </c>
      <c r="R302" s="17">
        <f>AVERAGE(R290:R301)</f>
        <v>49.158333333333331</v>
      </c>
      <c r="S302" s="17">
        <f>AVERAGE(S291:S301)</f>
        <v>49.081818181818193</v>
      </c>
      <c r="T302" s="17">
        <f t="shared" ref="T302:AD302" si="45">AVERAGE(T290:T301)</f>
        <v>65.883333333333326</v>
      </c>
      <c r="U302" s="17">
        <f t="shared" si="45"/>
        <v>65.74166666666666</v>
      </c>
      <c r="V302" s="17">
        <f t="shared" si="45"/>
        <v>65.533333333333331</v>
      </c>
      <c r="W302" s="17">
        <f t="shared" si="45"/>
        <v>69.191666666666677</v>
      </c>
      <c r="X302" s="17">
        <f t="shared" si="45"/>
        <v>87.63333333333334</v>
      </c>
      <c r="Y302" s="17">
        <f t="shared" si="45"/>
        <v>87.691666666666677</v>
      </c>
      <c r="Z302" s="17">
        <f t="shared" si="45"/>
        <v>87.225000000000009</v>
      </c>
      <c r="AA302" s="17">
        <f t="shared" si="45"/>
        <v>67.274999999999991</v>
      </c>
      <c r="AB302" s="17">
        <f t="shared" si="45"/>
        <v>106.06666666666665</v>
      </c>
      <c r="AC302" s="17">
        <f t="shared" si="45"/>
        <v>823.83333333333337</v>
      </c>
      <c r="AD302" s="17">
        <f t="shared" si="45"/>
        <v>14.524999999999999</v>
      </c>
      <c r="AE302" s="34">
        <f>AVERAGE($AE$290:$AE$301)</f>
        <v>578.16666666666663</v>
      </c>
      <c r="AF302" s="38" t="e">
        <f t="shared" ref="AF302:AT302" si="46">AVERAGE(AF290:AF301)</f>
        <v>#DIV/0!</v>
      </c>
      <c r="AG302" s="17" t="e">
        <f t="shared" si="46"/>
        <v>#DIV/0!</v>
      </c>
      <c r="AH302" s="17" t="e">
        <f t="shared" si="46"/>
        <v>#DIV/0!</v>
      </c>
      <c r="AI302" s="17" t="e">
        <f t="shared" si="46"/>
        <v>#DIV/0!</v>
      </c>
      <c r="AJ302" s="17" t="e">
        <f t="shared" si="46"/>
        <v>#DIV/0!</v>
      </c>
      <c r="AK302" s="17" t="e">
        <f t="shared" si="46"/>
        <v>#DIV/0!</v>
      </c>
      <c r="AL302" s="17" t="e">
        <f t="shared" si="46"/>
        <v>#DIV/0!</v>
      </c>
      <c r="AM302" s="17" t="e">
        <f t="shared" si="46"/>
        <v>#DIV/0!</v>
      </c>
      <c r="AN302" s="17" t="e">
        <f t="shared" si="46"/>
        <v>#DIV/0!</v>
      </c>
      <c r="AO302" s="17" t="e">
        <f t="shared" si="46"/>
        <v>#DIV/0!</v>
      </c>
      <c r="AP302" s="17" t="e">
        <f t="shared" si="46"/>
        <v>#DIV/0!</v>
      </c>
      <c r="AQ302" s="17" t="e">
        <f t="shared" si="46"/>
        <v>#DIV/0!</v>
      </c>
      <c r="AR302" s="17" t="e">
        <f t="shared" si="46"/>
        <v>#DIV/0!</v>
      </c>
      <c r="AS302" s="17" t="e">
        <f t="shared" si="46"/>
        <v>#DIV/0!</v>
      </c>
      <c r="AT302" s="17" t="e">
        <f t="shared" si="46"/>
        <v>#DIV/0!</v>
      </c>
      <c r="AU302" s="34" t="e">
        <f>AVERAGE($AU$290:$AU$301)</f>
        <v>#DIV/0!</v>
      </c>
      <c r="AV302" s="39" t="e">
        <f>AVERAGE(AV290:AV301)</f>
        <v>#DIV/0!</v>
      </c>
      <c r="AW302" s="17" t="e">
        <f>AVERAGE(AW290:AW301)</f>
        <v>#DIV/0!</v>
      </c>
      <c r="AX302" s="17" t="e">
        <f>AVERAGE(AX290:AX301)</f>
        <v>#DIV/0!</v>
      </c>
      <c r="AY302" s="17" t="e">
        <f>AVERAGE($AY$290:$AY$301)</f>
        <v>#DIV/0!</v>
      </c>
      <c r="AZ302" s="17" t="e">
        <f>AVERAGE(AZ290:AZ301)</f>
        <v>#DIV/0!</v>
      </c>
      <c r="BA302" s="35" t="e">
        <f>AVERAGE(BA290:BA301)</f>
        <v>#DIV/0!</v>
      </c>
      <c r="BB302" s="40" t="e">
        <f>AVERAGE(BB290:BB301)</f>
        <v>#DIV/0!</v>
      </c>
    </row>
    <row r="303" spans="1:54" x14ac:dyDescent="0.3">
      <c r="A303" s="167">
        <v>45375</v>
      </c>
      <c r="B303" s="4">
        <v>22.0833333333333</v>
      </c>
      <c r="C303" s="181"/>
      <c r="D303" s="5">
        <v>49.4</v>
      </c>
      <c r="E303" s="5">
        <v>93.5</v>
      </c>
      <c r="F303" s="7">
        <v>17.2</v>
      </c>
      <c r="G303" s="181"/>
      <c r="H303" s="5">
        <v>33.200000000000003</v>
      </c>
      <c r="I303" s="5">
        <v>94.1</v>
      </c>
      <c r="J303" s="5">
        <v>86.9</v>
      </c>
      <c r="K303" s="30">
        <v>86.6</v>
      </c>
      <c r="L303" s="174">
        <f>G303-C303</f>
        <v>0</v>
      </c>
      <c r="M303" s="31"/>
      <c r="N303" s="5"/>
      <c r="O303" s="7"/>
      <c r="P303" s="31">
        <v>97.2</v>
      </c>
      <c r="Q303" s="5">
        <v>18.3</v>
      </c>
      <c r="R303" s="5">
        <v>49.1</v>
      </c>
      <c r="S303" s="5">
        <v>49.1</v>
      </c>
      <c r="T303" s="5">
        <v>66.099999999999994</v>
      </c>
      <c r="U303" s="5">
        <v>65.8</v>
      </c>
      <c r="V303" s="5">
        <v>65.599999999999994</v>
      </c>
      <c r="W303" s="5">
        <v>69.3</v>
      </c>
      <c r="X303" s="5">
        <v>88.5</v>
      </c>
      <c r="Y303" s="5">
        <v>88.5</v>
      </c>
      <c r="Z303" s="5">
        <v>88.4</v>
      </c>
      <c r="AA303" s="5">
        <v>67.400000000000006</v>
      </c>
      <c r="AB303" s="5">
        <v>106</v>
      </c>
      <c r="AC303" s="5">
        <v>823</v>
      </c>
      <c r="AD303" s="5">
        <v>13.3</v>
      </c>
      <c r="AE303" s="7">
        <v>582</v>
      </c>
      <c r="AF303" s="32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7"/>
      <c r="AV303" s="174"/>
      <c r="AW303" s="5"/>
      <c r="AX303" s="5"/>
      <c r="AY303" s="5"/>
      <c r="AZ303" s="7"/>
      <c r="BA303" s="30"/>
      <c r="BB303" s="33"/>
    </row>
    <row r="304" spans="1:54" x14ac:dyDescent="0.3">
      <c r="A304" s="168"/>
      <c r="B304" s="4">
        <v>22.1666666666667</v>
      </c>
      <c r="C304" s="168"/>
      <c r="D304" s="5">
        <v>49.4</v>
      </c>
      <c r="E304" s="5">
        <v>93.7</v>
      </c>
      <c r="F304" s="7">
        <v>17.3</v>
      </c>
      <c r="G304" s="188"/>
      <c r="H304" s="5">
        <v>32.700000000000003</v>
      </c>
      <c r="I304" s="5">
        <v>94.6</v>
      </c>
      <c r="J304" s="5">
        <v>86.9</v>
      </c>
      <c r="K304" s="30">
        <v>86.6</v>
      </c>
      <c r="L304" s="168"/>
      <c r="M304" s="31"/>
      <c r="N304" s="5"/>
      <c r="O304" s="7"/>
      <c r="P304" s="31">
        <v>96.9</v>
      </c>
      <c r="Q304" s="5">
        <v>18.100000000000001</v>
      </c>
      <c r="R304" s="5">
        <v>49.1</v>
      </c>
      <c r="S304" s="5">
        <v>49.1</v>
      </c>
      <c r="T304" s="5">
        <v>65.8</v>
      </c>
      <c r="U304" s="5">
        <v>65.5</v>
      </c>
      <c r="V304" s="5">
        <v>65.400000000000006</v>
      </c>
      <c r="W304" s="5">
        <v>69</v>
      </c>
      <c r="X304" s="5">
        <v>88.5</v>
      </c>
      <c r="Y304" s="5">
        <v>88.5</v>
      </c>
      <c r="Z304" s="5">
        <v>88.4</v>
      </c>
      <c r="AA304" s="5">
        <v>67.2</v>
      </c>
      <c r="AB304" s="5">
        <v>106.5</v>
      </c>
      <c r="AC304" s="5">
        <v>824</v>
      </c>
      <c r="AD304" s="5">
        <v>13.2</v>
      </c>
      <c r="AE304" s="7">
        <v>586</v>
      </c>
      <c r="AF304" s="32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7"/>
      <c r="AV304" s="168"/>
      <c r="AW304" s="5"/>
      <c r="AX304" s="5"/>
      <c r="AY304" s="5"/>
      <c r="AZ304" s="7"/>
      <c r="BA304" s="30"/>
      <c r="BB304" s="33"/>
    </row>
    <row r="305" spans="1:54" x14ac:dyDescent="0.3">
      <c r="A305" s="168"/>
      <c r="B305" s="4">
        <v>22.25</v>
      </c>
      <c r="C305" s="168"/>
      <c r="D305" s="5">
        <v>49.4</v>
      </c>
      <c r="E305" s="5">
        <v>94</v>
      </c>
      <c r="F305" s="7">
        <v>16.899999999999999</v>
      </c>
      <c r="G305" s="188"/>
      <c r="H305" s="5">
        <v>32.6</v>
      </c>
      <c r="I305" s="5">
        <v>93.9</v>
      </c>
      <c r="J305" s="5">
        <v>86.9</v>
      </c>
      <c r="K305" s="30">
        <v>86.6</v>
      </c>
      <c r="L305" s="168"/>
      <c r="M305" s="31"/>
      <c r="N305" s="5"/>
      <c r="O305" s="7"/>
      <c r="P305" s="31">
        <v>97.1</v>
      </c>
      <c r="Q305" s="5">
        <v>18</v>
      </c>
      <c r="R305" s="5">
        <v>49.1</v>
      </c>
      <c r="S305" s="5">
        <v>49.1</v>
      </c>
      <c r="T305" s="5">
        <v>65.599999999999994</v>
      </c>
      <c r="U305" s="5">
        <v>65.400000000000006</v>
      </c>
      <c r="V305" s="5">
        <v>65.2</v>
      </c>
      <c r="W305" s="5">
        <v>68.8</v>
      </c>
      <c r="X305" s="5">
        <v>88.4</v>
      </c>
      <c r="Y305" s="5">
        <v>88.5</v>
      </c>
      <c r="Z305" s="5">
        <v>88.4</v>
      </c>
      <c r="AA305" s="5">
        <v>67</v>
      </c>
      <c r="AB305" s="5">
        <v>106.3</v>
      </c>
      <c r="AC305" s="5">
        <v>823</v>
      </c>
      <c r="AD305" s="5">
        <v>13.5</v>
      </c>
      <c r="AE305" s="7">
        <v>584</v>
      </c>
      <c r="AF305" s="32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7"/>
      <c r="AV305" s="168"/>
      <c r="AW305" s="5"/>
      <c r="AX305" s="5"/>
      <c r="AY305" s="5"/>
      <c r="AZ305" s="7"/>
      <c r="BA305" s="30"/>
      <c r="BB305" s="33"/>
    </row>
    <row r="306" spans="1:54" x14ac:dyDescent="0.3">
      <c r="A306" s="168"/>
      <c r="B306" s="4">
        <v>22.3333333333333</v>
      </c>
      <c r="C306" s="168"/>
      <c r="D306" s="5">
        <v>49.4</v>
      </c>
      <c r="E306" s="5">
        <v>91.1</v>
      </c>
      <c r="F306" s="7">
        <v>17.3</v>
      </c>
      <c r="G306" s="188"/>
      <c r="H306" s="5">
        <v>36</v>
      </c>
      <c r="I306" s="5">
        <v>94.7</v>
      </c>
      <c r="J306" s="5">
        <v>86.9</v>
      </c>
      <c r="K306" s="30">
        <v>86.7</v>
      </c>
      <c r="L306" s="168"/>
      <c r="M306" s="31"/>
      <c r="N306" s="5"/>
      <c r="O306" s="7"/>
      <c r="P306" s="31">
        <v>96.2</v>
      </c>
      <c r="Q306" s="5">
        <v>18.7</v>
      </c>
      <c r="R306" s="5">
        <v>49.1</v>
      </c>
      <c r="S306" s="5">
        <v>49.1</v>
      </c>
      <c r="T306" s="5">
        <v>66.599999999999994</v>
      </c>
      <c r="U306" s="5">
        <v>66.400000000000006</v>
      </c>
      <c r="V306" s="5">
        <v>66.2</v>
      </c>
      <c r="W306" s="5">
        <v>69.900000000000006</v>
      </c>
      <c r="X306" s="5">
        <v>88.5</v>
      </c>
      <c r="Y306" s="5">
        <v>88.6</v>
      </c>
      <c r="Z306" s="5">
        <v>88.4</v>
      </c>
      <c r="AA306" s="5">
        <v>68</v>
      </c>
      <c r="AB306" s="5">
        <v>105.6</v>
      </c>
      <c r="AC306" s="5">
        <v>823</v>
      </c>
      <c r="AD306" s="5">
        <v>13.5</v>
      </c>
      <c r="AE306" s="7">
        <v>583</v>
      </c>
      <c r="AF306" s="32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7"/>
      <c r="AV306" s="168"/>
      <c r="AW306" s="5"/>
      <c r="AX306" s="5"/>
      <c r="AY306" s="5"/>
      <c r="AZ306" s="7"/>
      <c r="BA306" s="30"/>
      <c r="BB306" s="33"/>
    </row>
    <row r="307" spans="1:54" x14ac:dyDescent="0.3">
      <c r="A307" s="168"/>
      <c r="B307" s="4">
        <v>22.4166666666667</v>
      </c>
      <c r="C307" s="168"/>
      <c r="D307" s="5">
        <v>49.4</v>
      </c>
      <c r="E307" s="5">
        <v>94.1</v>
      </c>
      <c r="F307" s="7">
        <v>17.899999999999999</v>
      </c>
      <c r="G307" s="188"/>
      <c r="H307" s="5">
        <v>38.4</v>
      </c>
      <c r="I307" s="5">
        <v>95.9</v>
      </c>
      <c r="J307" s="5">
        <v>86.3</v>
      </c>
      <c r="K307" s="30">
        <v>86</v>
      </c>
      <c r="L307" s="168"/>
      <c r="M307" s="31"/>
      <c r="N307" s="5"/>
      <c r="O307" s="7"/>
      <c r="P307" s="31">
        <v>96.7</v>
      </c>
      <c r="Q307" s="5">
        <v>19.3</v>
      </c>
      <c r="R307" s="5">
        <v>49.1</v>
      </c>
      <c r="S307" s="5">
        <v>49.1</v>
      </c>
      <c r="T307" s="5">
        <v>67</v>
      </c>
      <c r="U307" s="5">
        <v>66.900000000000006</v>
      </c>
      <c r="V307" s="5">
        <v>66.7</v>
      </c>
      <c r="W307" s="5">
        <v>70.3</v>
      </c>
      <c r="X307" s="5">
        <v>87.9</v>
      </c>
      <c r="Y307" s="5">
        <v>88</v>
      </c>
      <c r="Z307" s="5">
        <v>87.8</v>
      </c>
      <c r="AA307" s="5">
        <v>68.400000000000006</v>
      </c>
      <c r="AB307" s="5">
        <v>105.7</v>
      </c>
      <c r="AC307" s="5">
        <v>824</v>
      </c>
      <c r="AD307" s="5">
        <v>13.4</v>
      </c>
      <c r="AE307" s="7">
        <v>582</v>
      </c>
      <c r="AF307" s="32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7"/>
      <c r="AV307" s="168"/>
      <c r="AW307" s="5"/>
      <c r="AX307" s="5"/>
      <c r="AY307" s="5"/>
      <c r="AZ307" s="7"/>
      <c r="BA307" s="30"/>
      <c r="BB307" s="33"/>
    </row>
    <row r="308" spans="1:54" x14ac:dyDescent="0.3">
      <c r="A308" s="168"/>
      <c r="B308" s="4">
        <v>22.5</v>
      </c>
      <c r="C308" s="168"/>
      <c r="D308" s="5">
        <v>49.4</v>
      </c>
      <c r="E308" s="5">
        <v>91.8</v>
      </c>
      <c r="F308" s="7">
        <v>18.399999999999999</v>
      </c>
      <c r="G308" s="188"/>
      <c r="H308" s="5">
        <v>38.299999999999997</v>
      </c>
      <c r="I308" s="5">
        <v>95.9</v>
      </c>
      <c r="J308" s="5">
        <v>86</v>
      </c>
      <c r="K308" s="30">
        <v>85.8</v>
      </c>
      <c r="L308" s="168"/>
      <c r="M308" s="31"/>
      <c r="N308" s="5"/>
      <c r="O308" s="7"/>
      <c r="P308" s="31">
        <v>96.5</v>
      </c>
      <c r="Q308" s="5">
        <v>19.8</v>
      </c>
      <c r="R308" s="5">
        <v>49.1</v>
      </c>
      <c r="S308" s="5">
        <v>49.1</v>
      </c>
      <c r="T308" s="5">
        <v>67.400000000000006</v>
      </c>
      <c r="U308" s="6">
        <v>67.099999999999994</v>
      </c>
      <c r="V308" s="5">
        <v>66.900000000000006</v>
      </c>
      <c r="W308" s="5">
        <v>70.599999999999994</v>
      </c>
      <c r="X308" s="6">
        <v>87.6</v>
      </c>
      <c r="Y308" s="5">
        <v>87.7</v>
      </c>
      <c r="Z308" s="5">
        <v>87.5</v>
      </c>
      <c r="AA308" s="5">
        <v>68.7</v>
      </c>
      <c r="AB308" s="5">
        <v>105.5</v>
      </c>
      <c r="AC308" s="5">
        <v>825</v>
      </c>
      <c r="AD308" s="5">
        <v>13.5</v>
      </c>
      <c r="AE308" s="7">
        <v>577</v>
      </c>
      <c r="AF308" s="32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7"/>
      <c r="AV308" s="168"/>
      <c r="AW308" s="5"/>
      <c r="AX308" s="5"/>
      <c r="AY308" s="5"/>
      <c r="AZ308" s="7"/>
      <c r="BA308" s="30"/>
      <c r="BB308" s="33"/>
    </row>
    <row r="309" spans="1:54" x14ac:dyDescent="0.3">
      <c r="A309" s="168"/>
      <c r="B309" s="4">
        <v>22.5833333333333</v>
      </c>
      <c r="C309" s="168"/>
      <c r="D309" s="5">
        <v>49.4</v>
      </c>
      <c r="E309" s="5">
        <v>91.6</v>
      </c>
      <c r="F309" s="7">
        <v>18.600000000000001</v>
      </c>
      <c r="G309" s="188"/>
      <c r="H309" s="5">
        <v>38.9</v>
      </c>
      <c r="I309" s="5">
        <v>95.4</v>
      </c>
      <c r="J309" s="5">
        <v>85.8</v>
      </c>
      <c r="K309" s="30">
        <v>85.6</v>
      </c>
      <c r="L309" s="168"/>
      <c r="M309" s="31"/>
      <c r="N309" s="5"/>
      <c r="O309" s="7"/>
      <c r="P309" s="31">
        <v>96</v>
      </c>
      <c r="Q309" s="5">
        <v>19.8</v>
      </c>
      <c r="R309" s="5">
        <v>49.1</v>
      </c>
      <c r="S309" s="5">
        <v>49</v>
      </c>
      <c r="T309" s="5">
        <v>67.3</v>
      </c>
      <c r="U309" s="5">
        <v>67.2</v>
      </c>
      <c r="V309" s="5">
        <v>67</v>
      </c>
      <c r="W309" s="5">
        <v>70.599999999999994</v>
      </c>
      <c r="X309" s="5">
        <v>87.4</v>
      </c>
      <c r="Y309" s="5">
        <v>87.5</v>
      </c>
      <c r="Z309" s="5">
        <v>87.3</v>
      </c>
      <c r="AA309" s="5">
        <v>68.7</v>
      </c>
      <c r="AB309" s="5">
        <v>105.6</v>
      </c>
      <c r="AC309" s="5">
        <v>824</v>
      </c>
      <c r="AD309" s="5">
        <v>13.6</v>
      </c>
      <c r="AE309" s="7">
        <v>579</v>
      </c>
      <c r="AF309" s="32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7"/>
      <c r="AV309" s="168"/>
      <c r="AW309" s="5"/>
      <c r="AX309" s="5"/>
      <c r="AY309" s="5"/>
      <c r="AZ309" s="7"/>
      <c r="BA309" s="30"/>
      <c r="BB309" s="33"/>
    </row>
    <row r="310" spans="1:54" x14ac:dyDescent="0.3">
      <c r="A310" s="168"/>
      <c r="B310" s="4">
        <v>22.6666666666667</v>
      </c>
      <c r="C310" s="168"/>
      <c r="D310" s="5">
        <v>49.4</v>
      </c>
      <c r="E310" s="5">
        <v>90.5</v>
      </c>
      <c r="F310" s="7">
        <v>18.8</v>
      </c>
      <c r="G310" s="188"/>
      <c r="H310" s="5">
        <v>38</v>
      </c>
      <c r="I310" s="5">
        <v>95.9</v>
      </c>
      <c r="J310" s="5">
        <v>85.7</v>
      </c>
      <c r="K310" s="30">
        <v>85.4</v>
      </c>
      <c r="L310" s="168"/>
      <c r="M310" s="31"/>
      <c r="N310" s="5"/>
      <c r="O310" s="7"/>
      <c r="P310" s="31">
        <v>96.8</v>
      </c>
      <c r="Q310" s="5">
        <v>20.100000000000001</v>
      </c>
      <c r="R310" s="5">
        <v>49.1</v>
      </c>
      <c r="S310" s="5">
        <v>49</v>
      </c>
      <c r="T310" s="5">
        <v>67.400000000000006</v>
      </c>
      <c r="U310" s="5">
        <v>67.3</v>
      </c>
      <c r="V310" s="5">
        <v>67</v>
      </c>
      <c r="W310" s="5">
        <v>70.7</v>
      </c>
      <c r="X310" s="5">
        <v>87.3</v>
      </c>
      <c r="Y310" s="5">
        <v>87.3</v>
      </c>
      <c r="Z310" s="5">
        <v>87.2</v>
      </c>
      <c r="AA310" s="5">
        <v>68.8</v>
      </c>
      <c r="AB310" s="5">
        <v>105.7</v>
      </c>
      <c r="AC310" s="5">
        <v>823</v>
      </c>
      <c r="AD310" s="5">
        <v>13.3</v>
      </c>
      <c r="AE310" s="7">
        <v>578</v>
      </c>
      <c r="AF310" s="32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7"/>
      <c r="AV310" s="168"/>
      <c r="AW310" s="5"/>
      <c r="AX310" s="5"/>
      <c r="AY310" s="5"/>
      <c r="AZ310" s="7"/>
      <c r="BA310" s="30"/>
      <c r="BB310" s="33"/>
    </row>
    <row r="311" spans="1:54" x14ac:dyDescent="0.3">
      <c r="A311" s="168"/>
      <c r="B311" s="4">
        <v>22.75</v>
      </c>
      <c r="C311" s="168"/>
      <c r="D311" s="48">
        <v>49.4</v>
      </c>
      <c r="E311" s="5">
        <v>90</v>
      </c>
      <c r="F311" s="7">
        <v>18.600000000000001</v>
      </c>
      <c r="G311" s="188"/>
      <c r="H311" s="5">
        <v>37</v>
      </c>
      <c r="I311" s="5">
        <v>95.4</v>
      </c>
      <c r="J311" s="5">
        <v>85.7</v>
      </c>
      <c r="K311" s="30">
        <v>85.4</v>
      </c>
      <c r="L311" s="168"/>
      <c r="M311" s="31"/>
      <c r="N311" s="5"/>
      <c r="O311" s="7"/>
      <c r="P311" s="31">
        <v>96.4</v>
      </c>
      <c r="Q311" s="5">
        <v>19.8</v>
      </c>
      <c r="R311" s="5">
        <v>49.1</v>
      </c>
      <c r="S311" s="5">
        <v>49</v>
      </c>
      <c r="T311" s="5">
        <v>67</v>
      </c>
      <c r="U311" s="5">
        <v>66.8</v>
      </c>
      <c r="V311" s="5">
        <v>66.5</v>
      </c>
      <c r="W311" s="5">
        <v>70.2</v>
      </c>
      <c r="X311" s="5">
        <v>87.3</v>
      </c>
      <c r="Y311" s="5">
        <v>87.3</v>
      </c>
      <c r="Z311" s="5">
        <v>87.2</v>
      </c>
      <c r="AA311" s="5">
        <v>68.3</v>
      </c>
      <c r="AB311" s="5">
        <v>105.3</v>
      </c>
      <c r="AC311" s="5">
        <v>825</v>
      </c>
      <c r="AD311" s="5">
        <v>13.5</v>
      </c>
      <c r="AE311" s="7">
        <v>578</v>
      </c>
      <c r="AF311" s="32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7"/>
      <c r="AV311" s="168"/>
      <c r="AW311" s="5"/>
      <c r="AX311" s="5"/>
      <c r="AY311" s="5"/>
      <c r="AZ311" s="7"/>
      <c r="BA311" s="30"/>
      <c r="BB311" s="33"/>
    </row>
    <row r="312" spans="1:54" x14ac:dyDescent="0.3">
      <c r="A312" s="168"/>
      <c r="B312" s="4">
        <v>22.8333333333333</v>
      </c>
      <c r="C312" s="168"/>
      <c r="D312" s="5">
        <v>49.3</v>
      </c>
      <c r="E312" s="5">
        <v>88.9</v>
      </c>
      <c r="F312" s="7">
        <v>18.5</v>
      </c>
      <c r="G312" s="188"/>
      <c r="H312" s="5">
        <v>36.700000000000003</v>
      </c>
      <c r="I312" s="5">
        <v>95.8</v>
      </c>
      <c r="J312" s="5">
        <v>85.5</v>
      </c>
      <c r="K312" s="30">
        <v>85.2</v>
      </c>
      <c r="L312" s="168"/>
      <c r="M312" s="31"/>
      <c r="N312" s="5"/>
      <c r="O312" s="7"/>
      <c r="P312" s="31">
        <v>96.9</v>
      </c>
      <c r="Q312" s="5">
        <v>19.600000000000001</v>
      </c>
      <c r="R312" s="5">
        <v>49.1</v>
      </c>
      <c r="S312" s="5">
        <v>49</v>
      </c>
      <c r="T312" s="5">
        <v>66.599999999999994</v>
      </c>
      <c r="U312" s="5">
        <v>66.400000000000006</v>
      </c>
      <c r="V312" s="5">
        <v>66.3</v>
      </c>
      <c r="W312" s="5">
        <v>69.8</v>
      </c>
      <c r="X312" s="5">
        <v>87.1</v>
      </c>
      <c r="Y312" s="5">
        <v>87.1</v>
      </c>
      <c r="Z312" s="5">
        <v>87</v>
      </c>
      <c r="AA312" s="5">
        <v>68</v>
      </c>
      <c r="AB312" s="5">
        <v>106.4</v>
      </c>
      <c r="AC312" s="5">
        <v>824</v>
      </c>
      <c r="AD312" s="5">
        <v>13.5</v>
      </c>
      <c r="AE312" s="7">
        <v>577</v>
      </c>
      <c r="AF312" s="32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7"/>
      <c r="AV312" s="168"/>
      <c r="AW312" s="5"/>
      <c r="AX312" s="5"/>
      <c r="AY312" s="5"/>
      <c r="AZ312" s="7"/>
      <c r="BA312" s="30"/>
      <c r="BB312" s="33"/>
    </row>
    <row r="313" spans="1:54" x14ac:dyDescent="0.3">
      <c r="A313" s="168"/>
      <c r="B313" s="4">
        <v>22.9166666666667</v>
      </c>
      <c r="C313" s="168"/>
      <c r="D313" s="5">
        <v>49.4</v>
      </c>
      <c r="E313" s="5">
        <v>88.8</v>
      </c>
      <c r="F313" s="7">
        <v>18.5</v>
      </c>
      <c r="G313" s="188"/>
      <c r="H313" s="5">
        <v>36.6</v>
      </c>
      <c r="I313" s="5">
        <v>94.7</v>
      </c>
      <c r="J313" s="5">
        <v>86</v>
      </c>
      <c r="K313" s="30">
        <v>85.7</v>
      </c>
      <c r="L313" s="168"/>
      <c r="M313" s="31"/>
      <c r="N313" s="5"/>
      <c r="O313" s="7"/>
      <c r="P313" s="31">
        <v>96.2</v>
      </c>
      <c r="Q313" s="5">
        <v>19.7</v>
      </c>
      <c r="R313" s="5">
        <v>49.1</v>
      </c>
      <c r="S313" s="5">
        <v>49</v>
      </c>
      <c r="T313" s="5">
        <v>67.099999999999994</v>
      </c>
      <c r="U313" s="5">
        <v>67</v>
      </c>
      <c r="V313" s="5">
        <v>66.8</v>
      </c>
      <c r="W313" s="5">
        <v>70.400000000000006</v>
      </c>
      <c r="X313" s="5">
        <v>87.6</v>
      </c>
      <c r="Y313" s="5">
        <v>87.7</v>
      </c>
      <c r="Z313" s="5">
        <v>87.5</v>
      </c>
      <c r="AA313" s="5">
        <v>68.5</v>
      </c>
      <c r="AB313" s="5">
        <v>105.3</v>
      </c>
      <c r="AC313" s="5">
        <v>826</v>
      </c>
      <c r="AD313" s="5">
        <v>13.5</v>
      </c>
      <c r="AE313" s="7">
        <v>578</v>
      </c>
      <c r="AF313" s="32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7"/>
      <c r="AV313" s="168"/>
      <c r="AW313" s="5"/>
      <c r="AX313" s="5"/>
      <c r="AY313" s="5"/>
      <c r="AZ313" s="7"/>
      <c r="BA313" s="30"/>
      <c r="BB313" s="33"/>
    </row>
    <row r="314" spans="1:54" x14ac:dyDescent="0.3">
      <c r="A314" s="169"/>
      <c r="B314" s="4">
        <v>23</v>
      </c>
      <c r="C314" s="169"/>
      <c r="D314" s="5">
        <v>49.4</v>
      </c>
      <c r="E314" s="5">
        <v>89.5</v>
      </c>
      <c r="F314" s="7">
        <v>18.399999999999999</v>
      </c>
      <c r="G314" s="189"/>
      <c r="H314" s="5">
        <v>36.5</v>
      </c>
      <c r="I314" s="5">
        <v>95.2</v>
      </c>
      <c r="J314" s="5">
        <v>86.1</v>
      </c>
      <c r="K314" s="30">
        <v>85.8</v>
      </c>
      <c r="L314" s="169"/>
      <c r="M314" s="31"/>
      <c r="N314" s="5"/>
      <c r="O314" s="7"/>
      <c r="P314" s="31">
        <v>97.1</v>
      </c>
      <c r="Q314" s="5">
        <v>19.600000000000001</v>
      </c>
      <c r="R314" s="5">
        <v>49.1</v>
      </c>
      <c r="S314" s="5">
        <v>49</v>
      </c>
      <c r="T314" s="5">
        <v>66.900000000000006</v>
      </c>
      <c r="U314" s="5">
        <v>66.8</v>
      </c>
      <c r="V314" s="5">
        <v>66.5</v>
      </c>
      <c r="W314" s="5">
        <v>70.2</v>
      </c>
      <c r="X314" s="5">
        <v>87.6</v>
      </c>
      <c r="Y314" s="5">
        <v>87.7</v>
      </c>
      <c r="Z314" s="5">
        <v>87.5</v>
      </c>
      <c r="AA314" s="5">
        <v>68.3</v>
      </c>
      <c r="AB314" s="5">
        <v>105.6</v>
      </c>
      <c r="AC314" s="5">
        <v>824</v>
      </c>
      <c r="AD314" s="5">
        <v>13.3</v>
      </c>
      <c r="AE314" s="7">
        <v>583</v>
      </c>
      <c r="AF314" s="32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7"/>
      <c r="AV314" s="169"/>
      <c r="AW314" s="5"/>
      <c r="AX314" s="5"/>
      <c r="AY314" s="5"/>
      <c r="AZ314" s="7"/>
      <c r="BA314" s="30"/>
      <c r="BB314" s="33"/>
    </row>
    <row r="315" spans="1:54" x14ac:dyDescent="0.3">
      <c r="A315" s="178" t="s">
        <v>81</v>
      </c>
      <c r="B315" s="173"/>
      <c r="C315" s="17" t="e">
        <f>AVERAGE($C$303:$C$314)</f>
        <v>#DIV/0!</v>
      </c>
      <c r="D315" s="17">
        <f>AVERAGE($D$303:$D$314)</f>
        <v>49.391666666666659</v>
      </c>
      <c r="E315" s="17">
        <f>AVERAGE($E$303:$E$314)</f>
        <v>91.458333333333329</v>
      </c>
      <c r="F315" s="34">
        <f>AVERAGE($F$303:$F$314)</f>
        <v>18.033333333333335</v>
      </c>
      <c r="G315" s="16" t="e">
        <f>AVERAGE(G303:G314)</f>
        <v>#DIV/0!</v>
      </c>
      <c r="H315" s="17">
        <f>AVERAGE($H$303:$H$314)</f>
        <v>36.241666666666667</v>
      </c>
      <c r="I315" s="17">
        <f>AVERAGE($I$303:$I$314)</f>
        <v>95.125</v>
      </c>
      <c r="J315" s="17">
        <f>AVERAGE(J303:J314)</f>
        <v>86.225000000000009</v>
      </c>
      <c r="K315" s="35">
        <f>AVERAGE($K$303:$K$314)</f>
        <v>85.95</v>
      </c>
      <c r="L315" s="36">
        <f t="shared" ref="L315:AD315" si="47">AVERAGE(L303:L314)</f>
        <v>0</v>
      </c>
      <c r="M315" s="35" t="e">
        <f t="shared" si="47"/>
        <v>#DIV/0!</v>
      </c>
      <c r="N315" s="35" t="e">
        <f t="shared" si="47"/>
        <v>#DIV/0!</v>
      </c>
      <c r="O315" s="34" t="e">
        <f t="shared" si="47"/>
        <v>#DIV/0!</v>
      </c>
      <c r="P315" s="37">
        <f t="shared" si="47"/>
        <v>96.666666666666643</v>
      </c>
      <c r="Q315" s="17">
        <f t="shared" si="47"/>
        <v>19.233333333333331</v>
      </c>
      <c r="R315" s="17">
        <f t="shared" si="47"/>
        <v>49.100000000000016</v>
      </c>
      <c r="S315" s="17">
        <f t="shared" si="47"/>
        <v>49.050000000000004</v>
      </c>
      <c r="T315" s="17">
        <f t="shared" si="47"/>
        <v>66.733333333333334</v>
      </c>
      <c r="U315" s="17">
        <f t="shared" si="47"/>
        <v>66.55</v>
      </c>
      <c r="V315" s="17">
        <f t="shared" si="47"/>
        <v>66.341666666666654</v>
      </c>
      <c r="W315" s="17">
        <f t="shared" si="47"/>
        <v>69.983333333333334</v>
      </c>
      <c r="X315" s="17">
        <f t="shared" si="47"/>
        <v>87.808333333333323</v>
      </c>
      <c r="Y315" s="17">
        <f t="shared" si="47"/>
        <v>87.866666666666674</v>
      </c>
      <c r="Z315" s="17">
        <f t="shared" si="47"/>
        <v>87.716666666666683</v>
      </c>
      <c r="AA315" s="17">
        <f t="shared" si="47"/>
        <v>68.10833333333332</v>
      </c>
      <c r="AB315" s="17">
        <f t="shared" si="47"/>
        <v>105.79166666666667</v>
      </c>
      <c r="AC315" s="17">
        <f t="shared" si="47"/>
        <v>824</v>
      </c>
      <c r="AD315" s="17">
        <f t="shared" si="47"/>
        <v>13.425000000000002</v>
      </c>
      <c r="AE315" s="34">
        <f>AVERAGE($AE$303:$AE$314)</f>
        <v>580.58333333333337</v>
      </c>
      <c r="AF315" s="38" t="e">
        <f t="shared" ref="AF315:AT315" si="48">AVERAGE(AF303:AF314)</f>
        <v>#DIV/0!</v>
      </c>
      <c r="AG315" s="17" t="e">
        <f t="shared" si="48"/>
        <v>#DIV/0!</v>
      </c>
      <c r="AH315" s="17" t="e">
        <f t="shared" si="48"/>
        <v>#DIV/0!</v>
      </c>
      <c r="AI315" s="17" t="e">
        <f t="shared" si="48"/>
        <v>#DIV/0!</v>
      </c>
      <c r="AJ315" s="17" t="e">
        <f t="shared" si="48"/>
        <v>#DIV/0!</v>
      </c>
      <c r="AK315" s="17" t="e">
        <f t="shared" si="48"/>
        <v>#DIV/0!</v>
      </c>
      <c r="AL315" s="17" t="e">
        <f t="shared" si="48"/>
        <v>#DIV/0!</v>
      </c>
      <c r="AM315" s="17" t="e">
        <f t="shared" si="48"/>
        <v>#DIV/0!</v>
      </c>
      <c r="AN315" s="17" t="e">
        <f t="shared" si="48"/>
        <v>#DIV/0!</v>
      </c>
      <c r="AO315" s="17" t="e">
        <f t="shared" si="48"/>
        <v>#DIV/0!</v>
      </c>
      <c r="AP315" s="17" t="e">
        <f t="shared" si="48"/>
        <v>#DIV/0!</v>
      </c>
      <c r="AQ315" s="17" t="e">
        <f t="shared" si="48"/>
        <v>#DIV/0!</v>
      </c>
      <c r="AR315" s="17" t="e">
        <f t="shared" si="48"/>
        <v>#DIV/0!</v>
      </c>
      <c r="AS315" s="17" t="e">
        <f t="shared" si="48"/>
        <v>#DIV/0!</v>
      </c>
      <c r="AT315" s="17" t="e">
        <f t="shared" si="48"/>
        <v>#DIV/0!</v>
      </c>
      <c r="AU315" s="34" t="e">
        <f>AVERAGE($AU$303:$AU$314)</f>
        <v>#DIV/0!</v>
      </c>
      <c r="AV315" s="39" t="e">
        <f>AVERAGE(AV303:AV314)</f>
        <v>#DIV/0!</v>
      </c>
      <c r="AW315" s="17" t="e">
        <f>AVERAGE(AW303:AW314)</f>
        <v>#DIV/0!</v>
      </c>
      <c r="AX315" s="17" t="e">
        <f>AVERAGE(AX303:AX314)</f>
        <v>#DIV/0!</v>
      </c>
      <c r="AY315" s="17" t="e">
        <f>AVERAGE($AY$303:$AY$314)</f>
        <v>#DIV/0!</v>
      </c>
      <c r="AZ315" s="17" t="e">
        <f>AVERAGE(AZ303:AZ314)</f>
        <v>#DIV/0!</v>
      </c>
      <c r="BA315" s="35" t="e">
        <f>AVERAGE(BA303:BA314)</f>
        <v>#DIV/0!</v>
      </c>
      <c r="BB315" s="40" t="e">
        <f>AVERAGE(BB303:BB314)</f>
        <v>#DIV/0!</v>
      </c>
    </row>
    <row r="316" spans="1:54" x14ac:dyDescent="0.3">
      <c r="A316" s="167">
        <v>45376</v>
      </c>
      <c r="B316" s="4">
        <v>23.0833333333333</v>
      </c>
      <c r="C316" s="181"/>
      <c r="D316" s="5">
        <v>49.4</v>
      </c>
      <c r="E316" s="5">
        <v>93.5</v>
      </c>
      <c r="F316" s="7">
        <v>18.100000000000001</v>
      </c>
      <c r="G316" s="181"/>
      <c r="H316" s="5">
        <v>34.9</v>
      </c>
      <c r="I316" s="5">
        <v>94.5</v>
      </c>
      <c r="J316" s="5">
        <v>86.1</v>
      </c>
      <c r="K316" s="30">
        <v>85.8</v>
      </c>
      <c r="L316" s="174">
        <f>G316-C316</f>
        <v>0</v>
      </c>
      <c r="M316" s="31"/>
      <c r="N316" s="5"/>
      <c r="O316" s="7"/>
      <c r="P316" s="31">
        <v>97.5</v>
      </c>
      <c r="Q316" s="5">
        <v>19.2</v>
      </c>
      <c r="R316" s="5">
        <v>49.1</v>
      </c>
      <c r="S316" s="5">
        <v>49</v>
      </c>
      <c r="T316" s="5">
        <v>66.5</v>
      </c>
      <c r="U316" s="5">
        <v>66.3</v>
      </c>
      <c r="V316" s="5">
        <v>66.099999999999994</v>
      </c>
      <c r="W316" s="5">
        <v>69.8</v>
      </c>
      <c r="X316" s="5">
        <v>87.7</v>
      </c>
      <c r="Y316" s="5">
        <v>87.7</v>
      </c>
      <c r="Z316" s="5">
        <v>87.6</v>
      </c>
      <c r="AA316" s="5">
        <v>67.900000000000006</v>
      </c>
      <c r="AB316" s="5">
        <v>105.6</v>
      </c>
      <c r="AC316" s="5">
        <v>822</v>
      </c>
      <c r="AD316" s="5">
        <v>13.3</v>
      </c>
      <c r="AE316" s="7">
        <v>580</v>
      </c>
      <c r="AF316" s="32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7"/>
      <c r="AV316" s="174"/>
      <c r="AW316" s="5"/>
      <c r="AX316" s="5"/>
      <c r="AY316" s="5"/>
      <c r="AZ316" s="7"/>
      <c r="BA316" s="30"/>
      <c r="BB316" s="33"/>
    </row>
    <row r="317" spans="1:54" x14ac:dyDescent="0.3">
      <c r="A317" s="168"/>
      <c r="B317" s="4">
        <v>23.1666666666667</v>
      </c>
      <c r="C317" s="168"/>
      <c r="D317" s="5">
        <v>49.4</v>
      </c>
      <c r="E317" s="5">
        <v>91.4</v>
      </c>
      <c r="F317" s="7">
        <v>17.899999999999999</v>
      </c>
      <c r="G317" s="188"/>
      <c r="H317" s="5">
        <v>34</v>
      </c>
      <c r="I317" s="5" t="s">
        <v>116</v>
      </c>
      <c r="J317" s="5">
        <v>86.2</v>
      </c>
      <c r="K317" s="30">
        <v>85.9</v>
      </c>
      <c r="L317" s="168"/>
      <c r="M317" s="31"/>
      <c r="N317" s="5"/>
      <c r="O317" s="7"/>
      <c r="P317" s="31">
        <v>96.3</v>
      </c>
      <c r="Q317" s="5">
        <v>19</v>
      </c>
      <c r="R317" s="5">
        <v>49.1</v>
      </c>
      <c r="S317" s="5">
        <v>49.1</v>
      </c>
      <c r="T317" s="5">
        <v>66.2</v>
      </c>
      <c r="U317" s="5">
        <v>66</v>
      </c>
      <c r="V317" s="5">
        <v>65.8</v>
      </c>
      <c r="W317" s="5">
        <v>69.5</v>
      </c>
      <c r="X317" s="6">
        <v>87.8</v>
      </c>
      <c r="Y317" s="5">
        <v>87.8</v>
      </c>
      <c r="Z317" s="5">
        <v>87.7</v>
      </c>
      <c r="AA317" s="5">
        <v>67.599999999999994</v>
      </c>
      <c r="AB317" s="5">
        <v>105.9</v>
      </c>
      <c r="AC317" s="5">
        <v>824</v>
      </c>
      <c r="AD317" s="5">
        <v>13.5</v>
      </c>
      <c r="AE317" s="7">
        <v>582</v>
      </c>
      <c r="AF317" s="32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7"/>
      <c r="AV317" s="168"/>
      <c r="AW317" s="5"/>
      <c r="AX317" s="5"/>
      <c r="AY317" s="5"/>
      <c r="AZ317" s="7"/>
      <c r="BA317" s="30"/>
      <c r="BB317" s="33"/>
    </row>
    <row r="318" spans="1:54" x14ac:dyDescent="0.3">
      <c r="A318" s="168"/>
      <c r="B318" s="4">
        <v>23.25</v>
      </c>
      <c r="C318" s="168"/>
      <c r="D318" s="5">
        <v>49.4</v>
      </c>
      <c r="E318" s="5">
        <v>92.8</v>
      </c>
      <c r="F318" s="7">
        <v>17.8</v>
      </c>
      <c r="G318" s="188"/>
      <c r="H318" s="5">
        <v>33.9</v>
      </c>
      <c r="I318" s="5">
        <v>95.5</v>
      </c>
      <c r="J318" s="5">
        <v>86.3</v>
      </c>
      <c r="K318" s="30">
        <v>86</v>
      </c>
      <c r="L318" s="168"/>
      <c r="M318" s="31"/>
      <c r="N318" s="5"/>
      <c r="O318" s="7"/>
      <c r="P318" s="31">
        <v>96.3</v>
      </c>
      <c r="Q318" s="5">
        <v>18.899999999999999</v>
      </c>
      <c r="R318" s="5">
        <v>49.1</v>
      </c>
      <c r="S318" s="5">
        <v>49.1</v>
      </c>
      <c r="T318" s="5">
        <v>66.2</v>
      </c>
      <c r="U318" s="5">
        <v>66</v>
      </c>
      <c r="V318" s="5">
        <v>65.8</v>
      </c>
      <c r="W318" s="5">
        <v>69.5</v>
      </c>
      <c r="X318" s="5">
        <v>87.9</v>
      </c>
      <c r="Y318" s="5">
        <v>88</v>
      </c>
      <c r="Z318" s="5">
        <v>87.8</v>
      </c>
      <c r="AA318" s="5">
        <v>67.599999999999994</v>
      </c>
      <c r="AB318" s="5">
        <v>105.5</v>
      </c>
      <c r="AC318" s="5">
        <v>823</v>
      </c>
      <c r="AD318" s="5">
        <v>13.3</v>
      </c>
      <c r="AE318" s="7">
        <v>583</v>
      </c>
      <c r="AF318" s="32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7"/>
      <c r="AV318" s="168"/>
      <c r="AW318" s="5"/>
      <c r="AX318" s="5"/>
      <c r="AY318" s="5"/>
      <c r="AZ318" s="7"/>
      <c r="BA318" s="30"/>
      <c r="BB318" s="33"/>
    </row>
    <row r="319" spans="1:54" x14ac:dyDescent="0.3">
      <c r="A319" s="168"/>
      <c r="B319" s="4">
        <v>23.3333333333333</v>
      </c>
      <c r="C319" s="168"/>
      <c r="D319" s="5">
        <v>49.4</v>
      </c>
      <c r="E319" s="5">
        <v>90.8</v>
      </c>
      <c r="F319" s="7">
        <v>18</v>
      </c>
      <c r="G319" s="188"/>
      <c r="H319" s="5">
        <v>36.299999999999997</v>
      </c>
      <c r="I319" s="5">
        <v>94.6</v>
      </c>
      <c r="J319" s="5">
        <v>86.5</v>
      </c>
      <c r="K319" s="30">
        <v>86.3</v>
      </c>
      <c r="L319" s="168"/>
      <c r="M319" s="31"/>
      <c r="N319" s="5"/>
      <c r="O319" s="7"/>
      <c r="P319" s="31">
        <v>96.3</v>
      </c>
      <c r="Q319" s="5">
        <v>19.399999999999999</v>
      </c>
      <c r="R319" s="5">
        <v>49.1</v>
      </c>
      <c r="S319" s="5">
        <v>49.1</v>
      </c>
      <c r="T319" s="5">
        <v>67</v>
      </c>
      <c r="U319" s="5">
        <v>66.8</v>
      </c>
      <c r="V319" s="5">
        <v>66.599999999999994</v>
      </c>
      <c r="W319" s="5">
        <v>70.3</v>
      </c>
      <c r="X319" s="5">
        <v>88.1</v>
      </c>
      <c r="Y319" s="5">
        <v>88.1</v>
      </c>
      <c r="Z319" s="5">
        <v>88</v>
      </c>
      <c r="AA319" s="5">
        <v>68.400000000000006</v>
      </c>
      <c r="AB319" s="5">
        <v>105.8</v>
      </c>
      <c r="AC319" s="5">
        <v>824</v>
      </c>
      <c r="AD319" s="5">
        <v>13.6</v>
      </c>
      <c r="AE319" s="7">
        <v>583</v>
      </c>
      <c r="AF319" s="32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7"/>
      <c r="AV319" s="168"/>
      <c r="AW319" s="5"/>
      <c r="AX319" s="5"/>
      <c r="AY319" s="5"/>
      <c r="AZ319" s="7"/>
      <c r="BA319" s="30"/>
      <c r="BB319" s="33"/>
    </row>
    <row r="320" spans="1:54" x14ac:dyDescent="0.3">
      <c r="A320" s="168"/>
      <c r="B320" s="4">
        <v>23.4166666666667</v>
      </c>
      <c r="C320" s="168"/>
      <c r="D320" s="5">
        <v>49.4</v>
      </c>
      <c r="E320" s="5">
        <v>89.9</v>
      </c>
      <c r="F320" s="7">
        <v>18.600000000000001</v>
      </c>
      <c r="G320" s="188"/>
      <c r="H320" s="5">
        <v>38.5</v>
      </c>
      <c r="I320" s="5">
        <v>94.8</v>
      </c>
      <c r="J320" s="5">
        <v>86.9</v>
      </c>
      <c r="K320" s="30">
        <v>86.6</v>
      </c>
      <c r="L320" s="168"/>
      <c r="M320" s="31"/>
      <c r="N320" s="5"/>
      <c r="O320" s="7"/>
      <c r="P320" s="31">
        <v>96.6</v>
      </c>
      <c r="Q320" s="5">
        <v>19.899999999999999</v>
      </c>
      <c r="R320" s="5">
        <v>49.2</v>
      </c>
      <c r="S320" s="6">
        <v>49.1</v>
      </c>
      <c r="T320" s="5">
        <v>68.3</v>
      </c>
      <c r="U320" s="5">
        <v>68.099999999999994</v>
      </c>
      <c r="V320" s="5">
        <v>67.900000000000006</v>
      </c>
      <c r="W320" s="5">
        <v>71.7</v>
      </c>
      <c r="X320" s="5">
        <v>88.4</v>
      </c>
      <c r="Y320" s="5">
        <v>88.5</v>
      </c>
      <c r="Z320" s="5">
        <v>88.3</v>
      </c>
      <c r="AA320" s="5">
        <v>69.7</v>
      </c>
      <c r="AB320" s="5">
        <v>105.2</v>
      </c>
      <c r="AC320" s="5">
        <v>824</v>
      </c>
      <c r="AD320" s="5">
        <v>13.5</v>
      </c>
      <c r="AE320" s="7">
        <v>586</v>
      </c>
      <c r="AF320" s="32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7"/>
      <c r="AV320" s="168"/>
      <c r="AW320" s="5"/>
      <c r="AX320" s="5"/>
      <c r="AY320" s="5"/>
      <c r="AZ320" s="7"/>
      <c r="BA320" s="30"/>
      <c r="BB320" s="33"/>
    </row>
    <row r="321" spans="1:54" x14ac:dyDescent="0.3">
      <c r="A321" s="168"/>
      <c r="B321" s="4">
        <v>23.5</v>
      </c>
      <c r="C321" s="168"/>
      <c r="D321" s="5">
        <v>49.4</v>
      </c>
      <c r="E321" s="5">
        <v>88.4</v>
      </c>
      <c r="F321" s="7">
        <v>19</v>
      </c>
      <c r="G321" s="188"/>
      <c r="H321" s="5">
        <v>39.1</v>
      </c>
      <c r="I321" s="5">
        <v>94.1</v>
      </c>
      <c r="J321" s="5">
        <v>87.2</v>
      </c>
      <c r="K321" s="30">
        <v>86.9</v>
      </c>
      <c r="L321" s="168"/>
      <c r="M321" s="31"/>
      <c r="N321" s="5"/>
      <c r="O321" s="7"/>
      <c r="P321" s="31">
        <v>96.1</v>
      </c>
      <c r="Q321" s="5">
        <v>20.399999999999999</v>
      </c>
      <c r="R321" s="5">
        <v>49.2</v>
      </c>
      <c r="S321" s="5">
        <v>49.1</v>
      </c>
      <c r="T321" s="5">
        <v>68.8</v>
      </c>
      <c r="U321" s="5">
        <v>68.599999999999994</v>
      </c>
      <c r="V321" s="5">
        <v>68.400000000000006</v>
      </c>
      <c r="W321" s="5">
        <v>72.2</v>
      </c>
      <c r="X321" s="5">
        <v>88.7</v>
      </c>
      <c r="Y321" s="5">
        <v>88.8</v>
      </c>
      <c r="Z321" s="5">
        <v>88.7</v>
      </c>
      <c r="AA321" s="5">
        <v>70.2</v>
      </c>
      <c r="AB321" s="5">
        <v>104.6</v>
      </c>
      <c r="AC321" s="5">
        <v>824</v>
      </c>
      <c r="AD321" s="5">
        <v>13.6</v>
      </c>
      <c r="AE321" s="7">
        <v>586</v>
      </c>
      <c r="AF321" s="32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7"/>
      <c r="AV321" s="168"/>
      <c r="AW321" s="5"/>
      <c r="AX321" s="5"/>
      <c r="AY321" s="5"/>
      <c r="AZ321" s="7"/>
      <c r="BA321" s="30"/>
      <c r="BB321" s="33"/>
    </row>
    <row r="322" spans="1:54" x14ac:dyDescent="0.3">
      <c r="A322" s="168"/>
      <c r="B322" s="4">
        <v>23.5833333333333</v>
      </c>
      <c r="C322" s="168"/>
      <c r="D322" s="5">
        <v>49.4</v>
      </c>
      <c r="E322" s="5">
        <v>91</v>
      </c>
      <c r="F322" s="7">
        <v>19.100000000000001</v>
      </c>
      <c r="G322" s="188"/>
      <c r="H322" s="5">
        <v>38.700000000000003</v>
      </c>
      <c r="I322" s="5">
        <v>93</v>
      </c>
      <c r="J322" s="5">
        <v>87.5</v>
      </c>
      <c r="K322" s="30">
        <v>87.3</v>
      </c>
      <c r="L322" s="168"/>
      <c r="M322" s="31"/>
      <c r="N322" s="5"/>
      <c r="O322" s="7"/>
      <c r="P322" s="31">
        <v>95.8</v>
      </c>
      <c r="Q322" s="5">
        <v>20.399999999999999</v>
      </c>
      <c r="R322" s="5">
        <v>49.2</v>
      </c>
      <c r="S322" s="5">
        <v>49.1</v>
      </c>
      <c r="T322" s="5">
        <v>69</v>
      </c>
      <c r="U322" s="5">
        <v>68.8</v>
      </c>
      <c r="V322" s="5">
        <v>68.599999999999994</v>
      </c>
      <c r="W322" s="5">
        <v>72.5</v>
      </c>
      <c r="X322" s="5">
        <v>89.1</v>
      </c>
      <c r="Y322" s="5">
        <v>89.1</v>
      </c>
      <c r="Z322" s="5">
        <v>88.9</v>
      </c>
      <c r="AA322" s="5">
        <v>70.400000000000006</v>
      </c>
      <c r="AB322" s="5">
        <v>104.4</v>
      </c>
      <c r="AC322" s="5">
        <v>824</v>
      </c>
      <c r="AD322" s="5">
        <v>13.5</v>
      </c>
      <c r="AE322" s="7">
        <v>586</v>
      </c>
      <c r="AF322" s="32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7"/>
      <c r="AV322" s="168"/>
      <c r="AW322" s="5"/>
      <c r="AX322" s="5"/>
      <c r="AY322" s="5"/>
      <c r="AZ322" s="7"/>
      <c r="BA322" s="30"/>
      <c r="BB322" s="33"/>
    </row>
    <row r="323" spans="1:54" x14ac:dyDescent="0.3">
      <c r="A323" s="168"/>
      <c r="B323" s="4">
        <v>23.6666666666667</v>
      </c>
      <c r="C323" s="168"/>
      <c r="D323" s="5">
        <v>49.4</v>
      </c>
      <c r="E323" s="5">
        <v>86.9</v>
      </c>
      <c r="F323" s="7">
        <v>19.3</v>
      </c>
      <c r="G323" s="188"/>
      <c r="H323" s="5">
        <v>38.799999999999997</v>
      </c>
      <c r="I323" s="5">
        <v>93.9</v>
      </c>
      <c r="J323" s="5">
        <v>87.9</v>
      </c>
      <c r="K323" s="30">
        <v>87.6</v>
      </c>
      <c r="L323" s="168"/>
      <c r="M323" s="31"/>
      <c r="N323" s="5"/>
      <c r="O323" s="7"/>
      <c r="P323" s="31">
        <v>95.7</v>
      </c>
      <c r="Q323" s="5">
        <v>20.6</v>
      </c>
      <c r="R323" s="5">
        <v>49.1</v>
      </c>
      <c r="S323" s="5">
        <v>49.1</v>
      </c>
      <c r="T323" s="5">
        <v>69.599999999999994</v>
      </c>
      <c r="U323" s="5">
        <v>69.400000000000006</v>
      </c>
      <c r="V323" s="5">
        <v>69.2</v>
      </c>
      <c r="W323" s="5">
        <v>73.2</v>
      </c>
      <c r="X323" s="5">
        <v>89.4</v>
      </c>
      <c r="Y323" s="5">
        <v>89.5</v>
      </c>
      <c r="Z323" s="5">
        <v>89.3</v>
      </c>
      <c r="AA323" s="5">
        <v>71.099999999999994</v>
      </c>
      <c r="AB323" s="5">
        <v>104.3</v>
      </c>
      <c r="AC323" s="5">
        <v>824</v>
      </c>
      <c r="AD323" s="5">
        <v>13.3</v>
      </c>
      <c r="AE323" s="7">
        <v>589</v>
      </c>
      <c r="AF323" s="32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7"/>
      <c r="AV323" s="168"/>
      <c r="AW323" s="5"/>
      <c r="AX323" s="5"/>
      <c r="AY323" s="5"/>
      <c r="AZ323" s="7"/>
      <c r="BA323" s="30"/>
      <c r="BB323" s="33"/>
    </row>
    <row r="324" spans="1:54" x14ac:dyDescent="0.3">
      <c r="A324" s="168"/>
      <c r="B324" s="4">
        <v>23.75</v>
      </c>
      <c r="C324" s="168"/>
      <c r="D324" s="5">
        <v>49.4</v>
      </c>
      <c r="E324" s="5">
        <v>89.4</v>
      </c>
      <c r="F324" s="7">
        <v>19</v>
      </c>
      <c r="G324" s="188"/>
      <c r="H324" s="5">
        <v>37.6</v>
      </c>
      <c r="I324" s="5">
        <v>93</v>
      </c>
      <c r="J324" s="5">
        <v>88</v>
      </c>
      <c r="K324" s="30">
        <v>87.8</v>
      </c>
      <c r="L324" s="168"/>
      <c r="M324" s="31"/>
      <c r="N324" s="5"/>
      <c r="O324" s="7"/>
      <c r="P324" s="31">
        <v>94.6</v>
      </c>
      <c r="Q324" s="5">
        <v>20.2</v>
      </c>
      <c r="R324" s="5">
        <v>49.1</v>
      </c>
      <c r="S324" s="5">
        <v>49.1</v>
      </c>
      <c r="T324" s="5">
        <v>69.2</v>
      </c>
      <c r="U324" s="5">
        <v>69.099999999999994</v>
      </c>
      <c r="V324" s="5">
        <v>68.8</v>
      </c>
      <c r="W324" s="5">
        <v>72.8</v>
      </c>
      <c r="X324" s="5">
        <v>89.5</v>
      </c>
      <c r="Y324" s="5">
        <v>89.6</v>
      </c>
      <c r="Z324" s="5">
        <v>89.5</v>
      </c>
      <c r="AA324" s="5">
        <v>70.7</v>
      </c>
      <c r="AB324" s="5">
        <v>104.4</v>
      </c>
      <c r="AC324" s="5">
        <v>823</v>
      </c>
      <c r="AD324" s="5">
        <v>13.5</v>
      </c>
      <c r="AE324" s="7">
        <v>593</v>
      </c>
      <c r="AF324" s="32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7"/>
      <c r="AV324" s="168"/>
      <c r="AW324" s="5"/>
      <c r="AX324" s="5"/>
      <c r="AY324" s="5"/>
      <c r="AZ324" s="7"/>
      <c r="BA324" s="30"/>
      <c r="BB324" s="33"/>
    </row>
    <row r="325" spans="1:54" x14ac:dyDescent="0.3">
      <c r="A325" s="168"/>
      <c r="B325" s="4">
        <v>23.8333333333333</v>
      </c>
      <c r="C325" s="168"/>
      <c r="D325" s="5">
        <v>49.4</v>
      </c>
      <c r="E325" s="5">
        <v>87.1</v>
      </c>
      <c r="F325" s="7">
        <v>18.8</v>
      </c>
      <c r="G325" s="188"/>
      <c r="H325" s="5">
        <v>37.200000000000003</v>
      </c>
      <c r="I325" s="5">
        <v>93.9</v>
      </c>
      <c r="J325" s="5">
        <v>88</v>
      </c>
      <c r="K325" s="30">
        <v>87.7</v>
      </c>
      <c r="L325" s="168"/>
      <c r="M325" s="31"/>
      <c r="N325" s="5"/>
      <c r="O325" s="7"/>
      <c r="P325" s="31">
        <v>95.2</v>
      </c>
      <c r="Q325" s="5">
        <v>20</v>
      </c>
      <c r="R325" s="5">
        <v>49.1</v>
      </c>
      <c r="S325" s="5">
        <v>49.1</v>
      </c>
      <c r="T325" s="5">
        <v>68.900000000000006</v>
      </c>
      <c r="U325" s="5">
        <v>68.8</v>
      </c>
      <c r="V325" s="5">
        <v>68.599999999999994</v>
      </c>
      <c r="W325" s="5">
        <v>72.5</v>
      </c>
      <c r="X325" s="5">
        <v>89.5</v>
      </c>
      <c r="Y325" s="5">
        <v>89.6</v>
      </c>
      <c r="Z325" s="5">
        <v>89.5</v>
      </c>
      <c r="AA325" s="5">
        <v>70.400000000000006</v>
      </c>
      <c r="AB325" s="5">
        <v>104.1</v>
      </c>
      <c r="AC325" s="5">
        <v>824</v>
      </c>
      <c r="AD325" s="5">
        <v>13.3</v>
      </c>
      <c r="AE325" s="7">
        <v>592</v>
      </c>
      <c r="AF325" s="32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7"/>
      <c r="AV325" s="168"/>
      <c r="AW325" s="5"/>
      <c r="AX325" s="5"/>
      <c r="AY325" s="5"/>
      <c r="AZ325" s="7"/>
      <c r="BA325" s="30"/>
      <c r="BB325" s="33"/>
    </row>
    <row r="326" spans="1:54" x14ac:dyDescent="0.3">
      <c r="A326" s="168"/>
      <c r="B326" s="4">
        <v>23.9166666666667</v>
      </c>
      <c r="C326" s="168"/>
      <c r="D326" s="5">
        <v>49.4</v>
      </c>
      <c r="E326" s="5">
        <v>87.7</v>
      </c>
      <c r="F326" s="7">
        <v>18.600000000000001</v>
      </c>
      <c r="G326" s="188"/>
      <c r="H326" s="5">
        <v>37</v>
      </c>
      <c r="I326" s="5">
        <v>94.1</v>
      </c>
      <c r="J326" s="5">
        <v>87.9</v>
      </c>
      <c r="K326" s="30">
        <v>87.5</v>
      </c>
      <c r="L326" s="168"/>
      <c r="M326" s="31"/>
      <c r="N326" s="5"/>
      <c r="O326" s="7"/>
      <c r="P326" s="31">
        <v>95.1</v>
      </c>
      <c r="Q326" s="5">
        <v>19.899999999999999</v>
      </c>
      <c r="R326" s="5">
        <v>49.1</v>
      </c>
      <c r="S326" s="5">
        <v>49.1</v>
      </c>
      <c r="T326" s="5">
        <v>68.599999999999994</v>
      </c>
      <c r="U326" s="5">
        <v>68.5</v>
      </c>
      <c r="V326" s="5">
        <v>68.3</v>
      </c>
      <c r="W326" s="5">
        <v>72.099999999999994</v>
      </c>
      <c r="X326" s="5">
        <v>89.4</v>
      </c>
      <c r="Y326" s="5">
        <v>89.4</v>
      </c>
      <c r="Z326" s="5">
        <v>89.3</v>
      </c>
      <c r="AA326" s="5">
        <v>70.099999999999994</v>
      </c>
      <c r="AB326" s="5">
        <v>104.4</v>
      </c>
      <c r="AC326" s="5">
        <v>824</v>
      </c>
      <c r="AD326" s="5">
        <v>13.4</v>
      </c>
      <c r="AE326" s="7">
        <v>592</v>
      </c>
      <c r="AF326" s="32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7"/>
      <c r="AV326" s="168"/>
      <c r="AW326" s="5"/>
      <c r="AX326" s="5"/>
      <c r="AY326" s="5"/>
      <c r="AZ326" s="7"/>
      <c r="BA326" s="30"/>
      <c r="BB326" s="33"/>
    </row>
    <row r="327" spans="1:54" x14ac:dyDescent="0.3">
      <c r="A327" s="169"/>
      <c r="B327" s="4">
        <v>24</v>
      </c>
      <c r="C327" s="169"/>
      <c r="D327" s="5">
        <v>49.4</v>
      </c>
      <c r="E327" s="5">
        <v>90.6</v>
      </c>
      <c r="F327" s="7">
        <v>18.3</v>
      </c>
      <c r="G327" s="189"/>
      <c r="H327" s="5">
        <v>36.5</v>
      </c>
      <c r="I327" s="5">
        <v>94.5</v>
      </c>
      <c r="J327" s="5">
        <v>87.7</v>
      </c>
      <c r="K327" s="30">
        <v>87.4</v>
      </c>
      <c r="L327" s="169"/>
      <c r="M327" s="31"/>
      <c r="N327" s="5"/>
      <c r="O327" s="7"/>
      <c r="P327" s="31">
        <v>95.6</v>
      </c>
      <c r="Q327" s="5">
        <v>19.399999999999999</v>
      </c>
      <c r="R327" s="5">
        <v>49.1</v>
      </c>
      <c r="S327" s="5">
        <v>49.1</v>
      </c>
      <c r="T327" s="5">
        <v>68.099999999999994</v>
      </c>
      <c r="U327" s="5">
        <v>67.900000000000006</v>
      </c>
      <c r="V327" s="5">
        <v>67.7</v>
      </c>
      <c r="W327" s="5">
        <v>71.5</v>
      </c>
      <c r="X327" s="5">
        <v>89.3</v>
      </c>
      <c r="Y327" s="5">
        <v>89.3</v>
      </c>
      <c r="Z327" s="5">
        <v>89.2</v>
      </c>
      <c r="AA327" s="5">
        <v>69.5</v>
      </c>
      <c r="AB327" s="5">
        <v>104.9</v>
      </c>
      <c r="AC327" s="5">
        <v>825</v>
      </c>
      <c r="AD327" s="5">
        <v>13.6</v>
      </c>
      <c r="AE327" s="7">
        <v>591</v>
      </c>
      <c r="AF327" s="32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7"/>
      <c r="AV327" s="169"/>
      <c r="AW327" s="5"/>
      <c r="AX327" s="5"/>
      <c r="AY327" s="5"/>
      <c r="AZ327" s="7"/>
      <c r="BA327" s="30"/>
      <c r="BB327" s="33"/>
    </row>
    <row r="328" spans="1:54" x14ac:dyDescent="0.3">
      <c r="A328" s="178" t="s">
        <v>81</v>
      </c>
      <c r="B328" s="173"/>
      <c r="C328" s="17" t="e">
        <f>AVERAGE($C$316:$C$327)</f>
        <v>#DIV/0!</v>
      </c>
      <c r="D328" s="17">
        <f>AVERAGE($D$316:$D$327)</f>
        <v>49.399999999999984</v>
      </c>
      <c r="E328" s="17">
        <f>AVERAGE($E$316:$E$327)</f>
        <v>89.958333333333329</v>
      </c>
      <c r="F328" s="34">
        <f>AVERAGE($F$316:$F$327)</f>
        <v>18.541666666666668</v>
      </c>
      <c r="G328" s="16" t="e">
        <f>AVERAGE(G316:G327)</f>
        <v>#DIV/0!</v>
      </c>
      <c r="H328" s="17">
        <f>AVERAGE($H$316:$H$327)</f>
        <v>36.875000000000007</v>
      </c>
      <c r="I328" s="17">
        <f>AVERAGE($I$316:$I$327)</f>
        <v>94.172727272727286</v>
      </c>
      <c r="J328" s="17">
        <f>AVERAGE(J316:J327)</f>
        <v>87.183333333333337</v>
      </c>
      <c r="K328" s="35">
        <f>AVERAGE($K$316:$K$327)</f>
        <v>86.899999999999991</v>
      </c>
      <c r="L328" s="36">
        <f t="shared" ref="L328:AD328" si="49">AVERAGE(L316:L327)</f>
        <v>0</v>
      </c>
      <c r="M328" s="35" t="e">
        <f t="shared" si="49"/>
        <v>#DIV/0!</v>
      </c>
      <c r="N328" s="35" t="e">
        <f t="shared" si="49"/>
        <v>#DIV/0!</v>
      </c>
      <c r="O328" s="34" t="e">
        <f t="shared" si="49"/>
        <v>#DIV/0!</v>
      </c>
      <c r="P328" s="37">
        <f t="shared" si="49"/>
        <v>95.924999999999997</v>
      </c>
      <c r="Q328" s="17">
        <f t="shared" si="49"/>
        <v>19.775000000000002</v>
      </c>
      <c r="R328" s="17">
        <f t="shared" si="49"/>
        <v>49.125000000000007</v>
      </c>
      <c r="S328" s="17">
        <f t="shared" si="49"/>
        <v>49.091666666666676</v>
      </c>
      <c r="T328" s="17">
        <f t="shared" si="49"/>
        <v>68.033333333333346</v>
      </c>
      <c r="U328" s="17">
        <f t="shared" si="49"/>
        <v>67.858333333333334</v>
      </c>
      <c r="V328" s="17">
        <f t="shared" si="49"/>
        <v>67.649999999999991</v>
      </c>
      <c r="W328" s="17">
        <f t="shared" si="49"/>
        <v>71.466666666666669</v>
      </c>
      <c r="X328" s="17">
        <f t="shared" si="49"/>
        <v>88.733333333333334</v>
      </c>
      <c r="Y328" s="17">
        <f t="shared" si="49"/>
        <v>88.783333333333346</v>
      </c>
      <c r="Z328" s="17">
        <f t="shared" si="49"/>
        <v>88.649999999999991</v>
      </c>
      <c r="AA328" s="17">
        <f t="shared" si="49"/>
        <v>69.466666666666669</v>
      </c>
      <c r="AB328" s="17">
        <f t="shared" si="49"/>
        <v>104.92500000000001</v>
      </c>
      <c r="AC328" s="17">
        <f t="shared" si="49"/>
        <v>823.75</v>
      </c>
      <c r="AD328" s="17">
        <f t="shared" si="49"/>
        <v>13.450000000000001</v>
      </c>
      <c r="AE328" s="34">
        <f>AVERAGE($AE$316:$AE$327)</f>
        <v>586.91666666666663</v>
      </c>
      <c r="AF328" s="38" t="e">
        <f t="shared" ref="AF328:AT328" si="50">AVERAGE(AF316:AF327)</f>
        <v>#DIV/0!</v>
      </c>
      <c r="AG328" s="17" t="e">
        <f t="shared" si="50"/>
        <v>#DIV/0!</v>
      </c>
      <c r="AH328" s="17" t="e">
        <f t="shared" si="50"/>
        <v>#DIV/0!</v>
      </c>
      <c r="AI328" s="17" t="e">
        <f t="shared" si="50"/>
        <v>#DIV/0!</v>
      </c>
      <c r="AJ328" s="17" t="e">
        <f t="shared" si="50"/>
        <v>#DIV/0!</v>
      </c>
      <c r="AK328" s="17" t="e">
        <f t="shared" si="50"/>
        <v>#DIV/0!</v>
      </c>
      <c r="AL328" s="17" t="e">
        <f t="shared" si="50"/>
        <v>#DIV/0!</v>
      </c>
      <c r="AM328" s="17" t="e">
        <f t="shared" si="50"/>
        <v>#DIV/0!</v>
      </c>
      <c r="AN328" s="17" t="e">
        <f t="shared" si="50"/>
        <v>#DIV/0!</v>
      </c>
      <c r="AO328" s="17" t="e">
        <f t="shared" si="50"/>
        <v>#DIV/0!</v>
      </c>
      <c r="AP328" s="17" t="e">
        <f t="shared" si="50"/>
        <v>#DIV/0!</v>
      </c>
      <c r="AQ328" s="17" t="e">
        <f t="shared" si="50"/>
        <v>#DIV/0!</v>
      </c>
      <c r="AR328" s="17" t="e">
        <f t="shared" si="50"/>
        <v>#DIV/0!</v>
      </c>
      <c r="AS328" s="17" t="e">
        <f t="shared" si="50"/>
        <v>#DIV/0!</v>
      </c>
      <c r="AT328" s="17" t="e">
        <f t="shared" si="50"/>
        <v>#DIV/0!</v>
      </c>
      <c r="AU328" s="34" t="e">
        <f>AVERAGE($AU$316:$AU$327)</f>
        <v>#DIV/0!</v>
      </c>
      <c r="AV328" s="39" t="e">
        <f>AVERAGE(AV316:AV327)</f>
        <v>#DIV/0!</v>
      </c>
      <c r="AW328" s="17" t="e">
        <f>AVERAGE(AW316:AW327)</f>
        <v>#DIV/0!</v>
      </c>
      <c r="AX328" s="17" t="e">
        <f>AVERAGE(AX316:AX327)</f>
        <v>#DIV/0!</v>
      </c>
      <c r="AY328" s="17" t="e">
        <f>AVERAGE($AY$316:$AY$327)</f>
        <v>#DIV/0!</v>
      </c>
      <c r="AZ328" s="17" t="e">
        <f>AVERAGE(AZ316:AZ327)</f>
        <v>#DIV/0!</v>
      </c>
      <c r="BA328" s="35" t="e">
        <f>AVERAGE(BA316:BA327)</f>
        <v>#DIV/0!</v>
      </c>
      <c r="BB328" s="40" t="e">
        <f>AVERAGE(BB316:BB327)</f>
        <v>#DIV/0!</v>
      </c>
    </row>
    <row r="329" spans="1:54" x14ac:dyDescent="0.3">
      <c r="A329" s="167">
        <v>45377</v>
      </c>
      <c r="B329" s="4">
        <v>24.0833333333333</v>
      </c>
      <c r="C329" s="181"/>
      <c r="D329" s="5">
        <v>49.4</v>
      </c>
      <c r="E329" s="5">
        <v>89.4</v>
      </c>
      <c r="F329" s="7">
        <v>17.899999999999999</v>
      </c>
      <c r="G329" s="181"/>
      <c r="H329" s="5">
        <v>34.5</v>
      </c>
      <c r="I329" s="5">
        <v>93.7</v>
      </c>
      <c r="J329" s="5">
        <v>87.6</v>
      </c>
      <c r="K329" s="30">
        <v>87.4</v>
      </c>
      <c r="L329" s="174">
        <f>G329-C329</f>
        <v>0</v>
      </c>
      <c r="M329" s="31"/>
      <c r="N329" s="5"/>
      <c r="O329" s="7"/>
      <c r="P329" s="31">
        <v>96.1</v>
      </c>
      <c r="Q329" s="5">
        <v>19</v>
      </c>
      <c r="R329" s="5">
        <v>49.1</v>
      </c>
      <c r="S329" s="5">
        <v>49.1</v>
      </c>
      <c r="T329" s="5">
        <v>67.400000000000006</v>
      </c>
      <c r="U329" s="5">
        <v>67.3</v>
      </c>
      <c r="V329" s="5">
        <v>67.099999999999994</v>
      </c>
      <c r="W329" s="5">
        <v>70.900000000000006</v>
      </c>
      <c r="X329" s="5">
        <v>89.2</v>
      </c>
      <c r="Y329" s="5">
        <v>89.2</v>
      </c>
      <c r="Z329" s="5">
        <v>89.1</v>
      </c>
      <c r="AA329" s="5">
        <v>68.8</v>
      </c>
      <c r="AB329" s="5">
        <v>104.9</v>
      </c>
      <c r="AC329" s="5">
        <v>824</v>
      </c>
      <c r="AD329" s="5">
        <v>13.5</v>
      </c>
      <c r="AE329" s="7">
        <v>591</v>
      </c>
      <c r="AF329" s="32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7"/>
      <c r="AV329" s="174"/>
      <c r="AW329" s="5"/>
      <c r="AX329" s="5"/>
      <c r="AY329" s="5"/>
      <c r="AZ329" s="7"/>
      <c r="BA329" s="30"/>
      <c r="BB329" s="33"/>
    </row>
    <row r="330" spans="1:54" x14ac:dyDescent="0.3">
      <c r="A330" s="168"/>
      <c r="B330" s="4">
        <v>24.1666666666667</v>
      </c>
      <c r="C330" s="168"/>
      <c r="D330" s="5">
        <v>49.4</v>
      </c>
      <c r="E330" s="5">
        <v>91.4</v>
      </c>
      <c r="F330" s="7">
        <v>17.8</v>
      </c>
      <c r="G330" s="188"/>
      <c r="H330" s="5">
        <v>34.1</v>
      </c>
      <c r="I330" s="5">
        <v>93.7</v>
      </c>
      <c r="J330" s="5">
        <v>87.6</v>
      </c>
      <c r="K330" s="30">
        <v>87.4</v>
      </c>
      <c r="L330" s="168"/>
      <c r="M330" s="31"/>
      <c r="N330" s="5"/>
      <c r="O330" s="7"/>
      <c r="P330" s="31">
        <v>95.7</v>
      </c>
      <c r="Q330" s="5">
        <v>19</v>
      </c>
      <c r="R330" s="5">
        <v>49.1</v>
      </c>
      <c r="S330" s="5">
        <v>49.1</v>
      </c>
      <c r="T330" s="5">
        <v>67.099999999999994</v>
      </c>
      <c r="U330" s="5">
        <v>67</v>
      </c>
      <c r="V330" s="5">
        <v>66.8</v>
      </c>
      <c r="W330" s="5">
        <v>70.599999999999994</v>
      </c>
      <c r="X330" s="5">
        <v>89.2</v>
      </c>
      <c r="Y330" s="5">
        <v>89.3</v>
      </c>
      <c r="Z330" s="5">
        <v>89.1</v>
      </c>
      <c r="AA330" s="5">
        <v>68.599999999999994</v>
      </c>
      <c r="AB330" s="5">
        <v>105.7</v>
      </c>
      <c r="AC330" s="5">
        <v>824</v>
      </c>
      <c r="AD330" s="5">
        <v>13.4</v>
      </c>
      <c r="AE330" s="7">
        <v>589</v>
      </c>
      <c r="AF330" s="32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7"/>
      <c r="AV330" s="168"/>
      <c r="AW330" s="5"/>
      <c r="AX330" s="5"/>
      <c r="AY330" s="5"/>
      <c r="AZ330" s="7"/>
      <c r="BA330" s="30"/>
      <c r="BB330" s="33"/>
    </row>
    <row r="331" spans="1:54" x14ac:dyDescent="0.3">
      <c r="A331" s="168"/>
      <c r="B331" s="4">
        <v>24.25</v>
      </c>
      <c r="C331" s="168"/>
      <c r="D331" s="5">
        <v>49.4</v>
      </c>
      <c r="E331" s="5">
        <v>90</v>
      </c>
      <c r="F331" s="7">
        <v>17.600000000000001</v>
      </c>
      <c r="G331" s="188"/>
      <c r="H331" s="5">
        <v>33.9</v>
      </c>
      <c r="I331" s="5">
        <v>94.6</v>
      </c>
      <c r="J331" s="5">
        <v>87.7</v>
      </c>
      <c r="K331" s="30">
        <v>87.4</v>
      </c>
      <c r="L331" s="168"/>
      <c r="M331" s="31"/>
      <c r="N331" s="5"/>
      <c r="O331" s="7"/>
      <c r="P331" s="31">
        <v>95.9</v>
      </c>
      <c r="Q331" s="5">
        <v>18.7</v>
      </c>
      <c r="R331" s="5">
        <v>49.2</v>
      </c>
      <c r="S331" s="5">
        <v>49.1</v>
      </c>
      <c r="T331" s="5">
        <v>67</v>
      </c>
      <c r="U331" s="5">
        <v>66.900000000000006</v>
      </c>
      <c r="V331" s="5">
        <v>66.7</v>
      </c>
      <c r="W331" s="5">
        <v>70.5</v>
      </c>
      <c r="X331" s="5">
        <v>89.2</v>
      </c>
      <c r="Y331" s="5">
        <v>89.3</v>
      </c>
      <c r="Z331" s="5">
        <v>89.2</v>
      </c>
      <c r="AA331" s="5">
        <v>68.5</v>
      </c>
      <c r="AB331" s="5">
        <v>105.4</v>
      </c>
      <c r="AC331" s="5">
        <v>824</v>
      </c>
      <c r="AD331" s="5">
        <v>13.5</v>
      </c>
      <c r="AE331" s="7">
        <v>591</v>
      </c>
      <c r="AF331" s="32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7"/>
      <c r="AV331" s="168"/>
      <c r="AW331" s="5"/>
      <c r="AX331" s="5"/>
      <c r="AY331" s="5"/>
      <c r="AZ331" s="7"/>
      <c r="BA331" s="30"/>
      <c r="BB331" s="33"/>
    </row>
    <row r="332" spans="1:54" x14ac:dyDescent="0.3">
      <c r="A332" s="168"/>
      <c r="B332" s="4">
        <v>24.3333333333333</v>
      </c>
      <c r="C332" s="168"/>
      <c r="D332" s="5">
        <v>49.4</v>
      </c>
      <c r="E332" s="5">
        <v>89.8</v>
      </c>
      <c r="F332" s="7">
        <v>18</v>
      </c>
      <c r="G332" s="188"/>
      <c r="H332" s="5">
        <v>36.9</v>
      </c>
      <c r="I332" s="5">
        <v>94.1</v>
      </c>
      <c r="J332" s="5">
        <v>87.7</v>
      </c>
      <c r="K332" s="30">
        <v>87.5</v>
      </c>
      <c r="L332" s="168"/>
      <c r="M332" s="31"/>
      <c r="N332" s="5"/>
      <c r="O332" s="7"/>
      <c r="P332" s="31">
        <v>96.4</v>
      </c>
      <c r="Q332" s="5">
        <v>19.399999999999999</v>
      </c>
      <c r="R332" s="5">
        <v>49.1</v>
      </c>
      <c r="S332" s="5">
        <v>49.1</v>
      </c>
      <c r="T332" s="5">
        <v>68.099999999999994</v>
      </c>
      <c r="U332" s="5">
        <v>67.8</v>
      </c>
      <c r="V332" s="5">
        <v>67.7</v>
      </c>
      <c r="W332" s="5">
        <v>71.5</v>
      </c>
      <c r="X332" s="5">
        <v>89.2</v>
      </c>
      <c r="Y332" s="5">
        <v>89.3</v>
      </c>
      <c r="Z332" s="5">
        <v>89.1</v>
      </c>
      <c r="AA332" s="5">
        <v>69.400000000000006</v>
      </c>
      <c r="AB332" s="5">
        <v>105.1</v>
      </c>
      <c r="AC332" s="5">
        <v>823</v>
      </c>
      <c r="AD332" s="5">
        <v>13.6</v>
      </c>
      <c r="AE332" s="7">
        <v>593</v>
      </c>
      <c r="AF332" s="32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7"/>
      <c r="AV332" s="168"/>
      <c r="AW332" s="5"/>
      <c r="AX332" s="5"/>
      <c r="AY332" s="5"/>
      <c r="AZ332" s="7"/>
      <c r="BA332" s="30"/>
      <c r="BB332" s="33"/>
    </row>
    <row r="333" spans="1:54" x14ac:dyDescent="0.3">
      <c r="A333" s="168"/>
      <c r="B333" s="4">
        <v>24.4166666666667</v>
      </c>
      <c r="C333" s="168"/>
      <c r="D333" s="5">
        <v>49.4</v>
      </c>
      <c r="E333" s="5">
        <v>92.8</v>
      </c>
      <c r="F333" s="7">
        <v>18.600000000000001</v>
      </c>
      <c r="G333" s="188"/>
      <c r="H333" s="5">
        <v>39.1</v>
      </c>
      <c r="I333" s="5">
        <v>94.4</v>
      </c>
      <c r="J333" s="5">
        <v>87.9</v>
      </c>
      <c r="K333" s="30">
        <v>87.6</v>
      </c>
      <c r="L333" s="168"/>
      <c r="M333" s="31"/>
      <c r="N333" s="5"/>
      <c r="O333" s="7"/>
      <c r="P333" s="31">
        <v>96.7</v>
      </c>
      <c r="Q333" s="5">
        <v>19.600000000000001</v>
      </c>
      <c r="R333" s="5">
        <v>49.1</v>
      </c>
      <c r="S333" s="5">
        <v>49.1</v>
      </c>
      <c r="T333" s="5">
        <v>69.099999999999994</v>
      </c>
      <c r="U333" s="5">
        <v>69</v>
      </c>
      <c r="V333" s="5">
        <v>68.8</v>
      </c>
      <c r="W333" s="5">
        <v>72.7</v>
      </c>
      <c r="X333" s="5">
        <v>89.2</v>
      </c>
      <c r="Y333" s="5">
        <v>89.2</v>
      </c>
      <c r="Z333" s="5">
        <v>89.3</v>
      </c>
      <c r="AA333" s="5">
        <v>70.5</v>
      </c>
      <c r="AB333" s="5">
        <v>104.7</v>
      </c>
      <c r="AC333" s="5">
        <v>823</v>
      </c>
      <c r="AD333" s="5">
        <v>12.6</v>
      </c>
      <c r="AE333" s="7">
        <v>591</v>
      </c>
      <c r="AF333" s="32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7"/>
      <c r="AV333" s="168"/>
      <c r="AW333" s="5"/>
      <c r="AX333" s="5"/>
      <c r="AY333" s="5"/>
      <c r="AZ333" s="7"/>
      <c r="BA333" s="30"/>
      <c r="BB333" s="33"/>
    </row>
    <row r="334" spans="1:54" x14ac:dyDescent="0.3">
      <c r="A334" s="168"/>
      <c r="B334" s="4">
        <v>24.5</v>
      </c>
      <c r="C334" s="168"/>
      <c r="D334" s="5">
        <v>49.4</v>
      </c>
      <c r="E334" s="5">
        <v>90.2</v>
      </c>
      <c r="F334" s="7">
        <v>19</v>
      </c>
      <c r="G334" s="188"/>
      <c r="H334" s="5">
        <v>39.700000000000003</v>
      </c>
      <c r="I334" s="5">
        <v>95.4</v>
      </c>
      <c r="J334" s="5">
        <v>87.9</v>
      </c>
      <c r="K334" s="30">
        <v>87.7</v>
      </c>
      <c r="L334" s="168"/>
      <c r="M334" s="31"/>
      <c r="N334" s="5"/>
      <c r="O334" s="7"/>
      <c r="P334" s="31">
        <v>95.8</v>
      </c>
      <c r="Q334" s="5">
        <v>20.6</v>
      </c>
      <c r="R334" s="5">
        <v>49.1</v>
      </c>
      <c r="S334" s="5">
        <v>49.1</v>
      </c>
      <c r="T334" s="5">
        <v>69.099999999999994</v>
      </c>
      <c r="U334" s="5">
        <v>69.400000000000006</v>
      </c>
      <c r="V334" s="5">
        <v>69.2</v>
      </c>
      <c r="W334" s="5">
        <v>73.099999999999994</v>
      </c>
      <c r="X334" s="5">
        <v>89.4</v>
      </c>
      <c r="Y334" s="5">
        <v>89.4</v>
      </c>
      <c r="Z334" s="5">
        <v>89.4</v>
      </c>
      <c r="AA334" s="5">
        <v>71</v>
      </c>
      <c r="AB334" s="5">
        <v>104.5</v>
      </c>
      <c r="AC334" s="5">
        <v>825</v>
      </c>
      <c r="AD334" s="5">
        <v>12.6</v>
      </c>
      <c r="AE334" s="7">
        <v>590</v>
      </c>
      <c r="AF334" s="32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7"/>
      <c r="AV334" s="168"/>
      <c r="AW334" s="5"/>
      <c r="AX334" s="5"/>
      <c r="AY334" s="5"/>
      <c r="AZ334" s="7"/>
      <c r="BA334" s="30"/>
      <c r="BB334" s="33"/>
    </row>
    <row r="335" spans="1:54" x14ac:dyDescent="0.3">
      <c r="A335" s="168"/>
      <c r="B335" s="4">
        <v>24.5833333333333</v>
      </c>
      <c r="C335" s="168"/>
      <c r="D335" s="5">
        <v>49.4</v>
      </c>
      <c r="E335" s="5">
        <v>90.4</v>
      </c>
      <c r="F335" s="7">
        <v>19.100000000000001</v>
      </c>
      <c r="G335" s="188"/>
      <c r="H335" s="5">
        <v>39.5</v>
      </c>
      <c r="I335" s="5">
        <v>94.9</v>
      </c>
      <c r="J335" s="5">
        <v>87.7</v>
      </c>
      <c r="K335" s="30">
        <v>87.5</v>
      </c>
      <c r="L335" s="168"/>
      <c r="M335" s="31"/>
      <c r="N335" s="5"/>
      <c r="O335" s="7"/>
      <c r="P335" s="31">
        <v>97.1</v>
      </c>
      <c r="Q335" s="5">
        <v>20.5</v>
      </c>
      <c r="R335" s="5">
        <v>49.1</v>
      </c>
      <c r="S335" s="5">
        <v>49</v>
      </c>
      <c r="T335" s="5">
        <v>69.5</v>
      </c>
      <c r="U335" s="5">
        <v>69.3</v>
      </c>
      <c r="V335" s="5">
        <v>69.099999999999994</v>
      </c>
      <c r="W335" s="5">
        <v>73</v>
      </c>
      <c r="X335" s="5">
        <v>89.4</v>
      </c>
      <c r="Y335" s="5">
        <v>89.5</v>
      </c>
      <c r="Z335" s="5">
        <v>89.2</v>
      </c>
      <c r="AA335" s="5">
        <v>71</v>
      </c>
      <c r="AB335" s="5">
        <v>104.2</v>
      </c>
      <c r="AC335" s="5">
        <v>825</v>
      </c>
      <c r="AD335" s="5">
        <v>12.3</v>
      </c>
      <c r="AE335" s="7">
        <v>592</v>
      </c>
      <c r="AF335" s="32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7"/>
      <c r="AV335" s="168"/>
      <c r="AW335" s="5"/>
      <c r="AX335" s="5"/>
      <c r="AY335" s="5"/>
      <c r="AZ335" s="7"/>
      <c r="BA335" s="30"/>
      <c r="BB335" s="33"/>
    </row>
    <row r="336" spans="1:54" x14ac:dyDescent="0.3">
      <c r="A336" s="168"/>
      <c r="B336" s="4">
        <v>24.6666666666667</v>
      </c>
      <c r="C336" s="168"/>
      <c r="D336" s="5">
        <v>49.4</v>
      </c>
      <c r="E336" s="5">
        <v>90.6</v>
      </c>
      <c r="F336" s="7">
        <v>19.100000000000001</v>
      </c>
      <c r="G336" s="188"/>
      <c r="H336" s="5">
        <v>39.200000000000003</v>
      </c>
      <c r="I336" s="5">
        <v>95.3</v>
      </c>
      <c r="J336" s="5">
        <v>88.4</v>
      </c>
      <c r="K336" s="30">
        <v>88.1</v>
      </c>
      <c r="L336" s="168"/>
      <c r="M336" s="31"/>
      <c r="N336" s="5"/>
      <c r="O336" s="7"/>
      <c r="P336" s="31">
        <v>96.4</v>
      </c>
      <c r="Q336" s="5">
        <v>20.399999999999999</v>
      </c>
      <c r="R336" s="5">
        <v>49.1</v>
      </c>
      <c r="S336" s="5">
        <v>49</v>
      </c>
      <c r="T336" s="5">
        <v>69.8</v>
      </c>
      <c r="U336" s="5">
        <v>69.7</v>
      </c>
      <c r="V336" s="5">
        <v>69.400000000000006</v>
      </c>
      <c r="W336" s="5">
        <v>73.3</v>
      </c>
      <c r="X336" s="5">
        <v>89.3</v>
      </c>
      <c r="Y336" s="5">
        <v>89.3</v>
      </c>
      <c r="Z336" s="5">
        <v>89.8</v>
      </c>
      <c r="AA336" s="5">
        <v>71.3</v>
      </c>
      <c r="AB336" s="5">
        <v>103.8</v>
      </c>
      <c r="AC336" s="5">
        <v>824</v>
      </c>
      <c r="AD336" s="5">
        <v>12.6</v>
      </c>
      <c r="AE336" s="7">
        <v>594</v>
      </c>
      <c r="AF336" s="32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7"/>
      <c r="AV336" s="168"/>
      <c r="AW336" s="5"/>
      <c r="AX336" s="5"/>
      <c r="AY336" s="5"/>
      <c r="AZ336" s="7"/>
      <c r="BA336" s="30"/>
      <c r="BB336" s="33"/>
    </row>
    <row r="337" spans="1:54" x14ac:dyDescent="0.3">
      <c r="A337" s="168"/>
      <c r="B337" s="4">
        <v>24.75</v>
      </c>
      <c r="C337" s="168"/>
      <c r="D337" s="5">
        <v>49.3</v>
      </c>
      <c r="E337" s="5">
        <v>91.3</v>
      </c>
      <c r="F337" s="7">
        <v>18.600000000000001</v>
      </c>
      <c r="G337" s="188"/>
      <c r="H337" s="5">
        <v>37.9</v>
      </c>
      <c r="I337" s="5">
        <v>95</v>
      </c>
      <c r="J337" s="5">
        <v>87.8</v>
      </c>
      <c r="K337" s="30">
        <v>87.5</v>
      </c>
      <c r="L337" s="168"/>
      <c r="M337" s="31"/>
      <c r="N337" s="5"/>
      <c r="O337" s="7"/>
      <c r="P337" s="31">
        <v>97.2</v>
      </c>
      <c r="Q337" s="5">
        <v>19.8</v>
      </c>
      <c r="R337" s="5">
        <v>49.1</v>
      </c>
      <c r="S337" s="5">
        <v>49.1</v>
      </c>
      <c r="T337" s="5">
        <v>68.599999999999994</v>
      </c>
      <c r="U337" s="5">
        <v>68.5</v>
      </c>
      <c r="V337" s="5">
        <v>68.2</v>
      </c>
      <c r="W337" s="5">
        <v>72.099999999999994</v>
      </c>
      <c r="X337" s="5">
        <v>89.9</v>
      </c>
      <c r="Y337" s="5">
        <v>89.9</v>
      </c>
      <c r="Z337" s="5">
        <v>89.2</v>
      </c>
      <c r="AA337" s="5">
        <v>70.099999999999994</v>
      </c>
      <c r="AB337" s="5">
        <v>104.5</v>
      </c>
      <c r="AC337" s="5">
        <v>825</v>
      </c>
      <c r="AD337" s="5">
        <v>12.7</v>
      </c>
      <c r="AE337" s="7">
        <v>591</v>
      </c>
      <c r="AF337" s="32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7"/>
      <c r="AV337" s="168"/>
      <c r="AW337" s="5"/>
      <c r="AX337" s="5"/>
      <c r="AY337" s="5"/>
      <c r="AZ337" s="7"/>
      <c r="BA337" s="30"/>
      <c r="BB337" s="33"/>
    </row>
    <row r="338" spans="1:54" x14ac:dyDescent="0.3">
      <c r="A338" s="168"/>
      <c r="B338" s="4">
        <v>24.8333333333333</v>
      </c>
      <c r="C338" s="168"/>
      <c r="D338" s="5">
        <v>49.4</v>
      </c>
      <c r="E338" s="5">
        <v>92.2</v>
      </c>
      <c r="F338" s="7">
        <v>18.3</v>
      </c>
      <c r="G338" s="188"/>
      <c r="H338" s="5">
        <v>37.299999999999997</v>
      </c>
      <c r="I338" s="5">
        <v>96.2</v>
      </c>
      <c r="J338" s="5">
        <v>87</v>
      </c>
      <c r="K338" s="30">
        <v>86.7</v>
      </c>
      <c r="L338" s="168"/>
      <c r="M338" s="31"/>
      <c r="N338" s="5"/>
      <c r="O338" s="7"/>
      <c r="P338" s="31">
        <v>96.9</v>
      </c>
      <c r="Q338" s="5">
        <v>19.5</v>
      </c>
      <c r="R338" s="5">
        <v>49.1</v>
      </c>
      <c r="S338" s="5">
        <v>49</v>
      </c>
      <c r="T338" s="47">
        <v>67.599999999999994</v>
      </c>
      <c r="U338" s="5">
        <v>67.5</v>
      </c>
      <c r="V338" s="5">
        <v>67.2</v>
      </c>
      <c r="W338" s="5">
        <v>71</v>
      </c>
      <c r="X338" s="5">
        <v>89.3</v>
      </c>
      <c r="Y338" s="5">
        <v>89.3</v>
      </c>
      <c r="Z338" s="5">
        <v>88.5</v>
      </c>
      <c r="AA338" s="5">
        <v>69</v>
      </c>
      <c r="AB338" s="5">
        <v>105</v>
      </c>
      <c r="AC338" s="5">
        <v>822</v>
      </c>
      <c r="AD338" s="5">
        <v>12.7</v>
      </c>
      <c r="AE338" s="7">
        <v>586</v>
      </c>
      <c r="AF338" s="32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7"/>
      <c r="AV338" s="168"/>
      <c r="AW338" s="5"/>
      <c r="AX338" s="5"/>
      <c r="AY338" s="5"/>
      <c r="AZ338" s="7"/>
      <c r="BA338" s="30"/>
      <c r="BB338" s="33"/>
    </row>
    <row r="339" spans="1:54" x14ac:dyDescent="0.3">
      <c r="A339" s="168"/>
      <c r="B339" s="4">
        <v>24.9166666666667</v>
      </c>
      <c r="C339" s="168"/>
      <c r="D339" s="5">
        <v>49.4</v>
      </c>
      <c r="E339" s="5">
        <v>90.5</v>
      </c>
      <c r="F339" s="7">
        <v>17.899999999999999</v>
      </c>
      <c r="G339" s="188"/>
      <c r="H339" s="5">
        <v>37</v>
      </c>
      <c r="I339" s="5">
        <v>96.9</v>
      </c>
      <c r="J339" s="5">
        <v>86.3</v>
      </c>
      <c r="K339" s="30">
        <v>86.1</v>
      </c>
      <c r="L339" s="168"/>
      <c r="M339" s="31"/>
      <c r="N339" s="5"/>
      <c r="O339" s="7"/>
      <c r="P339" s="31">
        <v>98.3</v>
      </c>
      <c r="Q339" s="5">
        <v>19.100000000000001</v>
      </c>
      <c r="R339" s="5">
        <v>49.1</v>
      </c>
      <c r="S339" s="5">
        <v>49</v>
      </c>
      <c r="T339" s="5">
        <v>66.8</v>
      </c>
      <c r="U339" s="5">
        <v>66.7</v>
      </c>
      <c r="V339" s="5">
        <v>66.5</v>
      </c>
      <c r="W339" s="5">
        <v>70.2</v>
      </c>
      <c r="X339" s="5">
        <v>88.5</v>
      </c>
      <c r="Y339" s="5">
        <v>88.6</v>
      </c>
      <c r="Z339" s="5">
        <v>87.8</v>
      </c>
      <c r="AA339" s="5">
        <v>68.3</v>
      </c>
      <c r="AB339" s="5">
        <v>105.3</v>
      </c>
      <c r="AC339" s="5">
        <v>823</v>
      </c>
      <c r="AD339" s="5">
        <v>12.7</v>
      </c>
      <c r="AE339" s="7">
        <v>586</v>
      </c>
      <c r="AF339" s="32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7"/>
      <c r="AV339" s="168"/>
      <c r="AW339" s="5"/>
      <c r="AX339" s="5"/>
      <c r="AY339" s="5"/>
      <c r="AZ339" s="7"/>
      <c r="BA339" s="30"/>
      <c r="BB339" s="33"/>
    </row>
    <row r="340" spans="1:54" x14ac:dyDescent="0.3">
      <c r="A340" s="169"/>
      <c r="B340" s="4">
        <v>25</v>
      </c>
      <c r="C340" s="169"/>
      <c r="D340" s="5">
        <v>49.4</v>
      </c>
      <c r="E340" s="48">
        <v>92.8</v>
      </c>
      <c r="F340" s="7">
        <v>17.8</v>
      </c>
      <c r="G340" s="189"/>
      <c r="H340" s="5">
        <v>36.799999999999997</v>
      </c>
      <c r="I340" s="5">
        <v>97.8</v>
      </c>
      <c r="J340" s="5">
        <v>85.9</v>
      </c>
      <c r="K340" s="30">
        <v>85.6</v>
      </c>
      <c r="L340" s="169"/>
      <c r="M340" s="31"/>
      <c r="N340" s="5"/>
      <c r="O340" s="7"/>
      <c r="P340" s="31">
        <v>98.1</v>
      </c>
      <c r="Q340" s="5">
        <v>18.899999999999999</v>
      </c>
      <c r="R340" s="5">
        <v>49.1</v>
      </c>
      <c r="S340" s="5">
        <v>49</v>
      </c>
      <c r="T340" s="5">
        <v>66.3</v>
      </c>
      <c r="U340" s="5">
        <v>66.2</v>
      </c>
      <c r="V340" s="5">
        <v>65.900000000000006</v>
      </c>
      <c r="W340" s="5">
        <v>69.599999999999994</v>
      </c>
      <c r="X340" s="5">
        <v>87.9</v>
      </c>
      <c r="Y340" s="5">
        <v>88</v>
      </c>
      <c r="Z340" s="5">
        <v>87.4</v>
      </c>
      <c r="AA340" s="5">
        <v>67.7</v>
      </c>
      <c r="AB340" s="5">
        <v>105.8</v>
      </c>
      <c r="AC340" s="5">
        <v>824</v>
      </c>
      <c r="AD340" s="5">
        <v>12.7</v>
      </c>
      <c r="AE340" s="7">
        <v>581</v>
      </c>
      <c r="AF340" s="32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7"/>
      <c r="AV340" s="169"/>
      <c r="AW340" s="5"/>
      <c r="AX340" s="5"/>
      <c r="AY340" s="5"/>
      <c r="AZ340" s="7"/>
      <c r="BA340" s="30"/>
      <c r="BB340" s="33"/>
    </row>
    <row r="341" spans="1:54" x14ac:dyDescent="0.3">
      <c r="A341" s="178" t="s">
        <v>81</v>
      </c>
      <c r="B341" s="173"/>
      <c r="C341" s="17" t="e">
        <f>AVERAGE($C$329:$C$340)</f>
        <v>#DIV/0!</v>
      </c>
      <c r="D341" s="17">
        <f>AVERAGE($D$329:$D$340)</f>
        <v>49.391666666666659</v>
      </c>
      <c r="E341" s="17">
        <f>AVERAGE($E$329:$E$340)</f>
        <v>90.95</v>
      </c>
      <c r="F341" s="34">
        <f>AVERAGE($F$329:$F$340)</f>
        <v>18.308333333333334</v>
      </c>
      <c r="G341" s="16" t="e">
        <f>AVERAGE(G329:G340)</f>
        <v>#DIV/0!</v>
      </c>
      <c r="H341" s="17">
        <f>AVERAGE($H$329:$H$340)</f>
        <v>37.158333333333331</v>
      </c>
      <c r="I341" s="17">
        <f>AVERAGE($I$329:$I$340)</f>
        <v>95.166666666666671</v>
      </c>
      <c r="J341" s="17">
        <f>AVERAGE(J329:J340)</f>
        <v>87.458333333333329</v>
      </c>
      <c r="K341" s="35">
        <f>AVERAGE($K$329:$K$340)</f>
        <v>87.208333333333357</v>
      </c>
      <c r="L341" s="36">
        <f t="shared" ref="L341:AD341" si="51">AVERAGE(L329:L340)</f>
        <v>0</v>
      </c>
      <c r="M341" s="35" t="e">
        <f t="shared" si="51"/>
        <v>#DIV/0!</v>
      </c>
      <c r="N341" s="35" t="e">
        <f t="shared" si="51"/>
        <v>#DIV/0!</v>
      </c>
      <c r="O341" s="34" t="e">
        <f t="shared" si="51"/>
        <v>#DIV/0!</v>
      </c>
      <c r="P341" s="37">
        <f t="shared" si="51"/>
        <v>96.716666666666654</v>
      </c>
      <c r="Q341" s="60">
        <f t="shared" si="51"/>
        <v>19.541666666666668</v>
      </c>
      <c r="R341" s="17">
        <f t="shared" si="51"/>
        <v>49.108333333333341</v>
      </c>
      <c r="S341" s="17">
        <f t="shared" si="51"/>
        <v>49.058333333333337</v>
      </c>
      <c r="T341" s="17">
        <f t="shared" si="51"/>
        <v>68.033333333333331</v>
      </c>
      <c r="U341" s="17">
        <f t="shared" si="51"/>
        <v>67.941666666666677</v>
      </c>
      <c r="V341" s="17">
        <f t="shared" si="51"/>
        <v>67.716666666666669</v>
      </c>
      <c r="W341" s="17">
        <f t="shared" si="51"/>
        <v>71.541666666666671</v>
      </c>
      <c r="X341" s="17">
        <f t="shared" si="51"/>
        <v>89.141666666666652</v>
      </c>
      <c r="Y341" s="17">
        <f t="shared" si="51"/>
        <v>89.191666666666663</v>
      </c>
      <c r="Z341" s="17">
        <f t="shared" si="51"/>
        <v>88.925000000000011</v>
      </c>
      <c r="AA341" s="17">
        <f t="shared" si="51"/>
        <v>69.516666666666666</v>
      </c>
      <c r="AB341" s="17">
        <f t="shared" si="51"/>
        <v>104.90833333333335</v>
      </c>
      <c r="AC341" s="17">
        <f t="shared" si="51"/>
        <v>823.83333333333337</v>
      </c>
      <c r="AD341" s="17">
        <f t="shared" si="51"/>
        <v>12.90833333333333</v>
      </c>
      <c r="AE341" s="34">
        <f>AVERAGE($AE$329:$AE$340)</f>
        <v>589.58333333333337</v>
      </c>
      <c r="AF341" s="38" t="e">
        <f t="shared" ref="AF341:AT341" si="52">AVERAGE(AF329:AF340)</f>
        <v>#DIV/0!</v>
      </c>
      <c r="AG341" s="17" t="e">
        <f t="shared" si="52"/>
        <v>#DIV/0!</v>
      </c>
      <c r="AH341" s="17" t="e">
        <f t="shared" si="52"/>
        <v>#DIV/0!</v>
      </c>
      <c r="AI341" s="17" t="e">
        <f t="shared" si="52"/>
        <v>#DIV/0!</v>
      </c>
      <c r="AJ341" s="17" t="e">
        <f t="shared" si="52"/>
        <v>#DIV/0!</v>
      </c>
      <c r="AK341" s="17" t="e">
        <f t="shared" si="52"/>
        <v>#DIV/0!</v>
      </c>
      <c r="AL341" s="17" t="e">
        <f t="shared" si="52"/>
        <v>#DIV/0!</v>
      </c>
      <c r="AM341" s="17" t="e">
        <f t="shared" si="52"/>
        <v>#DIV/0!</v>
      </c>
      <c r="AN341" s="17" t="e">
        <f t="shared" si="52"/>
        <v>#DIV/0!</v>
      </c>
      <c r="AO341" s="17" t="e">
        <f t="shared" si="52"/>
        <v>#DIV/0!</v>
      </c>
      <c r="AP341" s="17" t="e">
        <f t="shared" si="52"/>
        <v>#DIV/0!</v>
      </c>
      <c r="AQ341" s="17" t="e">
        <f t="shared" si="52"/>
        <v>#DIV/0!</v>
      </c>
      <c r="AR341" s="17" t="e">
        <f t="shared" si="52"/>
        <v>#DIV/0!</v>
      </c>
      <c r="AS341" s="17" t="e">
        <f t="shared" si="52"/>
        <v>#DIV/0!</v>
      </c>
      <c r="AT341" s="17" t="e">
        <f t="shared" si="52"/>
        <v>#DIV/0!</v>
      </c>
      <c r="AU341" s="34" t="e">
        <f>AVERAGE($AU$329:$AU$340)</f>
        <v>#DIV/0!</v>
      </c>
      <c r="AV341" s="39" t="e">
        <f>AVERAGE(AV329:AV340)</f>
        <v>#DIV/0!</v>
      </c>
      <c r="AW341" s="17" t="e">
        <f>AVERAGE(AW329:AW340)</f>
        <v>#DIV/0!</v>
      </c>
      <c r="AX341" s="17" t="e">
        <f>AVERAGE(AX329:AX340)</f>
        <v>#DIV/0!</v>
      </c>
      <c r="AY341" s="17" t="e">
        <f>AVERAGE($AY$329:$AY$340)</f>
        <v>#DIV/0!</v>
      </c>
      <c r="AZ341" s="17" t="e">
        <f>AVERAGE(AZ329:AZ340)</f>
        <v>#DIV/0!</v>
      </c>
      <c r="BA341" s="35" t="e">
        <f>AVERAGE(BA329:BA340)</f>
        <v>#DIV/0!</v>
      </c>
      <c r="BB341" s="40" t="e">
        <f>AVERAGE(BB329:BB340)</f>
        <v>#DIV/0!</v>
      </c>
    </row>
    <row r="342" spans="1:54" x14ac:dyDescent="0.3">
      <c r="A342" s="167">
        <v>45378</v>
      </c>
      <c r="B342" s="4">
        <v>25.0833333333333</v>
      </c>
      <c r="C342" s="181"/>
      <c r="D342" s="5">
        <v>49.3</v>
      </c>
      <c r="E342" s="5">
        <v>95.5</v>
      </c>
      <c r="F342" s="7">
        <v>17.399999999999999</v>
      </c>
      <c r="G342" s="181"/>
      <c r="H342" s="5">
        <v>34.6</v>
      </c>
      <c r="I342" s="5">
        <v>97.5</v>
      </c>
      <c r="J342" s="5">
        <v>85.6</v>
      </c>
      <c r="K342" s="30">
        <v>85.3</v>
      </c>
      <c r="L342" s="174">
        <f>G342-C342</f>
        <v>0</v>
      </c>
      <c r="M342" s="31"/>
      <c r="N342" s="5"/>
      <c r="O342" s="7"/>
      <c r="P342" s="44">
        <v>99.9</v>
      </c>
      <c r="Q342" s="46">
        <v>18.600000000000001</v>
      </c>
      <c r="R342" s="31">
        <v>49.1</v>
      </c>
      <c r="S342" s="5">
        <v>49</v>
      </c>
      <c r="T342" s="5">
        <v>65.400000000000006</v>
      </c>
      <c r="U342" s="5">
        <v>65.3</v>
      </c>
      <c r="V342" s="5">
        <v>65</v>
      </c>
      <c r="W342" s="5">
        <v>68.7</v>
      </c>
      <c r="X342" s="5">
        <v>87.2</v>
      </c>
      <c r="Y342" s="5">
        <v>87.3</v>
      </c>
      <c r="Z342" s="5">
        <v>87.1</v>
      </c>
      <c r="AA342" s="5">
        <v>66.900000000000006</v>
      </c>
      <c r="AB342" s="5">
        <v>106.8</v>
      </c>
      <c r="AC342" s="5">
        <v>823</v>
      </c>
      <c r="AD342" s="5">
        <v>12.5</v>
      </c>
      <c r="AE342" s="7">
        <v>574</v>
      </c>
      <c r="AF342" s="32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7"/>
      <c r="AV342" s="174"/>
      <c r="AW342" s="5"/>
      <c r="AX342" s="5"/>
      <c r="AY342" s="5"/>
      <c r="AZ342" s="7"/>
      <c r="BA342" s="30"/>
      <c r="BB342" s="33"/>
    </row>
    <row r="343" spans="1:54" x14ac:dyDescent="0.3">
      <c r="A343" s="168"/>
      <c r="B343" s="4">
        <v>25.1666666666667</v>
      </c>
      <c r="C343" s="168"/>
      <c r="D343" s="5">
        <v>49.4</v>
      </c>
      <c r="E343" s="5">
        <v>95.9</v>
      </c>
      <c r="F343" s="7">
        <v>17.2</v>
      </c>
      <c r="G343" s="188"/>
      <c r="H343" s="5">
        <v>33.700000000000003</v>
      </c>
      <c r="I343" s="5">
        <v>97.7</v>
      </c>
      <c r="J343" s="5">
        <v>85.4</v>
      </c>
      <c r="K343" s="30">
        <v>85.1</v>
      </c>
      <c r="L343" s="168"/>
      <c r="M343" s="31"/>
      <c r="N343" s="5"/>
      <c r="O343" s="7"/>
      <c r="P343" s="44">
        <v>98.6</v>
      </c>
      <c r="Q343" s="46">
        <v>18.3</v>
      </c>
      <c r="R343" s="31">
        <v>49.1</v>
      </c>
      <c r="S343" s="5">
        <v>49</v>
      </c>
      <c r="T343" s="5">
        <v>64.900000000000006</v>
      </c>
      <c r="U343" s="5">
        <v>64.8</v>
      </c>
      <c r="V343" s="5">
        <v>64.599999999999994</v>
      </c>
      <c r="W343" s="5">
        <v>68.099999999999994</v>
      </c>
      <c r="X343" s="5">
        <v>87</v>
      </c>
      <c r="Y343" s="5">
        <v>87</v>
      </c>
      <c r="Z343" s="5">
        <v>86.9</v>
      </c>
      <c r="AA343" s="5">
        <v>66.3</v>
      </c>
      <c r="AB343" s="5">
        <v>106.5</v>
      </c>
      <c r="AC343" s="5">
        <v>823</v>
      </c>
      <c r="AD343" s="5">
        <v>12.7</v>
      </c>
      <c r="AE343" s="7">
        <v>575</v>
      </c>
      <c r="AF343" s="32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7"/>
      <c r="AV343" s="168"/>
      <c r="AW343" s="5"/>
      <c r="AX343" s="5"/>
      <c r="AY343" s="5"/>
      <c r="AZ343" s="7"/>
      <c r="BA343" s="30"/>
      <c r="BB343" s="33"/>
    </row>
    <row r="344" spans="1:54" x14ac:dyDescent="0.3">
      <c r="A344" s="168"/>
      <c r="B344" s="4">
        <v>25.25</v>
      </c>
      <c r="C344" s="168"/>
      <c r="D344" s="5">
        <v>48.9</v>
      </c>
      <c r="E344" s="5">
        <v>94.3</v>
      </c>
      <c r="F344" s="7">
        <v>16.8</v>
      </c>
      <c r="G344" s="188"/>
      <c r="H344" s="5">
        <v>33.5</v>
      </c>
      <c r="I344" s="5">
        <v>96.6</v>
      </c>
      <c r="J344" s="5">
        <v>85.2</v>
      </c>
      <c r="K344" s="30">
        <v>84.9</v>
      </c>
      <c r="L344" s="168"/>
      <c r="M344" s="31"/>
      <c r="N344" s="5"/>
      <c r="O344" s="7"/>
      <c r="P344" s="44">
        <v>98.2</v>
      </c>
      <c r="Q344" s="46">
        <v>18</v>
      </c>
      <c r="R344" s="31">
        <v>48.6</v>
      </c>
      <c r="S344" s="5">
        <v>48.6</v>
      </c>
      <c r="T344" s="5">
        <v>65</v>
      </c>
      <c r="U344" s="5">
        <v>64.8</v>
      </c>
      <c r="V344" s="5">
        <v>64.400000000000006</v>
      </c>
      <c r="W344" s="5">
        <v>68.2</v>
      </c>
      <c r="X344" s="5">
        <v>86.8</v>
      </c>
      <c r="Y344" s="5">
        <v>86.8</v>
      </c>
      <c r="Z344" s="5">
        <v>86.7</v>
      </c>
      <c r="AA344" s="5">
        <v>66.3</v>
      </c>
      <c r="AB344" s="5">
        <v>106.2</v>
      </c>
      <c r="AC344" s="5">
        <v>824</v>
      </c>
      <c r="AD344" s="5">
        <v>12.7</v>
      </c>
      <c r="AE344" s="7">
        <v>576</v>
      </c>
      <c r="AF344" s="32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7"/>
      <c r="AV344" s="168"/>
      <c r="AW344" s="5"/>
      <c r="AX344" s="5"/>
      <c r="AY344" s="5"/>
      <c r="AZ344" s="7"/>
      <c r="BA344" s="30"/>
      <c r="BB344" s="33"/>
    </row>
    <row r="345" spans="1:54" x14ac:dyDescent="0.3">
      <c r="A345" s="168"/>
      <c r="B345" s="4">
        <v>25.3333333333333</v>
      </c>
      <c r="C345" s="168"/>
      <c r="D345" s="5">
        <v>48.6</v>
      </c>
      <c r="E345" s="5">
        <v>93.4</v>
      </c>
      <c r="F345" s="7">
        <v>17.399999999999999</v>
      </c>
      <c r="G345" s="188"/>
      <c r="H345" s="5">
        <v>36.799999999999997</v>
      </c>
      <c r="I345" s="5">
        <v>95.4</v>
      </c>
      <c r="J345" s="5">
        <v>84.8</v>
      </c>
      <c r="K345" s="30">
        <v>84.6</v>
      </c>
      <c r="L345" s="168"/>
      <c r="M345" s="31"/>
      <c r="N345" s="5"/>
      <c r="O345" s="7"/>
      <c r="P345" s="44">
        <v>96.7</v>
      </c>
      <c r="Q345" s="46">
        <v>18.7</v>
      </c>
      <c r="R345" s="31">
        <v>48.4</v>
      </c>
      <c r="S345" s="5">
        <v>48.3</v>
      </c>
      <c r="T345" s="5">
        <v>68.2</v>
      </c>
      <c r="U345" s="5">
        <v>66</v>
      </c>
      <c r="V345" s="5">
        <v>65.8</v>
      </c>
      <c r="W345" s="5">
        <v>69.5</v>
      </c>
      <c r="X345" s="5">
        <v>86.3</v>
      </c>
      <c r="Y345" s="5">
        <v>86.4</v>
      </c>
      <c r="Z345" s="5">
        <v>86.3</v>
      </c>
      <c r="AA345" s="5">
        <v>67.599999999999994</v>
      </c>
      <c r="AB345" s="5">
        <v>104.3</v>
      </c>
      <c r="AC345" s="5">
        <v>824</v>
      </c>
      <c r="AD345" s="5">
        <v>12.8</v>
      </c>
      <c r="AE345" s="7">
        <v>573</v>
      </c>
      <c r="AF345" s="32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7"/>
      <c r="AV345" s="168"/>
      <c r="AW345" s="5"/>
      <c r="AX345" s="5"/>
      <c r="AY345" s="5"/>
      <c r="AZ345" s="7"/>
      <c r="BA345" s="30"/>
      <c r="BB345" s="33"/>
    </row>
    <row r="346" spans="1:54" x14ac:dyDescent="0.3">
      <c r="A346" s="168"/>
      <c r="B346" s="4">
        <v>25.4166666666667</v>
      </c>
      <c r="C346" s="168"/>
      <c r="D346" s="5">
        <v>48.6</v>
      </c>
      <c r="E346" s="5">
        <v>90.6</v>
      </c>
      <c r="F346" s="7">
        <v>18.100000000000001</v>
      </c>
      <c r="G346" s="188"/>
      <c r="H346" s="5">
        <v>38.700000000000003</v>
      </c>
      <c r="I346" s="5">
        <v>94.4</v>
      </c>
      <c r="J346" s="5">
        <v>85</v>
      </c>
      <c r="K346" s="30">
        <v>84.7</v>
      </c>
      <c r="L346" s="168"/>
      <c r="M346" s="31"/>
      <c r="N346" s="5"/>
      <c r="O346" s="7"/>
      <c r="P346" s="44">
        <v>96.8</v>
      </c>
      <c r="Q346" s="46">
        <v>19.5</v>
      </c>
      <c r="R346" s="31">
        <v>48.4</v>
      </c>
      <c r="S346" s="5">
        <v>48.3</v>
      </c>
      <c r="T346" s="5">
        <v>67.3</v>
      </c>
      <c r="U346" s="5">
        <v>67.2</v>
      </c>
      <c r="V346" s="5">
        <v>67</v>
      </c>
      <c r="W346" s="5">
        <v>70.599999999999994</v>
      </c>
      <c r="X346" s="5">
        <v>86.5</v>
      </c>
      <c r="Y346" s="5">
        <v>86.5</v>
      </c>
      <c r="Z346" s="5">
        <v>86.4</v>
      </c>
      <c r="AA346" s="5">
        <v>68.7</v>
      </c>
      <c r="AB346" s="5">
        <v>103.2</v>
      </c>
      <c r="AC346" s="5">
        <v>823</v>
      </c>
      <c r="AD346" s="5">
        <v>12.9</v>
      </c>
      <c r="AE346" s="7">
        <v>575</v>
      </c>
      <c r="AF346" s="32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7"/>
      <c r="AV346" s="168"/>
      <c r="AW346" s="5"/>
      <c r="AX346" s="5"/>
      <c r="AY346" s="5"/>
      <c r="AZ346" s="7"/>
      <c r="BA346" s="30"/>
      <c r="BB346" s="33"/>
    </row>
    <row r="347" spans="1:54" x14ac:dyDescent="0.3">
      <c r="A347" s="168"/>
      <c r="B347" s="4">
        <v>25.5</v>
      </c>
      <c r="C347" s="168"/>
      <c r="D347" s="5">
        <v>49.3</v>
      </c>
      <c r="E347" s="5">
        <v>87.7</v>
      </c>
      <c r="F347" s="7">
        <v>18.5</v>
      </c>
      <c r="G347" s="188"/>
      <c r="H347" s="5">
        <v>39.1</v>
      </c>
      <c r="I347" s="5">
        <v>94</v>
      </c>
      <c r="J347" s="5">
        <v>85.2</v>
      </c>
      <c r="K347" s="30">
        <v>85</v>
      </c>
      <c r="L347" s="168"/>
      <c r="M347" s="31"/>
      <c r="N347" s="5"/>
      <c r="O347" s="7"/>
      <c r="P347" s="44">
        <v>96</v>
      </c>
      <c r="Q347" s="46">
        <v>19.8</v>
      </c>
      <c r="R347" s="31">
        <v>49.1</v>
      </c>
      <c r="S347" s="5">
        <v>49</v>
      </c>
      <c r="T347" s="5">
        <v>67</v>
      </c>
      <c r="U347" s="5">
        <v>66.900000000000006</v>
      </c>
      <c r="V347" s="5">
        <v>66.7</v>
      </c>
      <c r="W347" s="5">
        <v>70.2</v>
      </c>
      <c r="X347" s="5">
        <v>86.8</v>
      </c>
      <c r="Y347" s="5">
        <v>86.8</v>
      </c>
      <c r="Z347" s="5">
        <v>86.7</v>
      </c>
      <c r="AA347" s="5">
        <v>68.400000000000006</v>
      </c>
      <c r="AB347" s="5">
        <v>105.7</v>
      </c>
      <c r="AC347" s="5">
        <v>824</v>
      </c>
      <c r="AD347" s="5">
        <v>14.7</v>
      </c>
      <c r="AE347" s="7">
        <v>577</v>
      </c>
      <c r="AF347" s="32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7"/>
      <c r="AV347" s="168"/>
      <c r="AW347" s="5"/>
      <c r="AX347" s="5"/>
      <c r="AY347" s="5"/>
      <c r="AZ347" s="7"/>
      <c r="BA347" s="30"/>
      <c r="BB347" s="33"/>
    </row>
    <row r="348" spans="1:54" x14ac:dyDescent="0.3">
      <c r="A348" s="168"/>
      <c r="B348" s="4">
        <v>25.5833333333333</v>
      </c>
      <c r="C348" s="168"/>
      <c r="D348" s="5">
        <v>49.4</v>
      </c>
      <c r="E348" s="5">
        <v>88.7</v>
      </c>
      <c r="F348" s="7">
        <v>18.600000000000001</v>
      </c>
      <c r="G348" s="188"/>
      <c r="H348" s="5">
        <v>39.6</v>
      </c>
      <c r="I348" s="5">
        <v>93.7</v>
      </c>
      <c r="J348" s="5">
        <v>85.7</v>
      </c>
      <c r="K348" s="30">
        <v>85.4</v>
      </c>
      <c r="L348" s="168"/>
      <c r="M348" s="31"/>
      <c r="N348" s="5"/>
      <c r="O348" s="7"/>
      <c r="P348" s="44">
        <v>95.2</v>
      </c>
      <c r="Q348" s="46">
        <v>20.100000000000001</v>
      </c>
      <c r="R348" s="31">
        <v>49.2</v>
      </c>
      <c r="S348" s="5">
        <v>49.1</v>
      </c>
      <c r="T348" s="5">
        <v>67.5</v>
      </c>
      <c r="U348" s="5">
        <v>67.400000000000006</v>
      </c>
      <c r="V348" s="5">
        <v>67.099999999999994</v>
      </c>
      <c r="W348" s="5">
        <v>70.8</v>
      </c>
      <c r="X348" s="5">
        <v>87.3</v>
      </c>
      <c r="Y348" s="5">
        <v>87.4</v>
      </c>
      <c r="Z348" s="5">
        <v>87.2</v>
      </c>
      <c r="AA348" s="5">
        <v>68.900000000000006</v>
      </c>
      <c r="AB348" s="5">
        <v>105.4</v>
      </c>
      <c r="AC348" s="5">
        <v>823</v>
      </c>
      <c r="AD348" s="5">
        <v>14.8</v>
      </c>
      <c r="AE348" s="7">
        <v>579</v>
      </c>
      <c r="AF348" s="32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7"/>
      <c r="AV348" s="168"/>
      <c r="AW348" s="5"/>
      <c r="AX348" s="5"/>
      <c r="AY348" s="5"/>
      <c r="AZ348" s="7"/>
      <c r="BA348" s="30"/>
      <c r="BB348" s="33"/>
    </row>
    <row r="349" spans="1:54" x14ac:dyDescent="0.3">
      <c r="A349" s="168"/>
      <c r="B349" s="4">
        <v>25.6666666666667</v>
      </c>
      <c r="C349" s="168"/>
      <c r="D349" s="5">
        <v>49.4</v>
      </c>
      <c r="E349" s="5">
        <v>90</v>
      </c>
      <c r="F349" s="7">
        <v>18.7</v>
      </c>
      <c r="G349" s="188"/>
      <c r="H349" s="5">
        <v>39.5</v>
      </c>
      <c r="I349" s="5">
        <v>93.4</v>
      </c>
      <c r="J349" s="5">
        <v>86</v>
      </c>
      <c r="K349" s="30">
        <v>85.7</v>
      </c>
      <c r="L349" s="168"/>
      <c r="M349" s="31"/>
      <c r="N349" s="5"/>
      <c r="O349" s="7"/>
      <c r="P349" s="44">
        <v>94.4</v>
      </c>
      <c r="Q349" s="46">
        <v>20</v>
      </c>
      <c r="R349" s="31">
        <v>49.2</v>
      </c>
      <c r="S349" s="5">
        <v>49.1</v>
      </c>
      <c r="T349" s="5">
        <v>67.7</v>
      </c>
      <c r="U349" s="5">
        <v>67.599999999999994</v>
      </c>
      <c r="V349" s="5">
        <v>67.400000000000006</v>
      </c>
      <c r="W349" s="5">
        <v>71.099999999999994</v>
      </c>
      <c r="X349" s="5">
        <v>87.6</v>
      </c>
      <c r="Y349" s="5">
        <v>87.7</v>
      </c>
      <c r="Z349" s="5">
        <v>87.6</v>
      </c>
      <c r="AA349" s="5">
        <v>69.099999999999994</v>
      </c>
      <c r="AB349" s="5">
        <v>105.5</v>
      </c>
      <c r="AC349" s="5">
        <v>825</v>
      </c>
      <c r="AD349" s="5">
        <v>15.2</v>
      </c>
      <c r="AE349" s="7">
        <v>580</v>
      </c>
      <c r="AF349" s="32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7"/>
      <c r="AV349" s="168"/>
      <c r="AW349" s="5"/>
      <c r="AX349" s="5"/>
      <c r="AY349" s="5"/>
      <c r="AZ349" s="7"/>
      <c r="BA349" s="30"/>
      <c r="BB349" s="33"/>
    </row>
    <row r="350" spans="1:54" x14ac:dyDescent="0.3">
      <c r="A350" s="168"/>
      <c r="B350" s="4">
        <v>25.75</v>
      </c>
      <c r="C350" s="168"/>
      <c r="D350" s="5">
        <v>49.4</v>
      </c>
      <c r="E350" s="5">
        <v>89.7</v>
      </c>
      <c r="F350" s="7">
        <v>18.399999999999999</v>
      </c>
      <c r="G350" s="188"/>
      <c r="H350" s="5">
        <v>38.1</v>
      </c>
      <c r="I350" s="5">
        <v>93.7</v>
      </c>
      <c r="J350" s="5">
        <v>86.3</v>
      </c>
      <c r="K350" s="30">
        <v>86</v>
      </c>
      <c r="L350" s="168"/>
      <c r="M350" s="31"/>
      <c r="N350" s="5"/>
      <c r="O350" s="7"/>
      <c r="P350" s="44">
        <v>95.3</v>
      </c>
      <c r="Q350" s="46">
        <v>19.600000000000001</v>
      </c>
      <c r="R350" s="31">
        <v>49.2</v>
      </c>
      <c r="S350" s="5">
        <v>49.1</v>
      </c>
      <c r="T350" s="5">
        <v>67.3</v>
      </c>
      <c r="U350" s="5">
        <v>67.2</v>
      </c>
      <c r="V350" s="5">
        <v>66.900000000000006</v>
      </c>
      <c r="W350" s="5">
        <v>70.7</v>
      </c>
      <c r="X350" s="5">
        <v>87.9</v>
      </c>
      <c r="Y350" s="5">
        <v>87.9</v>
      </c>
      <c r="Z350" s="5">
        <v>87.7</v>
      </c>
      <c r="AA350" s="5">
        <v>68.7</v>
      </c>
      <c r="AB350" s="5">
        <v>105.8</v>
      </c>
      <c r="AC350" s="5">
        <v>824</v>
      </c>
      <c r="AD350" s="5">
        <v>15.2</v>
      </c>
      <c r="AE350" s="7">
        <v>581</v>
      </c>
      <c r="AF350" s="32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7"/>
      <c r="AV350" s="168"/>
      <c r="AW350" s="5"/>
      <c r="AX350" s="5"/>
      <c r="AY350" s="5"/>
      <c r="AZ350" s="7"/>
      <c r="BA350" s="30"/>
      <c r="BB350" s="33"/>
    </row>
    <row r="351" spans="1:54" x14ac:dyDescent="0.3">
      <c r="A351" s="168"/>
      <c r="B351" s="4">
        <v>25.8333333333333</v>
      </c>
      <c r="C351" s="168"/>
      <c r="D351" s="5">
        <v>49.4</v>
      </c>
      <c r="E351" s="5">
        <v>90.3</v>
      </c>
      <c r="F351" s="7">
        <v>18</v>
      </c>
      <c r="G351" s="188"/>
      <c r="H351" s="5">
        <v>37.700000000000003</v>
      </c>
      <c r="I351" s="5">
        <v>93.5</v>
      </c>
      <c r="J351" s="5">
        <v>86.5</v>
      </c>
      <c r="K351" s="30">
        <v>86.2</v>
      </c>
      <c r="L351" s="168"/>
      <c r="M351" s="31"/>
      <c r="N351" s="5"/>
      <c r="O351" s="7"/>
      <c r="P351" s="44">
        <v>95.3</v>
      </c>
      <c r="Q351" s="46">
        <v>19.2</v>
      </c>
      <c r="R351" s="31">
        <v>49.1</v>
      </c>
      <c r="S351" s="5">
        <v>49.1</v>
      </c>
      <c r="T351" s="5">
        <v>67.099999999999994</v>
      </c>
      <c r="U351" s="5">
        <v>67</v>
      </c>
      <c r="V351" s="5">
        <v>66.8</v>
      </c>
      <c r="W351" s="5">
        <v>70.5</v>
      </c>
      <c r="X351" s="5">
        <v>88</v>
      </c>
      <c r="Y351" s="5">
        <v>88.1</v>
      </c>
      <c r="Z351" s="5">
        <v>87.9</v>
      </c>
      <c r="AA351" s="5">
        <v>68.2</v>
      </c>
      <c r="AB351" s="5">
        <v>105.6</v>
      </c>
      <c r="AC351" s="5">
        <v>823</v>
      </c>
      <c r="AD351" s="5">
        <v>15.2</v>
      </c>
      <c r="AE351" s="7">
        <v>582</v>
      </c>
      <c r="AF351" s="32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7"/>
      <c r="AV351" s="168"/>
      <c r="AW351" s="5"/>
      <c r="AX351" s="5"/>
      <c r="AY351" s="5"/>
      <c r="AZ351" s="7"/>
      <c r="BA351" s="30"/>
      <c r="BB351" s="33"/>
    </row>
    <row r="352" spans="1:54" x14ac:dyDescent="0.3">
      <c r="A352" s="168"/>
      <c r="B352" s="4">
        <v>25.9166666666667</v>
      </c>
      <c r="C352" s="168"/>
      <c r="D352" s="5">
        <v>49.4</v>
      </c>
      <c r="E352" s="5">
        <v>90.3</v>
      </c>
      <c r="F352" s="7">
        <v>17.899999999999999</v>
      </c>
      <c r="G352" s="188"/>
      <c r="H352" s="5">
        <v>37.5</v>
      </c>
      <c r="I352" s="5">
        <v>94.2</v>
      </c>
      <c r="J352" s="5">
        <v>86.5</v>
      </c>
      <c r="K352" s="30">
        <v>86.3</v>
      </c>
      <c r="L352" s="168"/>
      <c r="M352" s="31"/>
      <c r="N352" s="5"/>
      <c r="O352" s="7"/>
      <c r="P352" s="44">
        <v>95</v>
      </c>
      <c r="Q352" s="46">
        <v>19.2</v>
      </c>
      <c r="R352" s="31">
        <v>49.2</v>
      </c>
      <c r="S352" s="5">
        <v>49.1</v>
      </c>
      <c r="T352" s="5">
        <v>67</v>
      </c>
      <c r="U352" s="5">
        <v>66.900000000000006</v>
      </c>
      <c r="V352" s="5">
        <v>66.7</v>
      </c>
      <c r="W352" s="5">
        <v>70.400000000000006</v>
      </c>
      <c r="X352" s="5">
        <v>88.1</v>
      </c>
      <c r="Y352" s="5">
        <v>88.1</v>
      </c>
      <c r="Z352" s="5">
        <v>88</v>
      </c>
      <c r="AA352" s="5">
        <v>68.5</v>
      </c>
      <c r="AB352" s="5">
        <v>105.3</v>
      </c>
      <c r="AC352" s="5">
        <v>825</v>
      </c>
      <c r="AD352" s="5">
        <v>15.5</v>
      </c>
      <c r="AE352" s="7">
        <v>583</v>
      </c>
      <c r="AF352" s="32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7"/>
      <c r="AV352" s="168"/>
      <c r="AW352" s="5"/>
      <c r="AX352" s="5"/>
      <c r="AY352" s="5"/>
      <c r="AZ352" s="7"/>
      <c r="BA352" s="30"/>
      <c r="BB352" s="33"/>
    </row>
    <row r="353" spans="1:54" x14ac:dyDescent="0.3">
      <c r="A353" s="169"/>
      <c r="B353" s="4">
        <v>26</v>
      </c>
      <c r="C353" s="169"/>
      <c r="D353" s="5">
        <v>49.4</v>
      </c>
      <c r="E353" s="5">
        <v>91.6</v>
      </c>
      <c r="F353" s="7">
        <v>17.7</v>
      </c>
      <c r="G353" s="189"/>
      <c r="H353" s="5">
        <v>37.200000000000003</v>
      </c>
      <c r="I353" s="5">
        <v>93.8</v>
      </c>
      <c r="J353" s="5">
        <v>86.5</v>
      </c>
      <c r="K353" s="30">
        <v>86.3</v>
      </c>
      <c r="L353" s="169"/>
      <c r="M353" s="31"/>
      <c r="N353" s="5"/>
      <c r="O353" s="7"/>
      <c r="P353" s="44">
        <v>95</v>
      </c>
      <c r="Q353" s="46">
        <v>18.899999999999999</v>
      </c>
      <c r="R353" s="31">
        <v>49.2</v>
      </c>
      <c r="S353" s="5">
        <v>49.1</v>
      </c>
      <c r="T353" s="5">
        <v>66.900000000000006</v>
      </c>
      <c r="U353" s="5">
        <v>66.7</v>
      </c>
      <c r="V353" s="5">
        <v>66.5</v>
      </c>
      <c r="W353" s="5">
        <v>70.3</v>
      </c>
      <c r="X353" s="5">
        <v>88.1</v>
      </c>
      <c r="Y353" s="5">
        <v>88.2</v>
      </c>
      <c r="Z353" s="5">
        <v>88</v>
      </c>
      <c r="AA353" s="5">
        <v>68.3</v>
      </c>
      <c r="AB353" s="5">
        <v>105.9</v>
      </c>
      <c r="AC353" s="5">
        <v>823</v>
      </c>
      <c r="AD353" s="5">
        <v>15.3</v>
      </c>
      <c r="AE353" s="7">
        <v>584</v>
      </c>
      <c r="AF353" s="32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7"/>
      <c r="AV353" s="169"/>
      <c r="AW353" s="5"/>
      <c r="AX353" s="5"/>
      <c r="AY353" s="5"/>
      <c r="AZ353" s="7"/>
      <c r="BA353" s="30"/>
      <c r="BB353" s="33"/>
    </row>
    <row r="354" spans="1:54" x14ac:dyDescent="0.3">
      <c r="A354" s="178" t="s">
        <v>81</v>
      </c>
      <c r="B354" s="173"/>
      <c r="C354" s="17" t="e">
        <f>AVERAGE($C$342:$C$353)</f>
        <v>#DIV/0!</v>
      </c>
      <c r="D354" s="17">
        <f>AVERAGE($D$342:$D$353)</f>
        <v>49.208333333333321</v>
      </c>
      <c r="E354" s="17">
        <f>AVERAGE($E$342:$E$353)</f>
        <v>91.5</v>
      </c>
      <c r="F354" s="34">
        <f>AVERAGE($F$342:$F$353)</f>
        <v>17.891666666666662</v>
      </c>
      <c r="G354" s="16" t="e">
        <f>AVERAGE(G342:G353)</f>
        <v>#DIV/0!</v>
      </c>
      <c r="H354" s="17">
        <f>AVERAGE($H$342:$H$353)</f>
        <v>37.166666666666664</v>
      </c>
      <c r="I354" s="17">
        <f>AVERAGE($I$342:$I$353)</f>
        <v>94.824999999999989</v>
      </c>
      <c r="J354" s="17">
        <f>AVERAGE(J342:J353)</f>
        <v>85.72499999999998</v>
      </c>
      <c r="K354" s="35">
        <f>AVERAGE($K$342:$K$353)</f>
        <v>85.458333333333329</v>
      </c>
      <c r="L354" s="36">
        <f>AVERAGE(L342:L353)</f>
        <v>0</v>
      </c>
      <c r="M354" s="35" t="e">
        <f>AVERAGE(M342:M353)</f>
        <v>#DIV/0!</v>
      </c>
      <c r="N354" s="35" t="e">
        <f>AVERAGE(N342:N353)</f>
        <v>#DIV/0!</v>
      </c>
      <c r="O354" s="34" t="e">
        <f>AVERAGE(O342:O353)</f>
        <v>#DIV/0!</v>
      </c>
      <c r="P354" s="37">
        <f>AVERAGE(P342:P353)</f>
        <v>96.366666666666674</v>
      </c>
      <c r="Q354" s="61">
        <f>AVERAGE(Q355:Q366)</f>
        <v>19.381818181818179</v>
      </c>
      <c r="R354" s="17">
        <f t="shared" ref="R354:AD354" si="53">AVERAGE(R342:R353)</f>
        <v>48.983333333333341</v>
      </c>
      <c r="S354" s="17">
        <f t="shared" si="53"/>
        <v>48.900000000000006</v>
      </c>
      <c r="T354" s="17">
        <f t="shared" si="53"/>
        <v>66.774999999999991</v>
      </c>
      <c r="U354" s="17">
        <f t="shared" si="53"/>
        <v>66.483333333333334</v>
      </c>
      <c r="V354" s="17">
        <f t="shared" si="53"/>
        <v>66.24166666666666</v>
      </c>
      <c r="W354" s="17">
        <f t="shared" si="53"/>
        <v>69.924999999999997</v>
      </c>
      <c r="X354" s="17">
        <f t="shared" si="53"/>
        <v>87.3</v>
      </c>
      <c r="Y354" s="17">
        <f t="shared" si="53"/>
        <v>87.350000000000009</v>
      </c>
      <c r="Z354" s="17">
        <f t="shared" si="53"/>
        <v>87.208333333333329</v>
      </c>
      <c r="AA354" s="17">
        <f t="shared" si="53"/>
        <v>67.991666666666674</v>
      </c>
      <c r="AB354" s="17">
        <f t="shared" si="53"/>
        <v>105.51666666666667</v>
      </c>
      <c r="AC354" s="17">
        <f t="shared" si="53"/>
        <v>823.66666666666663</v>
      </c>
      <c r="AD354" s="17">
        <f t="shared" si="53"/>
        <v>14.125</v>
      </c>
      <c r="AE354" s="34">
        <f>AVERAGE($AE$342:$AE$353)</f>
        <v>578.25</v>
      </c>
      <c r="AF354" s="38" t="e">
        <f t="shared" ref="AF354:AT354" si="54">AVERAGE(AF342:AF353)</f>
        <v>#DIV/0!</v>
      </c>
      <c r="AG354" s="17" t="e">
        <f t="shared" si="54"/>
        <v>#DIV/0!</v>
      </c>
      <c r="AH354" s="17" t="e">
        <f t="shared" si="54"/>
        <v>#DIV/0!</v>
      </c>
      <c r="AI354" s="17" t="e">
        <f t="shared" si="54"/>
        <v>#DIV/0!</v>
      </c>
      <c r="AJ354" s="17" t="e">
        <f t="shared" si="54"/>
        <v>#DIV/0!</v>
      </c>
      <c r="AK354" s="17" t="e">
        <f t="shared" si="54"/>
        <v>#DIV/0!</v>
      </c>
      <c r="AL354" s="17" t="e">
        <f t="shared" si="54"/>
        <v>#DIV/0!</v>
      </c>
      <c r="AM354" s="17" t="e">
        <f t="shared" si="54"/>
        <v>#DIV/0!</v>
      </c>
      <c r="AN354" s="17" t="e">
        <f t="shared" si="54"/>
        <v>#DIV/0!</v>
      </c>
      <c r="AO354" s="17" t="e">
        <f t="shared" si="54"/>
        <v>#DIV/0!</v>
      </c>
      <c r="AP354" s="17" t="e">
        <f t="shared" si="54"/>
        <v>#DIV/0!</v>
      </c>
      <c r="AQ354" s="17" t="e">
        <f t="shared" si="54"/>
        <v>#DIV/0!</v>
      </c>
      <c r="AR354" s="17" t="e">
        <f t="shared" si="54"/>
        <v>#DIV/0!</v>
      </c>
      <c r="AS354" s="17" t="e">
        <f t="shared" si="54"/>
        <v>#DIV/0!</v>
      </c>
      <c r="AT354" s="17" t="e">
        <f t="shared" si="54"/>
        <v>#DIV/0!</v>
      </c>
      <c r="AU354" s="34" t="e">
        <f>AVERAGE($AU$342:$AU$353)</f>
        <v>#DIV/0!</v>
      </c>
      <c r="AV354" s="39" t="e">
        <f>AVERAGE(AV342:AV353)</f>
        <v>#DIV/0!</v>
      </c>
      <c r="AW354" s="17" t="e">
        <f>AVERAGE(AW342:AW353)</f>
        <v>#DIV/0!</v>
      </c>
      <c r="AX354" s="17" t="e">
        <f>AVERAGE(AX342:AX353)</f>
        <v>#DIV/0!</v>
      </c>
      <c r="AY354" s="17" t="e">
        <f>AVERAGE($AY$342:$AY$353)</f>
        <v>#DIV/0!</v>
      </c>
      <c r="AZ354" s="17" t="e">
        <f>AVERAGE(AZ342:AZ353)</f>
        <v>#DIV/0!</v>
      </c>
      <c r="BA354" s="35" t="e">
        <f>AVERAGE(BA342:BA353)</f>
        <v>#DIV/0!</v>
      </c>
      <c r="BB354" s="40" t="e">
        <f>AVERAGE(BB342:BB353)</f>
        <v>#DIV/0!</v>
      </c>
    </row>
    <row r="355" spans="1:54" x14ac:dyDescent="0.3">
      <c r="A355" s="167">
        <v>45379</v>
      </c>
      <c r="B355" s="4">
        <v>26.0833333333333</v>
      </c>
      <c r="C355" s="181"/>
      <c r="D355" s="5">
        <v>49.4</v>
      </c>
      <c r="E355" s="5">
        <v>90.7</v>
      </c>
      <c r="F355" s="7">
        <v>17.600000000000001</v>
      </c>
      <c r="G355" s="181"/>
      <c r="H355" s="5">
        <v>37.1</v>
      </c>
      <c r="I355" s="5">
        <v>93.9</v>
      </c>
      <c r="J355" s="5">
        <v>86.5</v>
      </c>
      <c r="K355" s="30">
        <v>86.2</v>
      </c>
      <c r="L355" s="174">
        <f>G355-C355</f>
        <v>0</v>
      </c>
      <c r="M355" s="31"/>
      <c r="N355" s="5"/>
      <c r="O355" s="7"/>
      <c r="P355" s="31">
        <v>94.5</v>
      </c>
      <c r="Q355" s="5" t="s">
        <v>117</v>
      </c>
      <c r="R355" s="5">
        <v>49.2</v>
      </c>
      <c r="S355" s="5">
        <v>49.1</v>
      </c>
      <c r="T355" s="5">
        <v>66.599999999999994</v>
      </c>
      <c r="U355" s="5">
        <v>66.400000000000006</v>
      </c>
      <c r="V355" s="5">
        <v>66.2</v>
      </c>
      <c r="W355" s="5">
        <v>69.900000000000006</v>
      </c>
      <c r="X355" s="5">
        <v>88</v>
      </c>
      <c r="Y355" s="5">
        <v>88.1</v>
      </c>
      <c r="Z355" s="5">
        <v>88</v>
      </c>
      <c r="AA355" s="5">
        <v>68</v>
      </c>
      <c r="AB355" s="5">
        <v>106</v>
      </c>
      <c r="AC355" s="5">
        <v>824</v>
      </c>
      <c r="AD355" s="5">
        <v>15.6</v>
      </c>
      <c r="AE355" s="7">
        <v>583</v>
      </c>
      <c r="AF355" s="32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7"/>
      <c r="AV355" s="174"/>
      <c r="AW355" s="5"/>
      <c r="AX355" s="5"/>
      <c r="AY355" s="5"/>
      <c r="AZ355" s="7"/>
      <c r="BA355" s="30"/>
      <c r="BB355" s="33"/>
    </row>
    <row r="356" spans="1:54" x14ac:dyDescent="0.3">
      <c r="A356" s="168"/>
      <c r="B356" s="4">
        <v>26.1666666666667</v>
      </c>
      <c r="C356" s="168"/>
      <c r="D356" s="5">
        <v>49.4</v>
      </c>
      <c r="E356" s="5">
        <v>90.2</v>
      </c>
      <c r="F356" s="7">
        <v>17.600000000000001</v>
      </c>
      <c r="G356" s="188"/>
      <c r="H356" s="5">
        <v>37.1</v>
      </c>
      <c r="I356" s="5">
        <v>93.8</v>
      </c>
      <c r="J356" s="5">
        <v>86.4</v>
      </c>
      <c r="K356" s="30">
        <v>86.1</v>
      </c>
      <c r="L356" s="168"/>
      <c r="M356" s="31"/>
      <c r="N356" s="5"/>
      <c r="O356" s="7"/>
      <c r="P356" s="31">
        <v>95.6</v>
      </c>
      <c r="Q356" s="5">
        <v>18.8</v>
      </c>
      <c r="R356" s="5">
        <v>49.1</v>
      </c>
      <c r="S356" s="5">
        <v>49.1</v>
      </c>
      <c r="T356" s="5">
        <v>66.599999999999994</v>
      </c>
      <c r="U356" s="5">
        <v>66.400000000000006</v>
      </c>
      <c r="V356" s="5">
        <v>66.2</v>
      </c>
      <c r="W356" s="5">
        <v>70</v>
      </c>
      <c r="X356" s="5">
        <v>87.9</v>
      </c>
      <c r="Y356" s="5">
        <v>88</v>
      </c>
      <c r="Z356" s="5">
        <v>87.8</v>
      </c>
      <c r="AA356" s="5">
        <v>68.099999999999994</v>
      </c>
      <c r="AB356" s="5">
        <v>106.1</v>
      </c>
      <c r="AC356" s="5">
        <v>824</v>
      </c>
      <c r="AD356" s="5">
        <v>15.7</v>
      </c>
      <c r="AE356" s="7">
        <v>585</v>
      </c>
      <c r="AF356" s="32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7"/>
      <c r="AV356" s="168"/>
      <c r="AW356" s="5"/>
      <c r="AX356" s="5"/>
      <c r="AY356" s="5"/>
      <c r="AZ356" s="7"/>
      <c r="BA356" s="30"/>
      <c r="BB356" s="33"/>
    </row>
    <row r="357" spans="1:54" x14ac:dyDescent="0.3">
      <c r="A357" s="168"/>
      <c r="B357" s="4">
        <v>26.25</v>
      </c>
      <c r="C357" s="168"/>
      <c r="D357" s="5">
        <v>49.4</v>
      </c>
      <c r="E357" s="5">
        <v>91.5</v>
      </c>
      <c r="F357" s="7">
        <v>17.5</v>
      </c>
      <c r="G357" s="188"/>
      <c r="H357" s="5">
        <v>36.9</v>
      </c>
      <c r="I357" s="5">
        <v>93.5</v>
      </c>
      <c r="J357" s="5">
        <v>86.3</v>
      </c>
      <c r="K357" s="30">
        <v>86</v>
      </c>
      <c r="L357" s="168"/>
      <c r="M357" s="31"/>
      <c r="N357" s="5"/>
      <c r="O357" s="7"/>
      <c r="P357" s="31">
        <v>95.2</v>
      </c>
      <c r="Q357" s="5">
        <v>18.8</v>
      </c>
      <c r="R357" s="5">
        <v>49.2</v>
      </c>
      <c r="S357" s="5">
        <v>49.1</v>
      </c>
      <c r="T357" s="5">
        <v>66.5</v>
      </c>
      <c r="U357" s="5">
        <v>66.3</v>
      </c>
      <c r="V357" s="5">
        <v>66.099999999999994</v>
      </c>
      <c r="W357" s="5">
        <v>69.8</v>
      </c>
      <c r="X357" s="5">
        <v>87.9</v>
      </c>
      <c r="Y357" s="5">
        <v>87.9</v>
      </c>
      <c r="Z357" s="5">
        <v>87.8</v>
      </c>
      <c r="AA357" s="5">
        <v>67.900000000000006</v>
      </c>
      <c r="AB357" s="5">
        <v>105.6</v>
      </c>
      <c r="AC357" s="5">
        <v>826</v>
      </c>
      <c r="AD357" s="5">
        <v>15.4</v>
      </c>
      <c r="AE357" s="7">
        <v>583</v>
      </c>
      <c r="AF357" s="32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7"/>
      <c r="AV357" s="168"/>
      <c r="AW357" s="5"/>
      <c r="AX357" s="5"/>
      <c r="AY357" s="5"/>
      <c r="AZ357" s="7"/>
      <c r="BA357" s="30"/>
      <c r="BB357" s="33"/>
    </row>
    <row r="358" spans="1:54" x14ac:dyDescent="0.3">
      <c r="A358" s="168"/>
      <c r="B358" s="4">
        <v>26.3333333333333</v>
      </c>
      <c r="C358" s="168"/>
      <c r="D358" s="5">
        <v>49.4</v>
      </c>
      <c r="E358" s="5">
        <v>90.9</v>
      </c>
      <c r="F358" s="7">
        <v>17.600000000000001</v>
      </c>
      <c r="G358" s="188"/>
      <c r="H358" s="5">
        <v>38.1</v>
      </c>
      <c r="I358" s="5">
        <v>93.9</v>
      </c>
      <c r="J358" s="5">
        <v>86.2</v>
      </c>
      <c r="K358" s="30">
        <v>85.9</v>
      </c>
      <c r="L358" s="168"/>
      <c r="M358" s="31"/>
      <c r="N358" s="5"/>
      <c r="O358" s="7"/>
      <c r="P358" s="31">
        <v>95.2</v>
      </c>
      <c r="Q358" s="5">
        <v>19</v>
      </c>
      <c r="R358" s="5">
        <v>49.2</v>
      </c>
      <c r="S358" s="5">
        <v>49.1</v>
      </c>
      <c r="T358" s="5">
        <v>66.7</v>
      </c>
      <c r="U358" s="5">
        <v>66.5</v>
      </c>
      <c r="V358" s="5">
        <v>66.3</v>
      </c>
      <c r="W358" s="5">
        <v>70</v>
      </c>
      <c r="X358" s="5">
        <v>87.8</v>
      </c>
      <c r="Y358" s="5">
        <v>87.8</v>
      </c>
      <c r="Z358" s="5">
        <v>87.6</v>
      </c>
      <c r="AA358" s="5">
        <v>68.099999999999994</v>
      </c>
      <c r="AB358" s="5">
        <v>105.7</v>
      </c>
      <c r="AC358" s="5">
        <v>824</v>
      </c>
      <c r="AD358" s="5">
        <v>15.8</v>
      </c>
      <c r="AE358" s="7">
        <v>582</v>
      </c>
      <c r="AF358" s="32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7"/>
      <c r="AV358" s="168"/>
      <c r="AW358" s="5"/>
      <c r="AX358" s="5"/>
      <c r="AY358" s="5"/>
      <c r="AZ358" s="7"/>
      <c r="BA358" s="30"/>
      <c r="BB358" s="33"/>
    </row>
    <row r="359" spans="1:54" x14ac:dyDescent="0.3">
      <c r="A359" s="168"/>
      <c r="B359" s="4">
        <v>26.4166666666667</v>
      </c>
      <c r="C359" s="168"/>
      <c r="D359" s="5">
        <v>49.4</v>
      </c>
      <c r="E359" s="5">
        <v>94.1</v>
      </c>
      <c r="F359" s="7">
        <v>18.100000000000001</v>
      </c>
      <c r="G359" s="188"/>
      <c r="H359" s="5">
        <v>39</v>
      </c>
      <c r="I359" s="5">
        <v>96</v>
      </c>
      <c r="J359" s="5">
        <v>86.4</v>
      </c>
      <c r="K359" s="30">
        <v>86.1</v>
      </c>
      <c r="L359" s="168"/>
      <c r="M359" s="31"/>
      <c r="N359" s="5"/>
      <c r="O359" s="7"/>
      <c r="P359" s="31">
        <v>98.2</v>
      </c>
      <c r="Q359" s="5">
        <v>19.5</v>
      </c>
      <c r="R359" s="5">
        <v>49.2</v>
      </c>
      <c r="S359" s="5">
        <v>49.1</v>
      </c>
      <c r="T359" s="5">
        <v>67.5</v>
      </c>
      <c r="U359" s="5">
        <v>67.400000000000006</v>
      </c>
      <c r="V359" s="5">
        <v>67.2</v>
      </c>
      <c r="W359" s="5">
        <v>71</v>
      </c>
      <c r="X359" s="5">
        <v>87.9</v>
      </c>
      <c r="Y359" s="5">
        <v>88</v>
      </c>
      <c r="Z359" s="5">
        <v>87.8</v>
      </c>
      <c r="AA359" s="5">
        <v>69</v>
      </c>
      <c r="AB359" s="5">
        <v>105.6</v>
      </c>
      <c r="AC359" s="5">
        <v>824</v>
      </c>
      <c r="AD359" s="5">
        <v>13.7</v>
      </c>
      <c r="AE359" s="7">
        <v>584</v>
      </c>
      <c r="AF359" s="32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7"/>
      <c r="AV359" s="168"/>
      <c r="AW359" s="5"/>
      <c r="AX359" s="5"/>
      <c r="AY359" s="5"/>
      <c r="AZ359" s="7"/>
      <c r="BA359" s="30"/>
      <c r="BB359" s="33"/>
    </row>
    <row r="360" spans="1:54" x14ac:dyDescent="0.3">
      <c r="A360" s="168"/>
      <c r="B360" s="4">
        <v>26.5</v>
      </c>
      <c r="C360" s="168"/>
      <c r="D360" s="5">
        <v>49.4</v>
      </c>
      <c r="E360" s="5">
        <v>92.2</v>
      </c>
      <c r="F360" s="7">
        <v>18.5</v>
      </c>
      <c r="G360" s="188"/>
      <c r="H360" s="5">
        <v>36.799999999999997</v>
      </c>
      <c r="I360" s="5">
        <v>96.2</v>
      </c>
      <c r="J360" s="5">
        <v>86.5</v>
      </c>
      <c r="K360" s="30">
        <v>86.2</v>
      </c>
      <c r="L360" s="168"/>
      <c r="M360" s="31"/>
      <c r="N360" s="5"/>
      <c r="O360" s="7"/>
      <c r="P360" s="31">
        <v>98.1</v>
      </c>
      <c r="Q360" s="5">
        <v>20.100000000000001</v>
      </c>
      <c r="R360" s="5">
        <v>49.1</v>
      </c>
      <c r="S360" s="5">
        <v>49</v>
      </c>
      <c r="T360" s="5">
        <v>68.2</v>
      </c>
      <c r="U360" s="5">
        <v>68</v>
      </c>
      <c r="V360" s="5">
        <v>67.8</v>
      </c>
      <c r="W360" s="5">
        <v>71.599999999999994</v>
      </c>
      <c r="X360" s="5">
        <v>88.1</v>
      </c>
      <c r="Y360" s="5">
        <v>88.1</v>
      </c>
      <c r="Z360" s="5">
        <v>87.9</v>
      </c>
      <c r="AA360" s="5">
        <v>69.599999999999994</v>
      </c>
      <c r="AB360" s="5">
        <v>105.4</v>
      </c>
      <c r="AC360" s="5">
        <v>824</v>
      </c>
      <c r="AD360" s="5">
        <v>14.4</v>
      </c>
      <c r="AE360" s="7">
        <v>587</v>
      </c>
      <c r="AF360" s="32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7"/>
      <c r="AV360" s="168"/>
      <c r="AW360" s="5"/>
      <c r="AX360" s="5"/>
      <c r="AY360" s="5"/>
      <c r="AZ360" s="7"/>
      <c r="BA360" s="30"/>
      <c r="BB360" s="33"/>
    </row>
    <row r="361" spans="1:54" x14ac:dyDescent="0.3">
      <c r="A361" s="168"/>
      <c r="B361" s="4">
        <v>26.5833333333333</v>
      </c>
      <c r="C361" s="168"/>
      <c r="D361" s="5">
        <v>49.4</v>
      </c>
      <c r="E361" s="5">
        <v>90.6</v>
      </c>
      <c r="F361" s="7">
        <v>18.899999999999999</v>
      </c>
      <c r="G361" s="188"/>
      <c r="H361" s="5">
        <v>40.5</v>
      </c>
      <c r="I361" s="5">
        <v>96.4</v>
      </c>
      <c r="J361" s="5">
        <v>86.6</v>
      </c>
      <c r="K361" s="30">
        <v>86.3</v>
      </c>
      <c r="L361" s="168"/>
      <c r="M361" s="31"/>
      <c r="N361" s="5"/>
      <c r="O361" s="7"/>
      <c r="P361" s="31">
        <v>97.2</v>
      </c>
      <c r="Q361" s="5">
        <v>20.100000000000001</v>
      </c>
      <c r="R361" s="5">
        <v>49.2</v>
      </c>
      <c r="S361" s="5">
        <v>49</v>
      </c>
      <c r="T361" s="5">
        <v>68.599999999999994</v>
      </c>
      <c r="U361" s="5">
        <v>68.400000000000006</v>
      </c>
      <c r="V361" s="5">
        <v>68.2</v>
      </c>
      <c r="W361" s="5">
        <v>72</v>
      </c>
      <c r="X361" s="5">
        <v>88.1</v>
      </c>
      <c r="Y361" s="5">
        <v>88.2</v>
      </c>
      <c r="Z361" s="5">
        <v>87.2</v>
      </c>
      <c r="AA361" s="5">
        <v>68.900000000000006</v>
      </c>
      <c r="AB361" s="5">
        <v>105.4</v>
      </c>
      <c r="AC361" s="5">
        <v>823</v>
      </c>
      <c r="AD361" s="5">
        <v>14.8</v>
      </c>
      <c r="AE361" s="7">
        <v>579</v>
      </c>
      <c r="AF361" s="32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7"/>
      <c r="AV361" s="168"/>
      <c r="AW361" s="5"/>
      <c r="AX361" s="5"/>
      <c r="AY361" s="5"/>
      <c r="AZ361" s="7"/>
      <c r="BA361" s="30"/>
      <c r="BB361" s="33"/>
    </row>
    <row r="362" spans="1:54" x14ac:dyDescent="0.3">
      <c r="A362" s="168"/>
      <c r="B362" s="4">
        <v>26.6666666666667</v>
      </c>
      <c r="C362" s="168"/>
      <c r="D362" s="5">
        <v>49.4</v>
      </c>
      <c r="E362" s="5">
        <v>90.7</v>
      </c>
      <c r="F362" s="7">
        <v>18.7</v>
      </c>
      <c r="G362" s="188"/>
      <c r="H362" s="5">
        <v>38.200000000000003</v>
      </c>
      <c r="I362" s="5">
        <v>96.3</v>
      </c>
      <c r="J362" s="5">
        <v>86.7</v>
      </c>
      <c r="K362" s="30">
        <v>86.5</v>
      </c>
      <c r="L362" s="168"/>
      <c r="M362" s="31"/>
      <c r="N362" s="5"/>
      <c r="O362" s="7"/>
      <c r="P362" s="31">
        <v>96.8</v>
      </c>
      <c r="Q362" s="5">
        <v>20</v>
      </c>
      <c r="R362" s="5">
        <v>49.2</v>
      </c>
      <c r="S362" s="5">
        <v>49</v>
      </c>
      <c r="T362" s="5">
        <v>68.2</v>
      </c>
      <c r="U362" s="5">
        <v>68.099999999999994</v>
      </c>
      <c r="V362" s="5">
        <v>67.8</v>
      </c>
      <c r="W362" s="5">
        <v>71.7</v>
      </c>
      <c r="X362" s="5">
        <v>88.3</v>
      </c>
      <c r="Y362" s="5">
        <v>88.4</v>
      </c>
      <c r="Z362" s="5">
        <v>87.6</v>
      </c>
      <c r="AA362" s="5">
        <v>69.099999999999994</v>
      </c>
      <c r="AB362" s="5">
        <v>105.5</v>
      </c>
      <c r="AC362" s="5">
        <v>825</v>
      </c>
      <c r="AD362" s="5">
        <v>15.2</v>
      </c>
      <c r="AE362" s="7">
        <v>580</v>
      </c>
      <c r="AF362" s="32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7"/>
      <c r="AV362" s="168"/>
      <c r="AW362" s="5"/>
      <c r="AX362" s="5"/>
      <c r="AY362" s="5"/>
      <c r="AZ362" s="7"/>
      <c r="BA362" s="30"/>
      <c r="BB362" s="33"/>
    </row>
    <row r="363" spans="1:54" x14ac:dyDescent="0.3">
      <c r="A363" s="168"/>
      <c r="B363" s="4">
        <v>26.75</v>
      </c>
      <c r="C363" s="168"/>
      <c r="D363" s="5">
        <v>49.4</v>
      </c>
      <c r="E363" s="5">
        <v>91.9</v>
      </c>
      <c r="F363" s="7">
        <v>18.5</v>
      </c>
      <c r="G363" s="188"/>
      <c r="H363" s="5">
        <v>37.9</v>
      </c>
      <c r="I363" s="5">
        <v>95.8</v>
      </c>
      <c r="J363" s="5">
        <v>86.8</v>
      </c>
      <c r="K363" s="30">
        <v>86.6</v>
      </c>
      <c r="L363" s="168"/>
      <c r="M363" s="31"/>
      <c r="N363" s="5"/>
      <c r="O363" s="7"/>
      <c r="P363" s="31">
        <v>97</v>
      </c>
      <c r="Q363" s="5">
        <v>19.600000000000001</v>
      </c>
      <c r="R363" s="5">
        <v>49.2</v>
      </c>
      <c r="S363" s="5">
        <v>49</v>
      </c>
      <c r="T363" s="5">
        <v>68</v>
      </c>
      <c r="U363" s="5">
        <v>67.900000000000006</v>
      </c>
      <c r="V363" s="5">
        <v>67.599999999999994</v>
      </c>
      <c r="W363" s="5">
        <v>71.5</v>
      </c>
      <c r="X363" s="5">
        <v>88.4</v>
      </c>
      <c r="Y363" s="5">
        <v>88.5</v>
      </c>
      <c r="Z363" s="5">
        <v>87.7</v>
      </c>
      <c r="AA363" s="5">
        <v>68.7</v>
      </c>
      <c r="AB363" s="5">
        <v>105.8</v>
      </c>
      <c r="AC363" s="5">
        <v>824</v>
      </c>
      <c r="AD363" s="5">
        <v>15.2</v>
      </c>
      <c r="AE363" s="7">
        <v>581</v>
      </c>
      <c r="AF363" s="32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7"/>
      <c r="AV363" s="168"/>
      <c r="AW363" s="5"/>
      <c r="AX363" s="5"/>
      <c r="AY363" s="5"/>
      <c r="AZ363" s="7"/>
      <c r="BA363" s="30"/>
      <c r="BB363" s="33"/>
    </row>
    <row r="364" spans="1:54" x14ac:dyDescent="0.3">
      <c r="A364" s="168"/>
      <c r="B364" s="4">
        <v>26.8333333333333</v>
      </c>
      <c r="C364" s="168"/>
      <c r="D364" s="5">
        <v>48.9</v>
      </c>
      <c r="E364" s="5">
        <v>91</v>
      </c>
      <c r="F364" s="7">
        <v>18.899999999999999</v>
      </c>
      <c r="G364" s="188"/>
      <c r="H364" s="5">
        <v>37.4</v>
      </c>
      <c r="I364" s="5">
        <v>94.4</v>
      </c>
      <c r="J364" s="5">
        <v>86.9</v>
      </c>
      <c r="K364" s="30">
        <v>86.6</v>
      </c>
      <c r="L364" s="168"/>
      <c r="M364" s="31"/>
      <c r="N364" s="5"/>
      <c r="O364" s="7"/>
      <c r="P364" s="31">
        <v>96.7</v>
      </c>
      <c r="Q364" s="5">
        <v>19.2</v>
      </c>
      <c r="R364" s="5">
        <v>49.1</v>
      </c>
      <c r="S364" s="5">
        <v>48.6</v>
      </c>
      <c r="T364" s="6">
        <v>68.2</v>
      </c>
      <c r="U364" s="5">
        <v>68</v>
      </c>
      <c r="V364" s="5">
        <v>67.7</v>
      </c>
      <c r="W364" s="5">
        <v>71.7</v>
      </c>
      <c r="X364" s="5">
        <v>88.4</v>
      </c>
      <c r="Y364" s="5">
        <v>88.5</v>
      </c>
      <c r="Z364" s="5">
        <v>87.9</v>
      </c>
      <c r="AA364" s="5">
        <v>68.5</v>
      </c>
      <c r="AB364" s="5">
        <v>105.6</v>
      </c>
      <c r="AC364" s="5">
        <v>823</v>
      </c>
      <c r="AD364" s="5">
        <v>15.2</v>
      </c>
      <c r="AE364" s="7">
        <v>582</v>
      </c>
      <c r="AF364" s="32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7"/>
      <c r="AV364" s="168"/>
      <c r="AW364" s="5"/>
      <c r="AX364" s="5"/>
      <c r="AY364" s="5"/>
      <c r="AZ364" s="7"/>
      <c r="BA364" s="30"/>
      <c r="BB364" s="33"/>
    </row>
    <row r="365" spans="1:54" x14ac:dyDescent="0.3">
      <c r="A365" s="168"/>
      <c r="B365" s="4">
        <v>26.9166666666667</v>
      </c>
      <c r="C365" s="168"/>
      <c r="D365" s="5">
        <v>48.9</v>
      </c>
      <c r="E365" s="5">
        <v>92</v>
      </c>
      <c r="F365" s="7">
        <v>17.8</v>
      </c>
      <c r="G365" s="188"/>
      <c r="H365" s="5">
        <v>35.700000000000003</v>
      </c>
      <c r="I365" s="5">
        <v>94.8</v>
      </c>
      <c r="J365" s="5">
        <v>87</v>
      </c>
      <c r="K365" s="30">
        <v>86.7</v>
      </c>
      <c r="L365" s="168"/>
      <c r="M365" s="31"/>
      <c r="N365" s="5"/>
      <c r="O365" s="7"/>
      <c r="P365" s="31">
        <v>96.8</v>
      </c>
      <c r="Q365" s="5">
        <v>19.2</v>
      </c>
      <c r="R365" s="5">
        <v>49.2</v>
      </c>
      <c r="S365" s="5">
        <v>48.6</v>
      </c>
      <c r="T365" s="5">
        <v>67.7</v>
      </c>
      <c r="U365" s="5">
        <v>67.5</v>
      </c>
      <c r="V365" s="5">
        <v>67.3</v>
      </c>
      <c r="W365" s="5">
        <v>71.2</v>
      </c>
      <c r="X365" s="5">
        <v>88.5</v>
      </c>
      <c r="Y365" s="5">
        <v>88.6</v>
      </c>
      <c r="Z365" s="5">
        <v>88</v>
      </c>
      <c r="AA365" s="5">
        <v>68.5</v>
      </c>
      <c r="AB365" s="5">
        <v>106.1</v>
      </c>
      <c r="AC365" s="5">
        <v>824</v>
      </c>
      <c r="AD365" s="5">
        <v>15.5</v>
      </c>
      <c r="AE365" s="7">
        <v>586</v>
      </c>
      <c r="AF365" s="32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7"/>
      <c r="AV365" s="168"/>
      <c r="AW365" s="5"/>
      <c r="AX365" s="5"/>
      <c r="AY365" s="5"/>
      <c r="AZ365" s="7"/>
      <c r="BA365" s="30"/>
      <c r="BB365" s="33"/>
    </row>
    <row r="366" spans="1:54" x14ac:dyDescent="0.3">
      <c r="A366" s="169"/>
      <c r="B366" s="4">
        <v>27</v>
      </c>
      <c r="C366" s="169"/>
      <c r="D366" s="5">
        <v>48.9</v>
      </c>
      <c r="E366" s="5">
        <v>91.7</v>
      </c>
      <c r="F366" s="7">
        <v>17.7</v>
      </c>
      <c r="G366" s="189"/>
      <c r="H366" s="5">
        <v>35.5</v>
      </c>
      <c r="I366" s="5">
        <v>95.1</v>
      </c>
      <c r="J366" s="5">
        <v>86.9</v>
      </c>
      <c r="K366" s="30">
        <v>86.6</v>
      </c>
      <c r="L366" s="169"/>
      <c r="M366" s="31"/>
      <c r="N366" s="5"/>
      <c r="O366" s="7"/>
      <c r="P366" s="31">
        <v>96.5</v>
      </c>
      <c r="Q366" s="5">
        <v>18.899999999999999</v>
      </c>
      <c r="R366" s="5">
        <v>49.2</v>
      </c>
      <c r="S366" s="5">
        <v>48.6</v>
      </c>
      <c r="T366" s="5">
        <v>67.5</v>
      </c>
      <c r="U366" s="5">
        <v>67.3</v>
      </c>
      <c r="V366" s="5">
        <v>67.099999999999994</v>
      </c>
      <c r="W366" s="5">
        <v>71</v>
      </c>
      <c r="X366" s="5">
        <v>88.4</v>
      </c>
      <c r="Y366" s="5">
        <v>88.5</v>
      </c>
      <c r="Z366" s="5">
        <v>88</v>
      </c>
      <c r="AA366" s="5">
        <v>68.3</v>
      </c>
      <c r="AB366" s="5">
        <v>105.9</v>
      </c>
      <c r="AC366" s="5">
        <v>823</v>
      </c>
      <c r="AD366" s="5">
        <v>15.3</v>
      </c>
      <c r="AE366" s="7">
        <v>584</v>
      </c>
      <c r="AF366" s="32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7"/>
      <c r="AV366" s="169"/>
      <c r="AW366" s="5"/>
      <c r="AX366" s="5"/>
      <c r="AY366" s="5"/>
      <c r="AZ366" s="7"/>
      <c r="BA366" s="30"/>
      <c r="BB366" s="33"/>
    </row>
    <row r="367" spans="1:54" x14ac:dyDescent="0.3">
      <c r="A367" s="178" t="s">
        <v>81</v>
      </c>
      <c r="B367" s="173"/>
      <c r="C367" s="17" t="e">
        <f>AVERAGE($C$355:$C$366)</f>
        <v>#DIV/0!</v>
      </c>
      <c r="D367" s="17">
        <f>AVERAGE($D$355:$D$366)</f>
        <v>49.274999999999984</v>
      </c>
      <c r="E367" s="17">
        <f>AVERAGE($E$355:$E$366)</f>
        <v>91.458333333333329</v>
      </c>
      <c r="F367" s="34">
        <f>AVERAGE($F$355:$F$366)</f>
        <v>18.116666666666667</v>
      </c>
      <c r="G367" s="16" t="e">
        <f>AVERAGE(G355:G366)</f>
        <v>#DIV/0!</v>
      </c>
      <c r="H367" s="17">
        <f>AVERAGE($H$355:$H$366)</f>
        <v>37.516666666666659</v>
      </c>
      <c r="I367" s="17">
        <f>AVERAGE($I$355:$I$366)</f>
        <v>95.008333333333326</v>
      </c>
      <c r="J367" s="17">
        <f>AVERAGE(J355:J366)</f>
        <v>86.600000000000009</v>
      </c>
      <c r="K367" s="35">
        <f>AVERAGE($K$355:$K$366)</f>
        <v>86.316666666666677</v>
      </c>
      <c r="L367" s="36">
        <f>AVERAGE(L355:L366)</f>
        <v>0</v>
      </c>
      <c r="M367" s="35" t="e">
        <f>AVERAGE(M355:M366)</f>
        <v>#DIV/0!</v>
      </c>
      <c r="N367" s="35" t="e">
        <f>AVERAGE(N355:N366)</f>
        <v>#DIV/0!</v>
      </c>
      <c r="O367" s="34" t="e">
        <f>AVERAGE(O355:O366)</f>
        <v>#DIV/0!</v>
      </c>
      <c r="P367" s="37">
        <f>AVERAGE(P355:P366)</f>
        <v>96.483333333333334</v>
      </c>
      <c r="Q367" s="17">
        <f>AVERAGE(R355:R366)</f>
        <v>49.175000000000004</v>
      </c>
      <c r="R367" s="17">
        <f t="shared" ref="R367:AD367" si="55">AVERAGE(R355:R366)</f>
        <v>49.175000000000004</v>
      </c>
      <c r="S367" s="17">
        <f t="shared" si="55"/>
        <v>48.94166666666667</v>
      </c>
      <c r="T367" s="17">
        <f t="shared" si="55"/>
        <v>67.525000000000006</v>
      </c>
      <c r="U367" s="17">
        <f t="shared" si="55"/>
        <v>67.349999999999994</v>
      </c>
      <c r="V367" s="17">
        <f t="shared" si="55"/>
        <v>67.125</v>
      </c>
      <c r="W367" s="17">
        <f t="shared" si="55"/>
        <v>70.95</v>
      </c>
      <c r="X367" s="17">
        <f t="shared" si="55"/>
        <v>88.141666666666666</v>
      </c>
      <c r="Y367" s="17">
        <f t="shared" si="55"/>
        <v>88.216666666666654</v>
      </c>
      <c r="Z367" s="17">
        <f t="shared" si="55"/>
        <v>87.77500000000002</v>
      </c>
      <c r="AA367" s="17">
        <f t="shared" si="55"/>
        <v>68.558333333333337</v>
      </c>
      <c r="AB367" s="17">
        <f t="shared" si="55"/>
        <v>105.72499999999998</v>
      </c>
      <c r="AC367" s="17">
        <f t="shared" si="55"/>
        <v>824</v>
      </c>
      <c r="AD367" s="17">
        <f t="shared" si="55"/>
        <v>15.15</v>
      </c>
      <c r="AE367" s="34">
        <f>AVERAGE($AE$355:$AE$366)</f>
        <v>583</v>
      </c>
      <c r="AF367" s="38" t="e">
        <f t="shared" ref="AF367:AT367" si="56">AVERAGE(AF355:AF366)</f>
        <v>#DIV/0!</v>
      </c>
      <c r="AG367" s="17" t="e">
        <f t="shared" si="56"/>
        <v>#DIV/0!</v>
      </c>
      <c r="AH367" s="17" t="e">
        <f t="shared" si="56"/>
        <v>#DIV/0!</v>
      </c>
      <c r="AI367" s="17" t="e">
        <f t="shared" si="56"/>
        <v>#DIV/0!</v>
      </c>
      <c r="AJ367" s="17" t="e">
        <f t="shared" si="56"/>
        <v>#DIV/0!</v>
      </c>
      <c r="AK367" s="17" t="e">
        <f t="shared" si="56"/>
        <v>#DIV/0!</v>
      </c>
      <c r="AL367" s="17" t="e">
        <f t="shared" si="56"/>
        <v>#DIV/0!</v>
      </c>
      <c r="AM367" s="17" t="e">
        <f t="shared" si="56"/>
        <v>#DIV/0!</v>
      </c>
      <c r="AN367" s="17" t="e">
        <f t="shared" si="56"/>
        <v>#DIV/0!</v>
      </c>
      <c r="AO367" s="17" t="e">
        <f t="shared" si="56"/>
        <v>#DIV/0!</v>
      </c>
      <c r="AP367" s="17" t="e">
        <f t="shared" si="56"/>
        <v>#DIV/0!</v>
      </c>
      <c r="AQ367" s="17" t="e">
        <f t="shared" si="56"/>
        <v>#DIV/0!</v>
      </c>
      <c r="AR367" s="17" t="e">
        <f t="shared" si="56"/>
        <v>#DIV/0!</v>
      </c>
      <c r="AS367" s="17" t="e">
        <f t="shared" si="56"/>
        <v>#DIV/0!</v>
      </c>
      <c r="AT367" s="17" t="e">
        <f t="shared" si="56"/>
        <v>#DIV/0!</v>
      </c>
      <c r="AU367" s="34" t="e">
        <f>AVERAGE($AU$355:$AU$366)</f>
        <v>#DIV/0!</v>
      </c>
      <c r="AV367" s="39" t="e">
        <f>AVERAGE(AV355:AV366)</f>
        <v>#DIV/0!</v>
      </c>
      <c r="AW367" s="17" t="e">
        <f>AVERAGE(AW355:AW366)</f>
        <v>#DIV/0!</v>
      </c>
      <c r="AX367" s="17" t="e">
        <f>AVERAGE(AX355:AX366)</f>
        <v>#DIV/0!</v>
      </c>
      <c r="AY367" s="17" t="e">
        <f>AVERAGE($AY$355:$AY$366)</f>
        <v>#DIV/0!</v>
      </c>
      <c r="AZ367" s="17" t="e">
        <f>AVERAGE(AZ355:AZ366)</f>
        <v>#DIV/0!</v>
      </c>
      <c r="BA367" s="35" t="e">
        <f>AVERAGE(BA355:BA366)</f>
        <v>#DIV/0!</v>
      </c>
      <c r="BB367" s="40" t="e">
        <f>AVERAGE(BB355:BB366)</f>
        <v>#DIV/0!</v>
      </c>
    </row>
    <row r="368" spans="1:54" x14ac:dyDescent="0.3">
      <c r="A368" s="167">
        <v>45380</v>
      </c>
      <c r="B368" s="4">
        <v>27.0833333333333</v>
      </c>
      <c r="C368" s="181"/>
      <c r="D368" s="5">
        <v>48.8</v>
      </c>
      <c r="E368" s="5">
        <v>92.7</v>
      </c>
      <c r="F368" s="7">
        <v>17.399999999999999</v>
      </c>
      <c r="G368" s="181"/>
      <c r="H368" s="5">
        <v>33.4</v>
      </c>
      <c r="I368" s="5">
        <v>93.6</v>
      </c>
      <c r="J368" s="5">
        <v>86.8</v>
      </c>
      <c r="K368" s="30">
        <v>86.5</v>
      </c>
      <c r="L368" s="174">
        <f>G368-C368</f>
        <v>0</v>
      </c>
      <c r="M368" s="31"/>
      <c r="N368" s="5"/>
      <c r="O368" s="7"/>
      <c r="P368" s="31">
        <v>97</v>
      </c>
      <c r="Q368" s="5">
        <v>18.399999999999999</v>
      </c>
      <c r="R368" s="5">
        <v>48.5</v>
      </c>
      <c r="S368" s="5">
        <v>48.5</v>
      </c>
      <c r="T368" s="5">
        <v>67.099999999999994</v>
      </c>
      <c r="U368" s="5">
        <v>66.8</v>
      </c>
      <c r="V368" s="5">
        <v>66.7</v>
      </c>
      <c r="W368" s="5">
        <v>70.5</v>
      </c>
      <c r="X368" s="5">
        <v>88.3</v>
      </c>
      <c r="Y368" s="5">
        <v>88.4</v>
      </c>
      <c r="Z368" s="5">
        <v>88.3</v>
      </c>
      <c r="AA368" s="5">
        <v>68.5</v>
      </c>
      <c r="AB368" s="5">
        <v>103.7</v>
      </c>
      <c r="AC368" s="5">
        <v>823</v>
      </c>
      <c r="AD368" s="5">
        <v>15.6</v>
      </c>
      <c r="AE368" s="7">
        <v>584</v>
      </c>
      <c r="AF368" s="32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7"/>
      <c r="AV368" s="174"/>
      <c r="AW368" s="5"/>
      <c r="AX368" s="5"/>
      <c r="AY368" s="5"/>
      <c r="AZ368" s="7"/>
      <c r="BA368" s="30"/>
      <c r="BB368" s="33"/>
    </row>
    <row r="369" spans="1:54" x14ac:dyDescent="0.3">
      <c r="A369" s="168"/>
      <c r="B369" s="4">
        <v>27.1666666666667</v>
      </c>
      <c r="C369" s="168"/>
      <c r="D369" s="5">
        <v>48.8</v>
      </c>
      <c r="E369" s="5">
        <v>92.8</v>
      </c>
      <c r="F369" s="7">
        <v>17.2</v>
      </c>
      <c r="G369" s="188"/>
      <c r="H369" s="5">
        <v>33.1</v>
      </c>
      <c r="I369" s="5">
        <v>94.2</v>
      </c>
      <c r="J369" s="5">
        <v>86.9</v>
      </c>
      <c r="K369" s="30">
        <v>86.6</v>
      </c>
      <c r="L369" s="168"/>
      <c r="M369" s="31"/>
      <c r="N369" s="5"/>
      <c r="O369" s="7"/>
      <c r="P369" s="31">
        <v>96.6</v>
      </c>
      <c r="Q369" s="5">
        <v>18.399999999999999</v>
      </c>
      <c r="R369" s="5">
        <v>48.5</v>
      </c>
      <c r="S369" s="5">
        <v>48.5</v>
      </c>
      <c r="T369" s="5">
        <v>67</v>
      </c>
      <c r="U369" s="5">
        <v>66.8</v>
      </c>
      <c r="V369" s="5">
        <v>66.599999999999994</v>
      </c>
      <c r="W369" s="5">
        <v>70.5</v>
      </c>
      <c r="X369" s="5">
        <v>88.4</v>
      </c>
      <c r="Y369" s="5">
        <v>88.5</v>
      </c>
      <c r="Z369" s="5">
        <v>88.3</v>
      </c>
      <c r="AA369" s="5">
        <v>68.400000000000006</v>
      </c>
      <c r="AB369" s="5">
        <v>103.6</v>
      </c>
      <c r="AC369" s="5">
        <v>824</v>
      </c>
      <c r="AD369" s="5">
        <v>16.2</v>
      </c>
      <c r="AE369" s="7">
        <v>586</v>
      </c>
      <c r="AF369" s="32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7"/>
      <c r="AV369" s="168"/>
      <c r="AW369" s="5"/>
      <c r="AX369" s="5"/>
      <c r="AY369" s="5"/>
      <c r="AZ369" s="7"/>
      <c r="BA369" s="30"/>
      <c r="BB369" s="33"/>
    </row>
    <row r="370" spans="1:54" x14ac:dyDescent="0.3">
      <c r="A370" s="168"/>
      <c r="B370" s="4">
        <v>27.25</v>
      </c>
      <c r="C370" s="168"/>
      <c r="D370" s="5">
        <v>48.7</v>
      </c>
      <c r="E370" s="5">
        <v>90.9</v>
      </c>
      <c r="F370" s="7">
        <v>17.2</v>
      </c>
      <c r="G370" s="188"/>
      <c r="H370" s="5">
        <v>33.4</v>
      </c>
      <c r="I370" s="5">
        <v>94</v>
      </c>
      <c r="J370" s="5">
        <v>87</v>
      </c>
      <c r="K370" s="30">
        <v>86.7</v>
      </c>
      <c r="L370" s="168"/>
      <c r="M370" s="31"/>
      <c r="N370" s="5"/>
      <c r="O370" s="7"/>
      <c r="P370" s="31">
        <v>95.7</v>
      </c>
      <c r="Q370" s="5">
        <v>18.2</v>
      </c>
      <c r="R370" s="5">
        <v>48.5</v>
      </c>
      <c r="S370" s="5">
        <v>48.4</v>
      </c>
      <c r="T370" s="5">
        <v>67.099999999999994</v>
      </c>
      <c r="U370" s="5">
        <v>66.8</v>
      </c>
      <c r="V370" s="5">
        <v>66.7</v>
      </c>
      <c r="W370" s="5">
        <v>70.599999999999994</v>
      </c>
      <c r="X370" s="5">
        <v>88.5</v>
      </c>
      <c r="Y370" s="5">
        <v>88.6</v>
      </c>
      <c r="Z370" s="5">
        <v>88.4</v>
      </c>
      <c r="AA370" s="5">
        <v>68.5</v>
      </c>
      <c r="AB370" s="5">
        <v>103.8</v>
      </c>
      <c r="AC370" s="5">
        <v>824</v>
      </c>
      <c r="AD370" s="5">
        <v>15</v>
      </c>
      <c r="AE370" s="7">
        <v>587</v>
      </c>
      <c r="AF370" s="32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7"/>
      <c r="AV370" s="168"/>
      <c r="AW370" s="5"/>
      <c r="AX370" s="5"/>
      <c r="AY370" s="5"/>
      <c r="AZ370" s="7"/>
      <c r="BA370" s="30"/>
      <c r="BB370" s="33"/>
    </row>
    <row r="371" spans="1:54" x14ac:dyDescent="0.3">
      <c r="A371" s="168"/>
      <c r="B371" s="4">
        <v>27.3333333333333</v>
      </c>
      <c r="C371" s="168"/>
      <c r="D371" s="5">
        <v>48.8</v>
      </c>
      <c r="E371" s="5">
        <v>91.1</v>
      </c>
      <c r="F371" s="7">
        <v>17.399999999999999</v>
      </c>
      <c r="G371" s="188"/>
      <c r="H371" s="5">
        <v>36</v>
      </c>
      <c r="I371" s="5">
        <v>94.7</v>
      </c>
      <c r="J371" s="5">
        <v>87.5</v>
      </c>
      <c r="K371" s="30">
        <v>87.3</v>
      </c>
      <c r="L371" s="168"/>
      <c r="M371" s="31"/>
      <c r="N371" s="5"/>
      <c r="O371" s="7"/>
      <c r="P371" s="31">
        <v>95.8</v>
      </c>
      <c r="Q371" s="6">
        <v>18.5</v>
      </c>
      <c r="R371" s="5">
        <v>48.5</v>
      </c>
      <c r="S371" s="5">
        <v>48.4</v>
      </c>
      <c r="T371" s="5">
        <v>68</v>
      </c>
      <c r="U371" s="5">
        <v>67.8</v>
      </c>
      <c r="V371" s="5">
        <v>67.5</v>
      </c>
      <c r="W371" s="5">
        <v>71.5</v>
      </c>
      <c r="X371" s="5">
        <v>89</v>
      </c>
      <c r="Y371" s="5">
        <v>89.1</v>
      </c>
      <c r="Z371" s="5">
        <v>88.9</v>
      </c>
      <c r="AA371" s="5">
        <v>69.400000000000006</v>
      </c>
      <c r="AB371" s="5">
        <v>103.5</v>
      </c>
      <c r="AC371" s="5">
        <v>825</v>
      </c>
      <c r="AD371" s="5">
        <v>12.4</v>
      </c>
      <c r="AE371" s="7">
        <v>589</v>
      </c>
      <c r="AF371" s="32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7"/>
      <c r="AV371" s="168"/>
      <c r="AW371" s="5"/>
      <c r="AX371" s="5"/>
      <c r="AY371" s="5"/>
      <c r="AZ371" s="7"/>
      <c r="BA371" s="30"/>
      <c r="BB371" s="33"/>
    </row>
    <row r="372" spans="1:54" x14ac:dyDescent="0.3">
      <c r="A372" s="168"/>
      <c r="B372" s="4">
        <v>27.4166666666667</v>
      </c>
      <c r="C372" s="168"/>
      <c r="D372" s="5">
        <v>48.9</v>
      </c>
      <c r="E372" s="5">
        <v>87.9</v>
      </c>
      <c r="F372" s="7">
        <v>17.899999999999999</v>
      </c>
      <c r="G372" s="188"/>
      <c r="H372" s="5">
        <v>37.6</v>
      </c>
      <c r="I372" s="5">
        <v>92.6</v>
      </c>
      <c r="J372" s="5">
        <v>88</v>
      </c>
      <c r="K372" s="30">
        <v>87.7</v>
      </c>
      <c r="L372" s="168"/>
      <c r="M372" s="31"/>
      <c r="N372" s="5"/>
      <c r="O372" s="7"/>
      <c r="P372" s="31">
        <v>95.5</v>
      </c>
      <c r="Q372" s="5">
        <v>19.3</v>
      </c>
      <c r="R372" s="5">
        <v>48.6</v>
      </c>
      <c r="S372" s="5">
        <v>48.6</v>
      </c>
      <c r="T372" s="5">
        <v>69.2</v>
      </c>
      <c r="U372" s="5">
        <v>69</v>
      </c>
      <c r="V372" s="5">
        <v>68.8</v>
      </c>
      <c r="W372" s="5">
        <v>72.900000000000006</v>
      </c>
      <c r="X372" s="5">
        <v>89.5</v>
      </c>
      <c r="Y372" s="6">
        <v>89.5</v>
      </c>
      <c r="Z372" s="5">
        <v>89.4</v>
      </c>
      <c r="AA372" s="5">
        <v>70.7</v>
      </c>
      <c r="AB372" s="5">
        <v>102.6</v>
      </c>
      <c r="AC372" s="5">
        <v>824</v>
      </c>
      <c r="AD372" s="5">
        <v>12.2</v>
      </c>
      <c r="AE372" s="7">
        <v>595</v>
      </c>
      <c r="AF372" s="32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7"/>
      <c r="AV372" s="168"/>
      <c r="AW372" s="5"/>
      <c r="AX372" s="5"/>
      <c r="AY372" s="5"/>
      <c r="AZ372" s="7"/>
      <c r="BA372" s="30"/>
      <c r="BB372" s="33"/>
    </row>
    <row r="373" spans="1:54" x14ac:dyDescent="0.3">
      <c r="A373" s="168"/>
      <c r="B373" s="4">
        <v>27.5</v>
      </c>
      <c r="C373" s="168"/>
      <c r="D373" s="5">
        <v>48.9</v>
      </c>
      <c r="E373" s="5">
        <v>90.2</v>
      </c>
      <c r="F373" s="7">
        <v>18.399999999999999</v>
      </c>
      <c r="G373" s="188"/>
      <c r="H373" s="5">
        <v>39</v>
      </c>
      <c r="I373" s="5">
        <v>93.6</v>
      </c>
      <c r="J373" s="5">
        <v>88.2</v>
      </c>
      <c r="K373" s="30">
        <v>88</v>
      </c>
      <c r="L373" s="168"/>
      <c r="M373" s="31"/>
      <c r="N373" s="5"/>
      <c r="O373" s="7"/>
      <c r="P373" s="31">
        <v>94.9</v>
      </c>
      <c r="Q373" s="5">
        <v>19.899999999999999</v>
      </c>
      <c r="R373" s="5">
        <v>48.6</v>
      </c>
      <c r="S373" s="5">
        <v>48.5</v>
      </c>
      <c r="T373" s="5">
        <v>69.099999999999994</v>
      </c>
      <c r="U373" s="5">
        <v>69.7</v>
      </c>
      <c r="V373" s="5">
        <v>69.400000000000006</v>
      </c>
      <c r="W373" s="5">
        <v>73.599999999999994</v>
      </c>
      <c r="X373" s="5">
        <v>89.7</v>
      </c>
      <c r="Y373" s="5">
        <v>89.7</v>
      </c>
      <c r="Z373" s="5">
        <v>89.6</v>
      </c>
      <c r="AA373" s="5">
        <v>71.400000000000006</v>
      </c>
      <c r="AB373" s="5">
        <v>102.5</v>
      </c>
      <c r="AC373" s="5">
        <v>823</v>
      </c>
      <c r="AD373" s="5">
        <v>13.4</v>
      </c>
      <c r="AE373" s="7">
        <v>593</v>
      </c>
      <c r="AF373" s="32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7"/>
      <c r="AV373" s="168"/>
      <c r="AW373" s="5"/>
      <c r="AX373" s="5"/>
      <c r="AY373" s="5"/>
      <c r="AZ373" s="7"/>
      <c r="BA373" s="30"/>
      <c r="BB373" s="33"/>
    </row>
    <row r="374" spans="1:54" x14ac:dyDescent="0.3">
      <c r="A374" s="168"/>
      <c r="B374" s="4">
        <v>27.5833333333333</v>
      </c>
      <c r="C374" s="168"/>
      <c r="D374" s="5">
        <v>48.7</v>
      </c>
      <c r="E374" s="5">
        <v>89.9</v>
      </c>
      <c r="F374" s="7">
        <v>18.399999999999999</v>
      </c>
      <c r="G374" s="188"/>
      <c r="H374" s="5">
        <v>38.9</v>
      </c>
      <c r="I374" s="5">
        <v>94.1</v>
      </c>
      <c r="J374" s="5">
        <v>88.2</v>
      </c>
      <c r="K374" s="5">
        <v>88</v>
      </c>
      <c r="L374" s="168"/>
      <c r="M374" s="31"/>
      <c r="N374" s="5"/>
      <c r="O374" s="7"/>
      <c r="P374" s="31">
        <v>95.7</v>
      </c>
      <c r="Q374" s="5">
        <v>20</v>
      </c>
      <c r="R374" s="5">
        <v>48.8</v>
      </c>
      <c r="S374" s="5">
        <v>48.6</v>
      </c>
      <c r="T374" s="5">
        <v>69.599999999999994</v>
      </c>
      <c r="U374" s="5">
        <v>69.5</v>
      </c>
      <c r="V374" s="5">
        <v>69.2</v>
      </c>
      <c r="W374" s="5">
        <v>73.400000000000006</v>
      </c>
      <c r="X374" s="5">
        <v>89.7</v>
      </c>
      <c r="Y374" s="5">
        <v>89.8</v>
      </c>
      <c r="Z374" s="5">
        <v>89.7</v>
      </c>
      <c r="AA374" s="5">
        <v>71</v>
      </c>
      <c r="AB374" s="5">
        <v>103.2</v>
      </c>
      <c r="AC374" s="5">
        <v>824</v>
      </c>
      <c r="AD374" s="5">
        <v>13.4</v>
      </c>
      <c r="AE374" s="7">
        <v>594</v>
      </c>
      <c r="AF374" s="32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7"/>
      <c r="AV374" s="168"/>
      <c r="AW374" s="5"/>
      <c r="AX374" s="5"/>
      <c r="AY374" s="5"/>
      <c r="AZ374" s="7"/>
      <c r="BA374" s="30"/>
      <c r="BB374" s="33"/>
    </row>
    <row r="375" spans="1:54" x14ac:dyDescent="0.3">
      <c r="A375" s="168"/>
      <c r="B375" s="4">
        <v>27.6666666666667</v>
      </c>
      <c r="C375" s="168"/>
      <c r="D375" s="5">
        <v>49.3</v>
      </c>
      <c r="E375" s="5">
        <v>90.3</v>
      </c>
      <c r="F375" s="7">
        <v>18.7</v>
      </c>
      <c r="G375" s="188"/>
      <c r="H375" s="5">
        <v>38.4</v>
      </c>
      <c r="I375" s="5">
        <v>94.3</v>
      </c>
      <c r="J375" s="5">
        <v>88.5</v>
      </c>
      <c r="K375" s="5">
        <v>88.2</v>
      </c>
      <c r="L375" s="168"/>
      <c r="M375" s="31"/>
      <c r="N375" s="5"/>
      <c r="O375" s="7"/>
      <c r="P375" s="31">
        <v>95.4</v>
      </c>
      <c r="Q375" s="5">
        <v>20</v>
      </c>
      <c r="R375" s="5">
        <v>49</v>
      </c>
      <c r="S375" s="5">
        <v>49</v>
      </c>
      <c r="T375" s="5">
        <v>69.900000000000006</v>
      </c>
      <c r="U375" s="5">
        <v>69.7</v>
      </c>
      <c r="V375" s="5">
        <v>69.5</v>
      </c>
      <c r="W375" s="5">
        <v>74.2</v>
      </c>
      <c r="X375" s="5">
        <v>90</v>
      </c>
      <c r="Y375" s="5">
        <v>90</v>
      </c>
      <c r="Z375" s="5">
        <v>89.9</v>
      </c>
      <c r="AA375" s="5">
        <v>71.400000000000006</v>
      </c>
      <c r="AB375" s="5">
        <v>102.6</v>
      </c>
      <c r="AC375" s="5">
        <v>826</v>
      </c>
      <c r="AD375" s="5">
        <v>12.4</v>
      </c>
      <c r="AE375" s="7">
        <v>596</v>
      </c>
      <c r="AF375" s="32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7"/>
      <c r="AV375" s="168"/>
      <c r="AW375" s="5"/>
      <c r="AX375" s="5"/>
      <c r="AY375" s="5"/>
      <c r="AZ375" s="5"/>
      <c r="BA375" s="30"/>
      <c r="BB375" s="33"/>
    </row>
    <row r="376" spans="1:54" x14ac:dyDescent="0.3">
      <c r="A376" s="168"/>
      <c r="B376" s="4">
        <v>27.75</v>
      </c>
      <c r="C376" s="168"/>
      <c r="D376" s="5">
        <v>49.3</v>
      </c>
      <c r="E376" s="5">
        <v>91.1</v>
      </c>
      <c r="F376" s="7">
        <v>18.3</v>
      </c>
      <c r="G376" s="188"/>
      <c r="H376" s="5">
        <v>37.4</v>
      </c>
      <c r="I376" s="5">
        <v>94.5</v>
      </c>
      <c r="J376" s="5">
        <v>88.4</v>
      </c>
      <c r="K376" s="5">
        <v>88.1</v>
      </c>
      <c r="L376" s="168"/>
      <c r="M376" s="31"/>
      <c r="N376" s="5"/>
      <c r="O376" s="7"/>
      <c r="P376" s="31">
        <v>95.7</v>
      </c>
      <c r="Q376" s="5">
        <v>19.7</v>
      </c>
      <c r="R376" s="5">
        <v>49.1</v>
      </c>
      <c r="S376" s="5">
        <v>49</v>
      </c>
      <c r="T376" s="5">
        <v>69.2</v>
      </c>
      <c r="U376" s="5">
        <v>69</v>
      </c>
      <c r="V376" s="5">
        <v>68.7</v>
      </c>
      <c r="W376" s="5">
        <v>73.400000000000006</v>
      </c>
      <c r="X376" s="5">
        <v>89.9</v>
      </c>
      <c r="Y376" s="5">
        <v>90</v>
      </c>
      <c r="Z376" s="5">
        <v>89.9</v>
      </c>
      <c r="AA376" s="5">
        <v>70.7</v>
      </c>
      <c r="AB376" s="5">
        <v>104</v>
      </c>
      <c r="AC376" s="5">
        <v>824</v>
      </c>
      <c r="AD376" s="5">
        <v>12.6</v>
      </c>
      <c r="AE376" s="7">
        <v>594</v>
      </c>
      <c r="AF376" s="32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7"/>
      <c r="AV376" s="168"/>
      <c r="AW376" s="5"/>
      <c r="AX376" s="5"/>
      <c r="AY376" s="5"/>
      <c r="AZ376" s="5"/>
      <c r="BA376" s="30"/>
      <c r="BB376" s="33"/>
    </row>
    <row r="377" spans="1:54" x14ac:dyDescent="0.3">
      <c r="A377" s="168"/>
      <c r="B377" s="4">
        <v>27.8333333333333</v>
      </c>
      <c r="C377" s="168"/>
      <c r="D377" s="5">
        <v>49.4</v>
      </c>
      <c r="E377" s="5">
        <v>90.2</v>
      </c>
      <c r="F377" s="7">
        <v>18</v>
      </c>
      <c r="G377" s="188"/>
      <c r="H377" s="5">
        <v>36.5</v>
      </c>
      <c r="I377" s="5">
        <v>94.2</v>
      </c>
      <c r="J377" s="5">
        <v>88.2</v>
      </c>
      <c r="K377" s="5">
        <v>88</v>
      </c>
      <c r="L377" s="168"/>
      <c r="M377" s="31"/>
      <c r="N377" s="5"/>
      <c r="O377" s="7"/>
      <c r="P377" s="31">
        <v>95.9</v>
      </c>
      <c r="Q377" s="5">
        <v>19.100000000000001</v>
      </c>
      <c r="R377" s="5">
        <v>49.1</v>
      </c>
      <c r="S377" s="5">
        <v>49</v>
      </c>
      <c r="T377" s="5">
        <v>68.3</v>
      </c>
      <c r="U377" s="5">
        <v>68.099999999999994</v>
      </c>
      <c r="V377" s="5">
        <v>67.900000000000006</v>
      </c>
      <c r="W377" s="5">
        <v>72.400000000000006</v>
      </c>
      <c r="X377" s="5">
        <v>89.7</v>
      </c>
      <c r="Y377" s="5">
        <v>89.8</v>
      </c>
      <c r="Z377" s="5">
        <v>89.6</v>
      </c>
      <c r="AA377" s="5">
        <v>69.8</v>
      </c>
      <c r="AB377" s="5">
        <v>104.1</v>
      </c>
      <c r="AC377" s="5">
        <v>824</v>
      </c>
      <c r="AD377" s="5">
        <v>12.6</v>
      </c>
      <c r="AE377" s="7">
        <v>596</v>
      </c>
      <c r="AF377" s="32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7"/>
      <c r="AV377" s="168"/>
      <c r="AW377" s="5"/>
      <c r="AX377" s="5"/>
      <c r="AY377" s="5"/>
      <c r="AZ377" s="5"/>
      <c r="BA377" s="30"/>
      <c r="BB377" s="33"/>
    </row>
    <row r="378" spans="1:54" x14ac:dyDescent="0.3">
      <c r="A378" s="168"/>
      <c r="B378" s="4">
        <v>27.9166666666667</v>
      </c>
      <c r="C378" s="168"/>
      <c r="D378" s="5">
        <v>49.3</v>
      </c>
      <c r="E378" s="5">
        <v>89.6</v>
      </c>
      <c r="F378" s="7">
        <v>18</v>
      </c>
      <c r="G378" s="188"/>
      <c r="H378" s="5">
        <v>34.700000000000003</v>
      </c>
      <c r="I378" s="5">
        <v>94.4</v>
      </c>
      <c r="J378" s="5">
        <v>87.9</v>
      </c>
      <c r="K378" s="5">
        <v>87.7</v>
      </c>
      <c r="L378" s="168"/>
      <c r="M378" s="31"/>
      <c r="N378" s="5"/>
      <c r="O378" s="7"/>
      <c r="P378" s="31">
        <v>96.5</v>
      </c>
      <c r="Q378" s="5">
        <v>19.399999999999999</v>
      </c>
      <c r="R378" s="5">
        <v>49.1</v>
      </c>
      <c r="S378" s="5">
        <v>49</v>
      </c>
      <c r="T378" s="5">
        <v>68.2</v>
      </c>
      <c r="U378" s="5">
        <v>68</v>
      </c>
      <c r="V378" s="5">
        <v>67.8</v>
      </c>
      <c r="W378" s="5">
        <v>72.400000000000006</v>
      </c>
      <c r="X378" s="5">
        <v>89.7</v>
      </c>
      <c r="Y378" s="5">
        <v>89.8</v>
      </c>
      <c r="Z378" s="5">
        <v>89.4</v>
      </c>
      <c r="AA378" s="5">
        <v>69.7</v>
      </c>
      <c r="AB378" s="5">
        <v>104.2</v>
      </c>
      <c r="AC378" s="5">
        <v>824</v>
      </c>
      <c r="AD378" s="5">
        <v>12.6</v>
      </c>
      <c r="AE378" s="7">
        <v>593</v>
      </c>
      <c r="AF378" s="32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7"/>
      <c r="AV378" s="168"/>
      <c r="AW378" s="5"/>
      <c r="AX378" s="5"/>
      <c r="AY378" s="5"/>
      <c r="AZ378" s="5"/>
      <c r="BA378" s="30"/>
      <c r="BB378" s="33"/>
    </row>
    <row r="379" spans="1:54" x14ac:dyDescent="0.3">
      <c r="A379" s="169"/>
      <c r="B379" s="4">
        <v>28</v>
      </c>
      <c r="C379" s="169"/>
      <c r="D379" s="5">
        <v>49.4</v>
      </c>
      <c r="E379" s="5">
        <v>92.9</v>
      </c>
      <c r="F379" s="7">
        <v>17.600000000000001</v>
      </c>
      <c r="G379" s="189"/>
      <c r="H379" s="5">
        <v>33.4</v>
      </c>
      <c r="I379" s="5">
        <v>95.1</v>
      </c>
      <c r="J379" s="5">
        <v>87.6</v>
      </c>
      <c r="K379" s="5">
        <v>87.4</v>
      </c>
      <c r="L379" s="169"/>
      <c r="M379" s="31"/>
      <c r="N379" s="5"/>
      <c r="O379" s="7"/>
      <c r="P379" s="31">
        <v>97.5</v>
      </c>
      <c r="Q379" s="6">
        <v>18.7</v>
      </c>
      <c r="R379" s="5">
        <v>49.1</v>
      </c>
      <c r="S379" s="5">
        <v>49</v>
      </c>
      <c r="T379" s="5">
        <v>67</v>
      </c>
      <c r="U379" s="5">
        <v>66.7</v>
      </c>
      <c r="V379" s="5">
        <v>66.599999999999994</v>
      </c>
      <c r="W379" s="5">
        <v>70.900000000000006</v>
      </c>
      <c r="X379" s="5">
        <v>89.5</v>
      </c>
      <c r="Y379" s="5">
        <v>89.5</v>
      </c>
      <c r="Z379" s="5">
        <v>89.1</v>
      </c>
      <c r="AA379" s="5">
        <v>68.5</v>
      </c>
      <c r="AB379" s="5">
        <v>104.8</v>
      </c>
      <c r="AC379" s="5">
        <v>824</v>
      </c>
      <c r="AD379" s="5">
        <v>12.4</v>
      </c>
      <c r="AE379" s="7">
        <v>591</v>
      </c>
      <c r="AF379" s="32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7"/>
      <c r="AV379" s="169"/>
      <c r="AW379" s="5"/>
      <c r="AX379" s="5"/>
      <c r="AY379" s="5"/>
      <c r="AZ379" s="5"/>
      <c r="BA379" s="30"/>
      <c r="BB379" s="33"/>
    </row>
    <row r="380" spans="1:54" x14ac:dyDescent="0.3">
      <c r="A380" s="178" t="s">
        <v>81</v>
      </c>
      <c r="B380" s="173"/>
      <c r="C380" s="17" t="e">
        <f>AVERAGE($C$368:$C$379)</f>
        <v>#DIV/0!</v>
      </c>
      <c r="D380" s="17">
        <f>AVERAGE($D$368:$D$379)</f>
        <v>49.024999999999999</v>
      </c>
      <c r="E380" s="17">
        <f>AVERAGE($E$368:$E$379)</f>
        <v>90.800000000000011</v>
      </c>
      <c r="F380" s="34">
        <f>AVERAGE($F$368:$F$379)</f>
        <v>17.875</v>
      </c>
      <c r="G380" s="16" t="e">
        <f>AVERAGE(G368:G379)</f>
        <v>#DIV/0!</v>
      </c>
      <c r="H380" s="17">
        <f>AVERAGE($H$368:$H$379)</f>
        <v>35.983333333333327</v>
      </c>
      <c r="I380" s="17">
        <f>AVERAGE($I$368:$I$379)</f>
        <v>94.108333333333334</v>
      </c>
      <c r="J380" s="17">
        <f>AVERAGE(J368:J379)</f>
        <v>87.766666666666666</v>
      </c>
      <c r="K380" s="35">
        <f>AVERAGE($K$368:$K$379)</f>
        <v>87.516666666666666</v>
      </c>
      <c r="L380" s="36">
        <f t="shared" ref="L380:AD380" si="57">AVERAGE(L368:L379)</f>
        <v>0</v>
      </c>
      <c r="M380" s="35" t="e">
        <f t="shared" si="57"/>
        <v>#DIV/0!</v>
      </c>
      <c r="N380" s="35" t="e">
        <f t="shared" si="57"/>
        <v>#DIV/0!</v>
      </c>
      <c r="O380" s="34" t="e">
        <f t="shared" si="57"/>
        <v>#DIV/0!</v>
      </c>
      <c r="P380" s="37">
        <f t="shared" si="57"/>
        <v>96.016666666666666</v>
      </c>
      <c r="Q380" s="17">
        <f t="shared" si="57"/>
        <v>19.133333333333329</v>
      </c>
      <c r="R380" s="17">
        <f t="shared" si="57"/>
        <v>48.783333333333339</v>
      </c>
      <c r="S380" s="17">
        <f t="shared" si="57"/>
        <v>48.708333333333336</v>
      </c>
      <c r="T380" s="17">
        <f t="shared" si="57"/>
        <v>68.308333333333337</v>
      </c>
      <c r="U380" s="17">
        <f t="shared" si="57"/>
        <v>68.158333333333346</v>
      </c>
      <c r="V380" s="17">
        <f t="shared" si="57"/>
        <v>67.95</v>
      </c>
      <c r="W380" s="17">
        <f t="shared" si="57"/>
        <v>72.191666666666663</v>
      </c>
      <c r="X380" s="17">
        <f t="shared" si="57"/>
        <v>89.325000000000003</v>
      </c>
      <c r="Y380" s="17">
        <f t="shared" si="57"/>
        <v>89.391666666666652</v>
      </c>
      <c r="Z380" s="17">
        <f t="shared" si="57"/>
        <v>89.208333333333329</v>
      </c>
      <c r="AA380" s="17">
        <f t="shared" si="57"/>
        <v>69.833333333333329</v>
      </c>
      <c r="AB380" s="17">
        <f t="shared" si="57"/>
        <v>103.55000000000001</v>
      </c>
      <c r="AC380" s="17">
        <f t="shared" si="57"/>
        <v>824.08333333333337</v>
      </c>
      <c r="AD380" s="17">
        <f t="shared" si="57"/>
        <v>13.4</v>
      </c>
      <c r="AE380" s="34">
        <f>AVERAGE($AE$368:$AE$379)</f>
        <v>591.5</v>
      </c>
      <c r="AF380" s="38" t="e">
        <f t="shared" ref="AF380:AT380" si="58">AVERAGE(AF368:AF379)</f>
        <v>#DIV/0!</v>
      </c>
      <c r="AG380" s="17" t="e">
        <f t="shared" si="58"/>
        <v>#DIV/0!</v>
      </c>
      <c r="AH380" s="17" t="e">
        <f t="shared" si="58"/>
        <v>#DIV/0!</v>
      </c>
      <c r="AI380" s="17" t="e">
        <f t="shared" si="58"/>
        <v>#DIV/0!</v>
      </c>
      <c r="AJ380" s="17" t="e">
        <f t="shared" si="58"/>
        <v>#DIV/0!</v>
      </c>
      <c r="AK380" s="17" t="e">
        <f t="shared" si="58"/>
        <v>#DIV/0!</v>
      </c>
      <c r="AL380" s="17" t="e">
        <f t="shared" si="58"/>
        <v>#DIV/0!</v>
      </c>
      <c r="AM380" s="17" t="e">
        <f t="shared" si="58"/>
        <v>#DIV/0!</v>
      </c>
      <c r="AN380" s="17" t="e">
        <f t="shared" si="58"/>
        <v>#DIV/0!</v>
      </c>
      <c r="AO380" s="17" t="e">
        <f t="shared" si="58"/>
        <v>#DIV/0!</v>
      </c>
      <c r="AP380" s="17" t="e">
        <f t="shared" si="58"/>
        <v>#DIV/0!</v>
      </c>
      <c r="AQ380" s="17" t="e">
        <f t="shared" si="58"/>
        <v>#DIV/0!</v>
      </c>
      <c r="AR380" s="17" t="e">
        <f t="shared" si="58"/>
        <v>#DIV/0!</v>
      </c>
      <c r="AS380" s="17" t="e">
        <f t="shared" si="58"/>
        <v>#DIV/0!</v>
      </c>
      <c r="AT380" s="17" t="e">
        <f t="shared" si="58"/>
        <v>#DIV/0!</v>
      </c>
      <c r="AU380" s="34" t="e">
        <f>AVERAGE($AU$368:$AU$379)</f>
        <v>#DIV/0!</v>
      </c>
      <c r="AV380" s="39" t="e">
        <f>AVERAGE(AV368:AV379)</f>
        <v>#DIV/0!</v>
      </c>
      <c r="AW380" s="17" t="e">
        <f>AVERAGE(AW368:AW379)</f>
        <v>#DIV/0!</v>
      </c>
      <c r="AX380" s="17" t="e">
        <f>AVERAGE(AX368:AX379)</f>
        <v>#DIV/0!</v>
      </c>
      <c r="AY380" s="17" t="e">
        <f>AVERAGE($AY$368:$AY$379)</f>
        <v>#DIV/0!</v>
      </c>
      <c r="AZ380" s="17" t="e">
        <f>AVERAGE(AZ368:AZ379)</f>
        <v>#DIV/0!</v>
      </c>
      <c r="BA380" s="35" t="e">
        <f>AVERAGE(BA368:BA379)</f>
        <v>#DIV/0!</v>
      </c>
      <c r="BB380" s="40" t="e">
        <f>AVERAGE(BB368:BB379)</f>
        <v>#DIV/0!</v>
      </c>
    </row>
    <row r="381" spans="1:54" x14ac:dyDescent="0.3">
      <c r="A381" s="167">
        <v>45381</v>
      </c>
      <c r="B381" s="4">
        <v>28.0833333333333</v>
      </c>
      <c r="C381" s="181"/>
      <c r="D381" s="5">
        <v>49.4</v>
      </c>
      <c r="E381" s="5">
        <v>91.9</v>
      </c>
      <c r="F381" s="7">
        <v>17.100000000000001</v>
      </c>
      <c r="G381" s="181"/>
      <c r="H381" s="5">
        <v>33.1</v>
      </c>
      <c r="I381" s="5">
        <v>95.3</v>
      </c>
      <c r="J381" s="5">
        <v>87.5</v>
      </c>
      <c r="K381" s="30">
        <v>87.2</v>
      </c>
      <c r="L381" s="174">
        <f>G381-C381</f>
        <v>0</v>
      </c>
      <c r="M381" s="31"/>
      <c r="N381" s="5"/>
      <c r="O381" s="7"/>
      <c r="P381" s="31">
        <v>97.4</v>
      </c>
      <c r="Q381" s="5">
        <v>18.100000000000001</v>
      </c>
      <c r="R381" s="5">
        <v>49.1</v>
      </c>
      <c r="S381" s="5">
        <v>49</v>
      </c>
      <c r="T381" s="5">
        <v>66.5</v>
      </c>
      <c r="U381" s="5">
        <v>66.2</v>
      </c>
      <c r="V381" s="5">
        <v>66</v>
      </c>
      <c r="W381" s="5">
        <v>70.3</v>
      </c>
      <c r="X381" s="5">
        <v>89.1</v>
      </c>
      <c r="Y381" s="5">
        <v>89.1</v>
      </c>
      <c r="Z381" s="5">
        <v>88.9</v>
      </c>
      <c r="AA381" s="5">
        <v>67.900000000000006</v>
      </c>
      <c r="AB381" s="5">
        <v>105.2</v>
      </c>
      <c r="AC381" s="5">
        <v>824</v>
      </c>
      <c r="AD381" s="5">
        <v>12.6</v>
      </c>
      <c r="AE381" s="7">
        <v>591</v>
      </c>
      <c r="AF381" s="32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7"/>
      <c r="AV381" s="174"/>
      <c r="AW381" s="5"/>
      <c r="AX381" s="5"/>
      <c r="AY381" s="5"/>
      <c r="AZ381" s="5"/>
      <c r="BA381" s="30"/>
      <c r="BB381" s="33"/>
    </row>
    <row r="382" spans="1:54" x14ac:dyDescent="0.3">
      <c r="A382" s="168"/>
      <c r="B382" s="4">
        <v>28.1666666666667</v>
      </c>
      <c r="C382" s="168"/>
      <c r="D382" s="5">
        <v>49.4</v>
      </c>
      <c r="E382" s="5">
        <v>94.6</v>
      </c>
      <c r="F382" s="7">
        <v>17.2</v>
      </c>
      <c r="G382" s="188"/>
      <c r="H382" s="5">
        <v>36.1</v>
      </c>
      <c r="I382" s="5">
        <v>96.7</v>
      </c>
      <c r="J382" s="5">
        <v>87.6</v>
      </c>
      <c r="K382" s="30">
        <v>87.3</v>
      </c>
      <c r="L382" s="168"/>
      <c r="M382" s="31"/>
      <c r="N382" s="5"/>
      <c r="O382" s="7"/>
      <c r="P382" s="31">
        <v>97.3</v>
      </c>
      <c r="Q382" s="5">
        <v>18.5</v>
      </c>
      <c r="R382" s="5">
        <v>49.1</v>
      </c>
      <c r="S382" s="5">
        <v>49</v>
      </c>
      <c r="T382" s="5">
        <v>67.099999999999994</v>
      </c>
      <c r="U382" s="5">
        <v>66.8</v>
      </c>
      <c r="V382" s="5">
        <v>66.7</v>
      </c>
      <c r="W382" s="5">
        <v>70.900000000000006</v>
      </c>
      <c r="X382" s="5">
        <v>89.2</v>
      </c>
      <c r="Y382" s="5">
        <v>89.2</v>
      </c>
      <c r="Z382" s="5">
        <v>89</v>
      </c>
      <c r="AA382" s="5">
        <v>68.5</v>
      </c>
      <c r="AB382" s="5">
        <v>105.5</v>
      </c>
      <c r="AC382" s="5">
        <v>824</v>
      </c>
      <c r="AD382" s="5">
        <v>12.7</v>
      </c>
      <c r="AE382" s="7">
        <v>590</v>
      </c>
      <c r="AF382" s="32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7"/>
      <c r="AV382" s="168"/>
      <c r="AW382" s="5"/>
      <c r="AX382" s="5"/>
      <c r="AY382" s="5"/>
      <c r="AZ382" s="5"/>
      <c r="BA382" s="30"/>
      <c r="BB382" s="33"/>
    </row>
    <row r="383" spans="1:54" x14ac:dyDescent="0.3">
      <c r="A383" s="168"/>
      <c r="B383" s="4">
        <v>28.250000000000099</v>
      </c>
      <c r="C383" s="168"/>
      <c r="D383" s="5">
        <v>49.4</v>
      </c>
      <c r="E383" s="5">
        <v>92.2</v>
      </c>
      <c r="F383" s="7">
        <v>17.5</v>
      </c>
      <c r="G383" s="188"/>
      <c r="H383" s="5">
        <v>36.5</v>
      </c>
      <c r="I383" s="5">
        <v>95.4</v>
      </c>
      <c r="J383" s="5">
        <v>87.8</v>
      </c>
      <c r="K383" s="30">
        <v>87.6</v>
      </c>
      <c r="L383" s="168"/>
      <c r="M383" s="31"/>
      <c r="N383" s="5"/>
      <c r="O383" s="7"/>
      <c r="P383" s="31">
        <v>96.9</v>
      </c>
      <c r="Q383" s="5">
        <v>18.8</v>
      </c>
      <c r="R383" s="5">
        <v>49.2</v>
      </c>
      <c r="S383" s="5">
        <v>49.1</v>
      </c>
      <c r="T383" s="5">
        <v>67.5</v>
      </c>
      <c r="U383" s="5">
        <v>67.3</v>
      </c>
      <c r="V383" s="5">
        <v>67.099999999999994</v>
      </c>
      <c r="W383" s="5">
        <v>71.400000000000006</v>
      </c>
      <c r="X383" s="5">
        <v>89.4</v>
      </c>
      <c r="Y383" s="6">
        <v>89.4</v>
      </c>
      <c r="Z383" s="5">
        <v>89.3</v>
      </c>
      <c r="AA383" s="5">
        <v>69</v>
      </c>
      <c r="AB383" s="5">
        <v>104.9</v>
      </c>
      <c r="AC383" s="5">
        <v>823</v>
      </c>
      <c r="AD383" s="5">
        <v>12.7</v>
      </c>
      <c r="AE383" s="7">
        <v>593</v>
      </c>
      <c r="AF383" s="32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7"/>
      <c r="AV383" s="168"/>
      <c r="AW383" s="5"/>
      <c r="AX383" s="5"/>
      <c r="AY383" s="5"/>
      <c r="AZ383" s="5"/>
      <c r="BA383" s="30"/>
      <c r="BB383" s="33"/>
    </row>
    <row r="384" spans="1:54" x14ac:dyDescent="0.3">
      <c r="A384" s="168"/>
      <c r="B384" s="4">
        <v>28.333333333333499</v>
      </c>
      <c r="C384" s="168"/>
      <c r="D384" s="5">
        <v>49.4</v>
      </c>
      <c r="E384" s="5">
        <v>91.5</v>
      </c>
      <c r="F384" s="7">
        <v>17.8</v>
      </c>
      <c r="G384" s="188"/>
      <c r="H384" s="5">
        <v>37.299999999999997</v>
      </c>
      <c r="I384" s="5">
        <v>96.2</v>
      </c>
      <c r="J384" s="5">
        <v>88</v>
      </c>
      <c r="K384" s="30">
        <v>87.7</v>
      </c>
      <c r="L384" s="168"/>
      <c r="M384" s="31"/>
      <c r="N384" s="5"/>
      <c r="O384" s="7"/>
      <c r="P384" s="31">
        <v>95.9</v>
      </c>
      <c r="Q384" s="5">
        <v>19.2</v>
      </c>
      <c r="R384" s="5">
        <v>49.1</v>
      </c>
      <c r="S384" s="5">
        <v>49</v>
      </c>
      <c r="T384" s="5">
        <v>68.900000000000006</v>
      </c>
      <c r="U384" s="5">
        <v>68</v>
      </c>
      <c r="V384" s="5">
        <v>67.8</v>
      </c>
      <c r="W384" s="5">
        <v>72.2</v>
      </c>
      <c r="X384" s="5">
        <v>89.5</v>
      </c>
      <c r="Y384" s="5">
        <v>89.5</v>
      </c>
      <c r="Z384" s="5">
        <v>89.5</v>
      </c>
      <c r="AA384" s="5">
        <v>69.7</v>
      </c>
      <c r="AB384" s="5">
        <v>104.4</v>
      </c>
      <c r="AC384" s="5">
        <v>825</v>
      </c>
      <c r="AD384" s="5">
        <v>12.8</v>
      </c>
      <c r="AE384" s="7">
        <v>591</v>
      </c>
      <c r="AF384" s="32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7"/>
      <c r="AV384" s="168"/>
      <c r="AW384" s="5"/>
      <c r="AX384" s="5"/>
      <c r="AY384" s="5"/>
      <c r="AZ384" s="5"/>
      <c r="BA384" s="30"/>
      <c r="BB384" s="33"/>
    </row>
    <row r="385" spans="1:54" x14ac:dyDescent="0.3">
      <c r="A385" s="168"/>
      <c r="B385" s="4">
        <v>28.416666666666899</v>
      </c>
      <c r="C385" s="168"/>
      <c r="D385" s="5">
        <v>49.4</v>
      </c>
      <c r="E385" s="5">
        <v>89</v>
      </c>
      <c r="F385" s="7">
        <v>18.2</v>
      </c>
      <c r="G385" s="188"/>
      <c r="H385" s="5">
        <v>38.799999999999997</v>
      </c>
      <c r="I385" s="5">
        <v>95</v>
      </c>
      <c r="J385" s="5">
        <v>87.8</v>
      </c>
      <c r="K385" s="30">
        <v>87.5</v>
      </c>
      <c r="L385" s="168"/>
      <c r="M385" s="31"/>
      <c r="N385" s="5"/>
      <c r="O385" s="7"/>
      <c r="P385" s="31">
        <v>97</v>
      </c>
      <c r="Q385" s="5">
        <v>19.7</v>
      </c>
      <c r="R385" s="5">
        <v>49.1</v>
      </c>
      <c r="S385" s="5">
        <v>49</v>
      </c>
      <c r="T385" s="5">
        <v>68.8</v>
      </c>
      <c r="U385" s="5">
        <v>68.5</v>
      </c>
      <c r="V385" s="5">
        <v>68.400000000000006</v>
      </c>
      <c r="W385" s="5">
        <v>72.7</v>
      </c>
      <c r="X385" s="5">
        <v>89.4</v>
      </c>
      <c r="Y385" s="5">
        <v>89.4</v>
      </c>
      <c r="Z385" s="5">
        <v>89.3</v>
      </c>
      <c r="AA385" s="5">
        <v>70.2</v>
      </c>
      <c r="AB385" s="5">
        <v>104.2</v>
      </c>
      <c r="AC385" s="5">
        <v>823</v>
      </c>
      <c r="AD385" s="5">
        <v>12.9</v>
      </c>
      <c r="AE385" s="7">
        <v>590</v>
      </c>
      <c r="AF385" s="32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7"/>
      <c r="AV385" s="168"/>
      <c r="AW385" s="5"/>
      <c r="AX385" s="5"/>
      <c r="AY385" s="5"/>
      <c r="AZ385" s="5"/>
      <c r="BA385" s="30"/>
      <c r="BB385" s="33"/>
    </row>
    <row r="386" spans="1:54" x14ac:dyDescent="0.3">
      <c r="A386" s="168"/>
      <c r="B386" s="4">
        <v>28.500000000000298</v>
      </c>
      <c r="C386" s="168"/>
      <c r="D386" s="5">
        <v>49.5</v>
      </c>
      <c r="E386" s="5">
        <v>87.2</v>
      </c>
      <c r="F386" s="7">
        <v>18.7</v>
      </c>
      <c r="G386" s="188"/>
      <c r="H386" s="5">
        <v>39.4</v>
      </c>
      <c r="I386" s="5">
        <v>91.5</v>
      </c>
      <c r="J386" s="5">
        <v>87.8</v>
      </c>
      <c r="K386" s="30">
        <v>87.5</v>
      </c>
      <c r="L386" s="168"/>
      <c r="M386" s="31"/>
      <c r="N386" s="5"/>
      <c r="O386" s="7"/>
      <c r="P386" s="31">
        <v>92.7</v>
      </c>
      <c r="Q386" s="5">
        <v>20.3</v>
      </c>
      <c r="R386" s="5">
        <v>49.2</v>
      </c>
      <c r="S386" s="5">
        <v>49.2</v>
      </c>
      <c r="T386" s="5">
        <v>69.400000000000006</v>
      </c>
      <c r="U386" s="5">
        <v>69.099999999999994</v>
      </c>
      <c r="V386" s="5">
        <v>68.900000000000006</v>
      </c>
      <c r="W386" s="5">
        <v>73.400000000000006</v>
      </c>
      <c r="X386" s="5">
        <v>89.3</v>
      </c>
      <c r="Y386" s="5">
        <v>89.3</v>
      </c>
      <c r="Z386" s="5">
        <v>89.2</v>
      </c>
      <c r="AA386" s="5">
        <v>70.900000000000006</v>
      </c>
      <c r="AB386" s="5">
        <v>104</v>
      </c>
      <c r="AC386" s="5">
        <v>824</v>
      </c>
      <c r="AD386" s="5">
        <v>14.9</v>
      </c>
      <c r="AE386" s="7">
        <v>593</v>
      </c>
      <c r="AF386" s="32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7"/>
      <c r="AV386" s="168"/>
      <c r="AW386" s="5"/>
      <c r="AX386" s="5"/>
      <c r="AY386" s="5"/>
      <c r="AZ386" s="5"/>
      <c r="BA386" s="30"/>
      <c r="BB386" s="33"/>
    </row>
    <row r="387" spans="1:54" x14ac:dyDescent="0.3">
      <c r="A387" s="168"/>
      <c r="B387" s="4">
        <v>28.583333333333702</v>
      </c>
      <c r="C387" s="168"/>
      <c r="D387" s="5">
        <v>49.4</v>
      </c>
      <c r="E387" s="5">
        <v>89.6</v>
      </c>
      <c r="F387" s="7">
        <v>18.899999999999999</v>
      </c>
      <c r="G387" s="188"/>
      <c r="H387" s="5">
        <v>39.6</v>
      </c>
      <c r="I387" s="5">
        <v>96.1</v>
      </c>
      <c r="J387" s="5">
        <v>87.3</v>
      </c>
      <c r="K387" s="30">
        <v>87</v>
      </c>
      <c r="L387" s="168"/>
      <c r="M387" s="31"/>
      <c r="N387" s="5"/>
      <c r="O387" s="7"/>
      <c r="P387" s="31">
        <v>97.1</v>
      </c>
      <c r="Q387" s="5">
        <v>20.399999999999999</v>
      </c>
      <c r="R387" s="5">
        <v>49.1</v>
      </c>
      <c r="S387" s="5">
        <v>49.1</v>
      </c>
      <c r="T387" s="5">
        <v>69</v>
      </c>
      <c r="U387" s="5">
        <v>68.8</v>
      </c>
      <c r="V387" s="5">
        <v>68.599999999999994</v>
      </c>
      <c r="W387" s="5">
        <v>73</v>
      </c>
      <c r="X387" s="5">
        <v>88.8</v>
      </c>
      <c r="Y387" s="5">
        <v>88.9</v>
      </c>
      <c r="Z387" s="5">
        <v>88.7</v>
      </c>
      <c r="AA387" s="5">
        <v>70.5</v>
      </c>
      <c r="AB387" s="5">
        <v>104.4</v>
      </c>
      <c r="AC387" s="5">
        <v>824</v>
      </c>
      <c r="AD387" s="5">
        <v>13.2</v>
      </c>
      <c r="AE387" s="7">
        <v>587</v>
      </c>
      <c r="AF387" s="32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7"/>
      <c r="AV387" s="168"/>
      <c r="AW387" s="5"/>
      <c r="AX387" s="5"/>
      <c r="AY387" s="5"/>
      <c r="AZ387" s="5"/>
      <c r="BA387" s="30"/>
      <c r="BB387" s="33"/>
    </row>
    <row r="388" spans="1:54" x14ac:dyDescent="0.3">
      <c r="A388" s="168"/>
      <c r="B388" s="4">
        <v>28.666666666667101</v>
      </c>
      <c r="C388" s="168"/>
      <c r="D388" s="5">
        <v>49.4</v>
      </c>
      <c r="E388" s="5">
        <v>90.4</v>
      </c>
      <c r="F388" s="7">
        <v>19</v>
      </c>
      <c r="G388" s="188"/>
      <c r="H388" s="5">
        <v>38.700000000000003</v>
      </c>
      <c r="I388" s="5">
        <v>95.7</v>
      </c>
      <c r="J388" s="5">
        <v>87</v>
      </c>
      <c r="K388" s="30">
        <v>86.7</v>
      </c>
      <c r="L388" s="168"/>
      <c r="M388" s="31"/>
      <c r="N388" s="5"/>
      <c r="O388" s="7"/>
      <c r="P388" s="31">
        <v>97.1</v>
      </c>
      <c r="Q388" s="5">
        <v>20.3</v>
      </c>
      <c r="R388" s="5">
        <v>49.2</v>
      </c>
      <c r="S388" s="5">
        <v>49.1</v>
      </c>
      <c r="T388" s="5">
        <v>68.599999999999994</v>
      </c>
      <c r="U388" s="5">
        <v>68.400000000000006</v>
      </c>
      <c r="V388" s="5">
        <v>68.2</v>
      </c>
      <c r="W388" s="5">
        <v>72.599999999999994</v>
      </c>
      <c r="X388" s="5">
        <v>88.5</v>
      </c>
      <c r="Y388" s="5">
        <v>88.6</v>
      </c>
      <c r="Z388" s="5">
        <v>88.4</v>
      </c>
      <c r="AA388" s="5">
        <v>70.2</v>
      </c>
      <c r="AB388" s="5">
        <v>104.6</v>
      </c>
      <c r="AC388" s="5">
        <v>826</v>
      </c>
      <c r="AD388" s="5">
        <v>13.2</v>
      </c>
      <c r="AE388" s="7">
        <v>585</v>
      </c>
      <c r="AF388" s="32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7"/>
      <c r="AV388" s="168"/>
      <c r="AW388" s="5"/>
      <c r="AX388" s="5"/>
      <c r="AY388" s="5"/>
      <c r="AZ388" s="5"/>
      <c r="BA388" s="30"/>
      <c r="BB388" s="33"/>
    </row>
    <row r="389" spans="1:54" x14ac:dyDescent="0.3">
      <c r="A389" s="168"/>
      <c r="B389" s="4">
        <v>28.750000000000501</v>
      </c>
      <c r="C389" s="168"/>
      <c r="D389" s="5">
        <v>49.4</v>
      </c>
      <c r="E389" s="5">
        <v>91.2</v>
      </c>
      <c r="F389" s="7">
        <v>18.7</v>
      </c>
      <c r="G389" s="188"/>
      <c r="H389" s="5">
        <v>37.299999999999997</v>
      </c>
      <c r="I389" s="5">
        <v>96.9</v>
      </c>
      <c r="J389" s="5">
        <v>86.7</v>
      </c>
      <c r="K389" s="30">
        <v>86.4</v>
      </c>
      <c r="L389" s="168"/>
      <c r="M389" s="31"/>
      <c r="N389" s="5"/>
      <c r="O389" s="7"/>
      <c r="P389" s="31">
        <v>96.4</v>
      </c>
      <c r="Q389" s="5">
        <v>19.8</v>
      </c>
      <c r="R389" s="5">
        <v>49.2</v>
      </c>
      <c r="S389" s="5">
        <v>49.1</v>
      </c>
      <c r="T389" s="5">
        <v>67.900000000000006</v>
      </c>
      <c r="U389" s="5">
        <v>67.7</v>
      </c>
      <c r="V389" s="5">
        <v>67.5</v>
      </c>
      <c r="W389" s="5">
        <v>71.8</v>
      </c>
      <c r="X389" s="5">
        <v>88.2</v>
      </c>
      <c r="Y389" s="5">
        <v>88.3</v>
      </c>
      <c r="Z389" s="5">
        <v>88.1</v>
      </c>
      <c r="AA389" s="5">
        <v>69.400000000000006</v>
      </c>
      <c r="AB389" s="5">
        <v>104.7</v>
      </c>
      <c r="AC389" s="5">
        <v>823</v>
      </c>
      <c r="AD389" s="5">
        <v>17.3</v>
      </c>
      <c r="AE389" s="7">
        <v>585</v>
      </c>
      <c r="AF389" s="32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7"/>
      <c r="AV389" s="168"/>
      <c r="AW389" s="5"/>
      <c r="AX389" s="5"/>
      <c r="AY389" s="5"/>
      <c r="AZ389" s="5"/>
      <c r="BA389" s="30"/>
      <c r="BB389" s="33"/>
    </row>
    <row r="390" spans="1:54" x14ac:dyDescent="0.3">
      <c r="A390" s="168"/>
      <c r="B390" s="4">
        <v>28.833333333333901</v>
      </c>
      <c r="C390" s="168"/>
      <c r="D390" s="5">
        <v>49.4</v>
      </c>
      <c r="E390" s="5">
        <v>92.8</v>
      </c>
      <c r="F390" s="7">
        <v>18.399999999999999</v>
      </c>
      <c r="G390" s="188"/>
      <c r="H390" s="5">
        <v>36.6</v>
      </c>
      <c r="I390" s="5">
        <v>97</v>
      </c>
      <c r="J390" s="5">
        <v>86.4</v>
      </c>
      <c r="K390" s="30">
        <v>86.1</v>
      </c>
      <c r="L390" s="168"/>
      <c r="M390" s="31"/>
      <c r="N390" s="5"/>
      <c r="O390" s="7"/>
      <c r="P390" s="31">
        <v>97.7</v>
      </c>
      <c r="Q390" s="5">
        <v>19.600000000000001</v>
      </c>
      <c r="R390" s="5">
        <v>49.1</v>
      </c>
      <c r="S390" s="5">
        <v>49</v>
      </c>
      <c r="T390" s="5">
        <v>67.2</v>
      </c>
      <c r="U390" s="5">
        <v>67</v>
      </c>
      <c r="V390" s="5">
        <v>66.8</v>
      </c>
      <c r="W390" s="5">
        <v>71.099999999999994</v>
      </c>
      <c r="X390" s="5">
        <v>88</v>
      </c>
      <c r="Y390" s="5">
        <v>88</v>
      </c>
      <c r="Z390" s="5">
        <v>87.9</v>
      </c>
      <c r="AA390" s="5">
        <v>68.7</v>
      </c>
      <c r="AB390" s="5">
        <v>105.5</v>
      </c>
      <c r="AC390" s="5">
        <v>824</v>
      </c>
      <c r="AD390" s="5">
        <v>16.8</v>
      </c>
      <c r="AE390" s="7">
        <v>582</v>
      </c>
      <c r="AF390" s="32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7"/>
      <c r="AV390" s="168"/>
      <c r="AW390" s="5"/>
      <c r="AX390" s="5"/>
      <c r="AY390" s="5"/>
      <c r="AZ390" s="5"/>
      <c r="BA390" s="30"/>
      <c r="BB390" s="33"/>
    </row>
    <row r="391" spans="1:54" x14ac:dyDescent="0.3">
      <c r="A391" s="168"/>
      <c r="B391" s="4">
        <v>28.9166666666673</v>
      </c>
      <c r="C391" s="168"/>
      <c r="D391" s="5">
        <v>49.4</v>
      </c>
      <c r="E391" s="5">
        <v>92.1</v>
      </c>
      <c r="F391" s="7">
        <v>17.7</v>
      </c>
      <c r="G391" s="188"/>
      <c r="H391" s="5">
        <v>34.299999999999997</v>
      </c>
      <c r="I391" s="5">
        <v>95.5</v>
      </c>
      <c r="J391" s="5">
        <v>86.2</v>
      </c>
      <c r="K391" s="30">
        <v>85.9</v>
      </c>
      <c r="L391" s="168"/>
      <c r="M391" s="31"/>
      <c r="N391" s="5"/>
      <c r="O391" s="7"/>
      <c r="P391" s="31">
        <v>98.4</v>
      </c>
      <c r="Q391" s="5">
        <v>18.8</v>
      </c>
      <c r="R391" s="5">
        <v>49.1</v>
      </c>
      <c r="S391" s="5">
        <v>49</v>
      </c>
      <c r="T391" s="5">
        <v>66.2</v>
      </c>
      <c r="U391" s="5">
        <v>66</v>
      </c>
      <c r="V391" s="5">
        <v>65.8</v>
      </c>
      <c r="W391" s="5">
        <v>70</v>
      </c>
      <c r="X391" s="5">
        <v>87.8</v>
      </c>
      <c r="Y391" s="5">
        <v>87.8</v>
      </c>
      <c r="Z391" s="5">
        <v>87.7</v>
      </c>
      <c r="AA391" s="5">
        <v>67.7</v>
      </c>
      <c r="AB391" s="5">
        <v>105.7</v>
      </c>
      <c r="AC391" s="5">
        <v>825</v>
      </c>
      <c r="AD391" s="5">
        <v>16.899999999999999</v>
      </c>
      <c r="AE391" s="7">
        <v>582</v>
      </c>
      <c r="AF391" s="32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7"/>
      <c r="AV391" s="168"/>
      <c r="AW391" s="5"/>
      <c r="AX391" s="5"/>
      <c r="AY391" s="5"/>
      <c r="AZ391" s="5"/>
      <c r="BA391" s="30"/>
      <c r="BB391" s="33"/>
    </row>
    <row r="392" spans="1:54" x14ac:dyDescent="0.3">
      <c r="A392" s="169"/>
      <c r="B392" s="4">
        <v>29.0000000000007</v>
      </c>
      <c r="C392" s="169"/>
      <c r="D392" s="5">
        <v>49.4</v>
      </c>
      <c r="E392" s="5">
        <v>95.5</v>
      </c>
      <c r="F392" s="7">
        <v>17.399999999999999</v>
      </c>
      <c r="G392" s="189"/>
      <c r="H392" s="5">
        <v>33.799999999999997</v>
      </c>
      <c r="I392" s="5">
        <v>96.2</v>
      </c>
      <c r="J392" s="5">
        <v>85.8</v>
      </c>
      <c r="K392" s="30">
        <v>85.6</v>
      </c>
      <c r="L392" s="169"/>
      <c r="M392" s="31"/>
      <c r="N392" s="5"/>
      <c r="O392" s="7"/>
      <c r="P392" s="31">
        <v>98.6</v>
      </c>
      <c r="Q392" s="5">
        <v>18.5</v>
      </c>
      <c r="R392" s="5">
        <v>49.1</v>
      </c>
      <c r="S392" s="5">
        <v>49</v>
      </c>
      <c r="T392" s="5">
        <v>65.599999999999994</v>
      </c>
      <c r="U392" s="5">
        <v>65.400000000000006</v>
      </c>
      <c r="V392" s="5">
        <v>65.2</v>
      </c>
      <c r="W392" s="5">
        <v>69.400000000000006</v>
      </c>
      <c r="X392" s="5">
        <v>87.4</v>
      </c>
      <c r="Y392" s="5">
        <v>87.5</v>
      </c>
      <c r="Z392" s="5">
        <v>87.4</v>
      </c>
      <c r="AA392" s="5">
        <v>67</v>
      </c>
      <c r="AB392" s="5">
        <v>105.8</v>
      </c>
      <c r="AC392" s="5">
        <v>824</v>
      </c>
      <c r="AD392" s="5">
        <v>12.3</v>
      </c>
      <c r="AE392" s="7">
        <v>581</v>
      </c>
      <c r="AF392" s="32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7"/>
      <c r="AV392" s="169"/>
      <c r="AW392" s="5"/>
      <c r="AX392" s="5"/>
      <c r="AY392" s="5"/>
      <c r="AZ392" s="5"/>
      <c r="BA392" s="30"/>
      <c r="BB392" s="33"/>
    </row>
    <row r="393" spans="1:54" x14ac:dyDescent="0.3">
      <c r="A393" s="178" t="s">
        <v>81</v>
      </c>
      <c r="B393" s="173"/>
      <c r="C393" s="17" t="e">
        <f>AVERAGE($C$381:$C$392)</f>
        <v>#DIV/0!</v>
      </c>
      <c r="D393" s="17">
        <f>AVERAGE($D$381:$D$392)</f>
        <v>49.408333333333324</v>
      </c>
      <c r="E393" s="17">
        <f>AVERAGE($E$381:$E$392)</f>
        <v>91.5</v>
      </c>
      <c r="F393" s="34">
        <f>AVERAGE($F$381:$F$392)</f>
        <v>18.05</v>
      </c>
      <c r="G393" s="16" t="e">
        <f>AVERAGE(G381:G392)</f>
        <v>#DIV/0!</v>
      </c>
      <c r="H393" s="17">
        <f>AVERAGE($H$381:$H$392)</f>
        <v>36.791666666666671</v>
      </c>
      <c r="I393" s="17">
        <f>AVERAGE($I$381:$I$392)</f>
        <v>95.625</v>
      </c>
      <c r="J393" s="17">
        <f>AVERAGE(J381:J392)</f>
        <v>87.158333333333346</v>
      </c>
      <c r="K393" s="35">
        <f>AVERAGE($K$381:$K$392)</f>
        <v>86.875</v>
      </c>
      <c r="L393" s="36">
        <f t="shared" ref="L393:AD393" si="59">AVERAGE(L381:L392)</f>
        <v>0</v>
      </c>
      <c r="M393" s="35" t="e">
        <f t="shared" si="59"/>
        <v>#DIV/0!</v>
      </c>
      <c r="N393" s="35" t="e">
        <f t="shared" si="59"/>
        <v>#DIV/0!</v>
      </c>
      <c r="O393" s="34" t="e">
        <f t="shared" si="59"/>
        <v>#DIV/0!</v>
      </c>
      <c r="P393" s="37">
        <f t="shared" si="59"/>
        <v>96.875</v>
      </c>
      <c r="Q393" s="17">
        <f t="shared" si="59"/>
        <v>19.333333333333336</v>
      </c>
      <c r="R393" s="17">
        <f t="shared" si="59"/>
        <v>49.133333333333333</v>
      </c>
      <c r="S393" s="17">
        <f t="shared" si="59"/>
        <v>49.050000000000011</v>
      </c>
      <c r="T393" s="17">
        <f t="shared" si="59"/>
        <v>67.725000000000009</v>
      </c>
      <c r="U393" s="17">
        <f t="shared" si="59"/>
        <v>67.433333333333337</v>
      </c>
      <c r="V393" s="17">
        <f t="shared" si="59"/>
        <v>67.25</v>
      </c>
      <c r="W393" s="17">
        <f t="shared" si="59"/>
        <v>71.566666666666663</v>
      </c>
      <c r="X393" s="17">
        <f t="shared" si="59"/>
        <v>88.716666666666654</v>
      </c>
      <c r="Y393" s="17">
        <f t="shared" si="59"/>
        <v>88.75</v>
      </c>
      <c r="Z393" s="17">
        <f t="shared" si="59"/>
        <v>88.616666666666674</v>
      </c>
      <c r="AA393" s="17">
        <f t="shared" si="59"/>
        <v>69.14166666666668</v>
      </c>
      <c r="AB393" s="17">
        <f t="shared" si="59"/>
        <v>104.90833333333335</v>
      </c>
      <c r="AC393" s="17">
        <f t="shared" si="59"/>
        <v>824.08333333333337</v>
      </c>
      <c r="AD393" s="17">
        <f t="shared" si="59"/>
        <v>14.025</v>
      </c>
      <c r="AE393" s="34">
        <f>AVERAGE($AE$381:$AE$392)</f>
        <v>587.5</v>
      </c>
      <c r="AF393" s="38" t="e">
        <f t="shared" ref="AF393:AT393" si="60">AVERAGE(AF381:AF392)</f>
        <v>#DIV/0!</v>
      </c>
      <c r="AG393" s="17" t="e">
        <f t="shared" si="60"/>
        <v>#DIV/0!</v>
      </c>
      <c r="AH393" s="17" t="e">
        <f t="shared" si="60"/>
        <v>#DIV/0!</v>
      </c>
      <c r="AI393" s="17" t="e">
        <f t="shared" si="60"/>
        <v>#DIV/0!</v>
      </c>
      <c r="AJ393" s="17" t="e">
        <f t="shared" si="60"/>
        <v>#DIV/0!</v>
      </c>
      <c r="AK393" s="17" t="e">
        <f t="shared" si="60"/>
        <v>#DIV/0!</v>
      </c>
      <c r="AL393" s="17" t="e">
        <f t="shared" si="60"/>
        <v>#DIV/0!</v>
      </c>
      <c r="AM393" s="17" t="e">
        <f t="shared" si="60"/>
        <v>#DIV/0!</v>
      </c>
      <c r="AN393" s="17" t="e">
        <f t="shared" si="60"/>
        <v>#DIV/0!</v>
      </c>
      <c r="AO393" s="17" t="e">
        <f t="shared" si="60"/>
        <v>#DIV/0!</v>
      </c>
      <c r="AP393" s="17" t="e">
        <f t="shared" si="60"/>
        <v>#DIV/0!</v>
      </c>
      <c r="AQ393" s="17" t="e">
        <f t="shared" si="60"/>
        <v>#DIV/0!</v>
      </c>
      <c r="AR393" s="17" t="e">
        <f t="shared" si="60"/>
        <v>#DIV/0!</v>
      </c>
      <c r="AS393" s="17" t="e">
        <f t="shared" si="60"/>
        <v>#DIV/0!</v>
      </c>
      <c r="AT393" s="17" t="e">
        <f t="shared" si="60"/>
        <v>#DIV/0!</v>
      </c>
      <c r="AU393" s="34" t="e">
        <f>AVERAGE($AU$381:$AU$392)</f>
        <v>#DIV/0!</v>
      </c>
      <c r="AV393" s="39" t="e">
        <f>AVERAGE(AV381:AV392)</f>
        <v>#DIV/0!</v>
      </c>
      <c r="AW393" s="17" t="e">
        <f>AVERAGE(AW381:AW392)</f>
        <v>#DIV/0!</v>
      </c>
      <c r="AX393" s="17" t="e">
        <f>AVERAGE(AX381:AX392)</f>
        <v>#DIV/0!</v>
      </c>
      <c r="AY393" s="17" t="e">
        <f>AVERAGE($AY$381:$AY$392)</f>
        <v>#DIV/0!</v>
      </c>
      <c r="AZ393" s="17" t="e">
        <f>AVERAGE(AZ381:AZ392)</f>
        <v>#DIV/0!</v>
      </c>
      <c r="BA393" s="35" t="e">
        <f>AVERAGE(BA381:BA392)</f>
        <v>#DIV/0!</v>
      </c>
      <c r="BB393" s="40" t="e">
        <f>AVERAGE(BB381:BB392)</f>
        <v>#DIV/0!</v>
      </c>
    </row>
    <row r="394" spans="1:54" x14ac:dyDescent="0.3">
      <c r="A394" s="167">
        <v>45382</v>
      </c>
      <c r="B394" s="4">
        <v>27.0833333333333</v>
      </c>
      <c r="C394" s="181"/>
      <c r="D394" s="5">
        <v>50</v>
      </c>
      <c r="E394" s="5">
        <v>0</v>
      </c>
      <c r="F394" s="7">
        <v>19.8</v>
      </c>
      <c r="G394" s="181"/>
      <c r="H394" s="5">
        <v>30.9</v>
      </c>
      <c r="I394" s="5">
        <v>0</v>
      </c>
      <c r="J394" s="5">
        <v>81.099999999999994</v>
      </c>
      <c r="K394" s="30">
        <v>81</v>
      </c>
      <c r="L394" s="174">
        <f>G394-C394</f>
        <v>0</v>
      </c>
      <c r="M394" s="31"/>
      <c r="N394" s="5"/>
      <c r="O394" s="7"/>
      <c r="P394" s="31">
        <v>13</v>
      </c>
      <c r="Q394" s="5">
        <v>21.4</v>
      </c>
      <c r="R394" s="5">
        <v>50</v>
      </c>
      <c r="S394" s="5">
        <v>49.9</v>
      </c>
      <c r="T394" s="5">
        <v>60.3</v>
      </c>
      <c r="U394" s="5">
        <v>60</v>
      </c>
      <c r="V394" s="5">
        <v>60</v>
      </c>
      <c r="W394" s="5">
        <v>63.1</v>
      </c>
      <c r="X394" s="5">
        <v>78.400000000000006</v>
      </c>
      <c r="Y394" s="5">
        <v>78.400000000000006</v>
      </c>
      <c r="Z394" s="5">
        <v>78.3</v>
      </c>
      <c r="AA394" s="5">
        <v>61.6</v>
      </c>
      <c r="AB394" s="5">
        <v>112.3</v>
      </c>
      <c r="AC394" s="5">
        <v>856</v>
      </c>
      <c r="AD394" s="5">
        <v>100.7</v>
      </c>
      <c r="AE394" s="7">
        <v>554</v>
      </c>
      <c r="AF394" s="32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7"/>
      <c r="AV394" s="174"/>
      <c r="AW394" s="5"/>
      <c r="AX394" s="5"/>
      <c r="AY394" s="5"/>
      <c r="AZ394" s="5"/>
      <c r="BA394" s="30"/>
      <c r="BB394" s="33"/>
    </row>
    <row r="395" spans="1:54" x14ac:dyDescent="0.3">
      <c r="A395" s="168"/>
      <c r="B395" s="4">
        <v>27.1666666666667</v>
      </c>
      <c r="C395" s="168"/>
      <c r="D395" s="5">
        <v>49</v>
      </c>
      <c r="E395" s="5">
        <v>0</v>
      </c>
      <c r="F395" s="7">
        <v>23.2</v>
      </c>
      <c r="G395" s="188"/>
      <c r="H395" s="5">
        <v>27.8</v>
      </c>
      <c r="I395" s="5">
        <v>0</v>
      </c>
      <c r="J395" s="5">
        <v>77.900000000000006</v>
      </c>
      <c r="K395" s="30">
        <v>77.900000000000006</v>
      </c>
      <c r="L395" s="168"/>
      <c r="M395" s="31"/>
      <c r="N395" s="5"/>
      <c r="O395" s="7"/>
      <c r="P395" s="31">
        <v>12.9</v>
      </c>
      <c r="Q395" s="5">
        <v>20.399999999999999</v>
      </c>
      <c r="R395" s="5">
        <v>49</v>
      </c>
      <c r="S395" s="5">
        <v>48.9</v>
      </c>
      <c r="T395" s="5">
        <v>69.3</v>
      </c>
      <c r="U395" s="5">
        <v>59.1</v>
      </c>
      <c r="V395" s="5">
        <v>59</v>
      </c>
      <c r="W395" s="5">
        <v>62.2</v>
      </c>
      <c r="X395" s="5">
        <v>77.099999999999994</v>
      </c>
      <c r="Y395" s="5">
        <v>77.099999999999994</v>
      </c>
      <c r="Z395" s="5">
        <v>77</v>
      </c>
      <c r="AA395" s="5">
        <v>60.6</v>
      </c>
      <c r="AB395" s="5">
        <v>110.5</v>
      </c>
      <c r="AC395" s="5">
        <v>854</v>
      </c>
      <c r="AD395" s="5">
        <v>101</v>
      </c>
      <c r="AE395" s="7">
        <v>550</v>
      </c>
      <c r="AF395" s="32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7"/>
      <c r="AV395" s="168"/>
      <c r="AW395" s="5"/>
      <c r="AX395" s="5"/>
      <c r="AY395" s="5"/>
      <c r="AZ395" s="5"/>
      <c r="BA395" s="30"/>
      <c r="BB395" s="33"/>
    </row>
    <row r="396" spans="1:54" x14ac:dyDescent="0.3">
      <c r="A396" s="168"/>
      <c r="B396" s="4">
        <v>27.25</v>
      </c>
      <c r="C396" s="168"/>
      <c r="D396" s="5">
        <v>49.6</v>
      </c>
      <c r="E396" s="5">
        <v>69.8</v>
      </c>
      <c r="F396" s="7">
        <v>19.100000000000001</v>
      </c>
      <c r="G396" s="188"/>
      <c r="H396" s="5">
        <v>31.1</v>
      </c>
      <c r="I396" s="5">
        <v>71.5</v>
      </c>
      <c r="J396" s="5">
        <v>80.8</v>
      </c>
      <c r="K396" s="30">
        <v>80.599999999999994</v>
      </c>
      <c r="L396" s="168"/>
      <c r="M396" s="31"/>
      <c r="N396" s="5"/>
      <c r="O396" s="7"/>
      <c r="P396" s="31">
        <v>76.099999999999994</v>
      </c>
      <c r="Q396" s="5">
        <v>20.3</v>
      </c>
      <c r="R396" s="5">
        <v>49.3</v>
      </c>
      <c r="S396" s="5">
        <v>49.3</v>
      </c>
      <c r="T396" s="5">
        <v>62</v>
      </c>
      <c r="U396" s="5">
        <v>61.8</v>
      </c>
      <c r="V396" s="5">
        <v>61.6</v>
      </c>
      <c r="W396" s="5">
        <v>65.3</v>
      </c>
      <c r="X396" s="5">
        <v>82.5</v>
      </c>
      <c r="Y396" s="5">
        <v>82.5</v>
      </c>
      <c r="Z396" s="5">
        <v>82.4</v>
      </c>
      <c r="AA396" s="5">
        <v>63.4</v>
      </c>
      <c r="AB396" s="5">
        <v>107.8</v>
      </c>
      <c r="AC396" s="5">
        <v>823</v>
      </c>
      <c r="AD396" s="5">
        <v>30.8</v>
      </c>
      <c r="AE396" s="7">
        <v>553</v>
      </c>
      <c r="AF396" s="32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7"/>
      <c r="AV396" s="168"/>
      <c r="AW396" s="5"/>
      <c r="AX396" s="5"/>
      <c r="AY396" s="5"/>
      <c r="AZ396" s="5"/>
      <c r="BA396" s="30"/>
      <c r="BB396" s="33"/>
    </row>
    <row r="397" spans="1:54" x14ac:dyDescent="0.3">
      <c r="A397" s="168"/>
      <c r="B397" s="4">
        <v>27.3333333333333</v>
      </c>
      <c r="C397" s="168"/>
      <c r="D397" s="5">
        <v>49.3</v>
      </c>
      <c r="E397" s="5">
        <v>94.7</v>
      </c>
      <c r="F397" s="7">
        <v>17.7</v>
      </c>
      <c r="G397" s="188"/>
      <c r="H397" s="5">
        <v>37</v>
      </c>
      <c r="I397" s="5">
        <v>99.8</v>
      </c>
      <c r="J397" s="5">
        <v>86.5</v>
      </c>
      <c r="K397" s="30">
        <v>86.2</v>
      </c>
      <c r="L397" s="168"/>
      <c r="M397" s="31"/>
      <c r="N397" s="5"/>
      <c r="O397" s="7"/>
      <c r="P397" s="31">
        <v>101.6</v>
      </c>
      <c r="Q397" s="6">
        <v>19</v>
      </c>
      <c r="R397" s="5">
        <v>49</v>
      </c>
      <c r="S397" s="5">
        <v>49</v>
      </c>
      <c r="T397" s="5">
        <v>67</v>
      </c>
      <c r="U397" s="5">
        <v>66.7</v>
      </c>
      <c r="V397" s="5">
        <v>66.5</v>
      </c>
      <c r="W397" s="5">
        <v>70.8</v>
      </c>
      <c r="X397" s="5">
        <v>88.1</v>
      </c>
      <c r="Y397" s="5">
        <v>88.1</v>
      </c>
      <c r="Z397" s="5">
        <v>87.9</v>
      </c>
      <c r="AA397" s="5">
        <v>68.400000000000006</v>
      </c>
      <c r="AB397" s="5">
        <v>104.8</v>
      </c>
      <c r="AC397" s="5">
        <v>824</v>
      </c>
      <c r="AD397" s="5">
        <v>10.5</v>
      </c>
      <c r="AE397" s="7">
        <v>586</v>
      </c>
      <c r="AF397" s="32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7"/>
      <c r="AV397" s="168"/>
      <c r="AW397" s="5"/>
      <c r="AX397" s="5"/>
      <c r="AY397" s="5"/>
      <c r="AZ397" s="5"/>
      <c r="BA397" s="30"/>
      <c r="BB397" s="33"/>
    </row>
    <row r="398" spans="1:54" x14ac:dyDescent="0.3">
      <c r="A398" s="168"/>
      <c r="B398" s="4">
        <v>27.4166666666667</v>
      </c>
      <c r="C398" s="168"/>
      <c r="D398" s="5">
        <v>49.3</v>
      </c>
      <c r="E398" s="5">
        <v>94</v>
      </c>
      <c r="F398" s="7">
        <v>18.2</v>
      </c>
      <c r="G398" s="188"/>
      <c r="H398" s="5">
        <v>38.9</v>
      </c>
      <c r="I398" s="5">
        <v>98</v>
      </c>
      <c r="J398" s="5">
        <v>87.5</v>
      </c>
      <c r="K398" s="30">
        <v>87.2</v>
      </c>
      <c r="L398" s="168"/>
      <c r="M398" s="31"/>
      <c r="N398" s="5"/>
      <c r="O398" s="7"/>
      <c r="P398" s="31">
        <v>100.8</v>
      </c>
      <c r="Q398" s="5">
        <v>19.600000000000001</v>
      </c>
      <c r="R398" s="5">
        <v>49</v>
      </c>
      <c r="S398" s="5">
        <v>48.9</v>
      </c>
      <c r="T398" s="5">
        <v>68.5</v>
      </c>
      <c r="U398" s="5">
        <v>68.3</v>
      </c>
      <c r="V398" s="5">
        <v>68.099999999999994</v>
      </c>
      <c r="W398" s="5">
        <v>72.5</v>
      </c>
      <c r="X398" s="5">
        <v>89.1</v>
      </c>
      <c r="Y398" s="6">
        <v>89.1</v>
      </c>
      <c r="Z398" s="5">
        <v>89</v>
      </c>
      <c r="AA398" s="5">
        <v>70</v>
      </c>
      <c r="AB398" s="5">
        <v>104.3</v>
      </c>
      <c r="AC398" s="5">
        <v>825</v>
      </c>
      <c r="AD398" s="5">
        <v>10.4</v>
      </c>
      <c r="AE398" s="7">
        <v>590</v>
      </c>
      <c r="AF398" s="32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7"/>
      <c r="AV398" s="168"/>
      <c r="AW398" s="5"/>
      <c r="AX398" s="5"/>
      <c r="AY398" s="5"/>
      <c r="AZ398" s="5"/>
      <c r="BA398" s="30"/>
      <c r="BB398" s="33"/>
    </row>
    <row r="399" spans="1:54" x14ac:dyDescent="0.3">
      <c r="A399" s="168"/>
      <c r="B399" s="4">
        <v>27.5</v>
      </c>
      <c r="C399" s="168"/>
      <c r="D399" s="5">
        <v>49.3</v>
      </c>
      <c r="E399" s="5">
        <v>93.5</v>
      </c>
      <c r="F399" s="7">
        <v>18.5</v>
      </c>
      <c r="G399" s="188"/>
      <c r="H399" s="5">
        <v>39.200000000000003</v>
      </c>
      <c r="I399" s="5">
        <v>98.4</v>
      </c>
      <c r="J399" s="5">
        <v>87.2</v>
      </c>
      <c r="K399" s="30">
        <v>87</v>
      </c>
      <c r="L399" s="168"/>
      <c r="M399" s="31"/>
      <c r="N399" s="5"/>
      <c r="O399" s="7"/>
      <c r="P399" s="31">
        <v>100</v>
      </c>
      <c r="Q399" s="5">
        <v>20</v>
      </c>
      <c r="R399" s="5">
        <v>49</v>
      </c>
      <c r="S399" s="5">
        <v>49</v>
      </c>
      <c r="T399" s="5">
        <v>68.599999999999994</v>
      </c>
      <c r="U399" s="5">
        <v>68.5</v>
      </c>
      <c r="V399" s="5">
        <v>68.2</v>
      </c>
      <c r="W399" s="5">
        <v>72.7</v>
      </c>
      <c r="X399" s="5">
        <v>88.8</v>
      </c>
      <c r="Y399" s="5">
        <v>88.8</v>
      </c>
      <c r="Z399" s="5">
        <v>88.7</v>
      </c>
      <c r="AA399" s="5">
        <v>70.099999999999994</v>
      </c>
      <c r="AB399" s="5">
        <v>103.9</v>
      </c>
      <c r="AC399" s="5">
        <v>825</v>
      </c>
      <c r="AD399" s="5">
        <v>10.7</v>
      </c>
      <c r="AE399" s="7">
        <v>589</v>
      </c>
      <c r="AF399" s="32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7"/>
      <c r="AV399" s="168"/>
      <c r="AW399" s="5"/>
      <c r="AX399" s="5"/>
      <c r="AY399" s="5"/>
      <c r="AZ399" s="5"/>
      <c r="BA399" s="30"/>
      <c r="BB399" s="33"/>
    </row>
    <row r="400" spans="1:54" x14ac:dyDescent="0.3">
      <c r="A400" s="168"/>
      <c r="B400" s="4">
        <v>27.5833333333333</v>
      </c>
      <c r="C400" s="168"/>
      <c r="D400" s="5">
        <v>49.3</v>
      </c>
      <c r="E400" s="5">
        <v>94</v>
      </c>
      <c r="F400" s="7">
        <v>18.600000000000001</v>
      </c>
      <c r="G400" s="188"/>
      <c r="H400" s="5">
        <v>39.5</v>
      </c>
      <c r="I400" s="5">
        <v>97.9</v>
      </c>
      <c r="J400" s="5">
        <v>87.5</v>
      </c>
      <c r="K400" s="30">
        <v>87.2</v>
      </c>
      <c r="L400" s="168"/>
      <c r="M400" s="31"/>
      <c r="N400" s="5"/>
      <c r="O400" s="7"/>
      <c r="P400" s="31">
        <v>99.5</v>
      </c>
      <c r="Q400" s="5">
        <v>20</v>
      </c>
      <c r="R400" s="5">
        <v>49</v>
      </c>
      <c r="S400" s="5">
        <v>49</v>
      </c>
      <c r="T400" s="5">
        <v>69.099999999999994</v>
      </c>
      <c r="U400" s="5">
        <v>68.900000000000006</v>
      </c>
      <c r="V400" s="5">
        <v>68.7</v>
      </c>
      <c r="W400" s="5">
        <v>73.2</v>
      </c>
      <c r="X400" s="5">
        <v>89</v>
      </c>
      <c r="Y400" s="5">
        <v>89.1</v>
      </c>
      <c r="Z400" s="5">
        <v>89</v>
      </c>
      <c r="AA400" s="5">
        <v>70.599999999999994</v>
      </c>
      <c r="AB400" s="5">
        <v>103.1</v>
      </c>
      <c r="AC400" s="5">
        <v>824</v>
      </c>
      <c r="AD400" s="5">
        <v>10.7</v>
      </c>
      <c r="AE400" s="7">
        <v>593</v>
      </c>
      <c r="AF400" s="32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7"/>
      <c r="AV400" s="168"/>
      <c r="AW400" s="5"/>
      <c r="AX400" s="5"/>
      <c r="AY400" s="5"/>
      <c r="AZ400" s="5"/>
      <c r="BA400" s="30"/>
      <c r="BB400" s="33"/>
    </row>
    <row r="401" spans="1:54" x14ac:dyDescent="0.3">
      <c r="A401" s="168"/>
      <c r="B401" s="4">
        <v>27.6666666666667</v>
      </c>
      <c r="C401" s="168"/>
      <c r="D401" s="5">
        <v>49.3</v>
      </c>
      <c r="E401" s="5">
        <v>91.6</v>
      </c>
      <c r="F401" s="7">
        <v>18.5</v>
      </c>
      <c r="G401" s="188"/>
      <c r="H401" s="5">
        <v>49.2</v>
      </c>
      <c r="I401" s="5">
        <v>97.6</v>
      </c>
      <c r="J401" s="5">
        <v>88.2</v>
      </c>
      <c r="K401" s="30">
        <v>87.2</v>
      </c>
      <c r="L401" s="168"/>
      <c r="M401" s="31"/>
      <c r="N401" s="5"/>
      <c r="O401" s="7"/>
      <c r="P401" s="31">
        <v>99.6</v>
      </c>
      <c r="Q401" s="5">
        <v>19.8</v>
      </c>
      <c r="R401" s="5">
        <v>49</v>
      </c>
      <c r="S401" s="5">
        <v>48.9</v>
      </c>
      <c r="T401" s="5">
        <v>69.2</v>
      </c>
      <c r="U401" s="5">
        <v>69</v>
      </c>
      <c r="V401" s="5">
        <v>68.8</v>
      </c>
      <c r="W401" s="5">
        <v>73.3</v>
      </c>
      <c r="X401" s="5">
        <v>89.7</v>
      </c>
      <c r="Y401" s="5">
        <v>89.8</v>
      </c>
      <c r="Z401" s="5">
        <v>89.6</v>
      </c>
      <c r="AA401" s="5">
        <v>70.8</v>
      </c>
      <c r="AB401" s="5">
        <v>103.9</v>
      </c>
      <c r="AC401" s="5">
        <v>824</v>
      </c>
      <c r="AD401" s="5">
        <v>10.8</v>
      </c>
      <c r="AE401" s="7">
        <v>592</v>
      </c>
      <c r="AF401" s="32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7"/>
      <c r="AV401" s="168"/>
      <c r="AW401" s="5"/>
      <c r="AX401" s="5"/>
      <c r="AY401" s="5"/>
      <c r="AZ401" s="5"/>
      <c r="BA401" s="30"/>
      <c r="BB401" s="33"/>
    </row>
    <row r="402" spans="1:54" x14ac:dyDescent="0.3">
      <c r="A402" s="168"/>
      <c r="B402" s="4">
        <v>27.75</v>
      </c>
      <c r="C402" s="168"/>
      <c r="D402" s="5">
        <v>49.3</v>
      </c>
      <c r="E402" s="5">
        <v>94.5</v>
      </c>
      <c r="F402" s="7">
        <v>18.2</v>
      </c>
      <c r="G402" s="188"/>
      <c r="H402" s="5">
        <v>38.9</v>
      </c>
      <c r="I402" s="5">
        <v>98.5</v>
      </c>
      <c r="J402" s="5">
        <v>87.9</v>
      </c>
      <c r="K402" s="30">
        <v>87.7</v>
      </c>
      <c r="L402" s="168"/>
      <c r="M402" s="31"/>
      <c r="N402" s="5"/>
      <c r="O402" s="7"/>
      <c r="P402" s="31">
        <v>99.7</v>
      </c>
      <c r="Q402" s="5">
        <v>19.3</v>
      </c>
      <c r="R402" s="5">
        <v>49</v>
      </c>
      <c r="S402" s="5">
        <v>48.9</v>
      </c>
      <c r="T402" s="5">
        <v>68.599999999999994</v>
      </c>
      <c r="U402" s="5">
        <v>68.400000000000006</v>
      </c>
      <c r="V402" s="5">
        <v>68.099999999999994</v>
      </c>
      <c r="W402" s="5">
        <v>72.599999999999994</v>
      </c>
      <c r="X402" s="5">
        <v>89.5</v>
      </c>
      <c r="Y402" s="5">
        <v>89.5</v>
      </c>
      <c r="Z402" s="5">
        <v>89.4</v>
      </c>
      <c r="AA402" s="5">
        <v>70.099999999999994</v>
      </c>
      <c r="AB402" s="5">
        <v>103.9</v>
      </c>
      <c r="AC402" s="5">
        <v>824</v>
      </c>
      <c r="AD402" s="5">
        <v>10.6</v>
      </c>
      <c r="AE402" s="7">
        <v>592</v>
      </c>
      <c r="AF402" s="32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7"/>
      <c r="AV402" s="168"/>
      <c r="AW402" s="5"/>
      <c r="AX402" s="5"/>
      <c r="AY402" s="5"/>
      <c r="AZ402" s="5"/>
      <c r="BA402" s="30"/>
      <c r="BB402" s="33"/>
    </row>
    <row r="403" spans="1:54" x14ac:dyDescent="0.3">
      <c r="A403" s="168"/>
      <c r="B403" s="4">
        <v>27.8333333333333</v>
      </c>
      <c r="C403" s="168"/>
      <c r="D403" s="5">
        <v>49.3</v>
      </c>
      <c r="E403" s="5">
        <v>95.2</v>
      </c>
      <c r="F403" s="7">
        <v>17.899999999999999</v>
      </c>
      <c r="G403" s="188"/>
      <c r="H403" s="5">
        <v>37.6</v>
      </c>
      <c r="I403" s="5">
        <v>99.2</v>
      </c>
      <c r="J403" s="5">
        <v>87.2</v>
      </c>
      <c r="K403" s="30">
        <v>86.9</v>
      </c>
      <c r="L403" s="168"/>
      <c r="M403" s="31"/>
      <c r="N403" s="5"/>
      <c r="O403" s="7"/>
      <c r="P403" s="31">
        <v>100.6</v>
      </c>
      <c r="Q403" s="5">
        <v>19.100000000000001</v>
      </c>
      <c r="R403" s="5">
        <v>49</v>
      </c>
      <c r="S403" s="5">
        <v>48.9</v>
      </c>
      <c r="T403" s="5">
        <v>67.7</v>
      </c>
      <c r="U403" s="5">
        <v>67.5</v>
      </c>
      <c r="V403" s="5">
        <v>67.3</v>
      </c>
      <c r="W403" s="5">
        <v>71.7</v>
      </c>
      <c r="X403" s="5">
        <v>88.7</v>
      </c>
      <c r="Y403" s="5">
        <v>88.8</v>
      </c>
      <c r="Z403" s="5">
        <v>88.7</v>
      </c>
      <c r="AA403" s="5">
        <v>69.2</v>
      </c>
      <c r="AB403" s="5">
        <v>104.2</v>
      </c>
      <c r="AC403" s="5">
        <v>824</v>
      </c>
      <c r="AD403" s="5">
        <v>10.5</v>
      </c>
      <c r="AE403" s="7">
        <v>588</v>
      </c>
      <c r="AF403" s="32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7"/>
      <c r="AV403" s="168"/>
      <c r="AW403" s="5"/>
      <c r="AX403" s="5"/>
      <c r="AY403" s="5"/>
      <c r="AZ403" s="5"/>
      <c r="BA403" s="30"/>
      <c r="BB403" s="33"/>
    </row>
    <row r="404" spans="1:54" x14ac:dyDescent="0.3">
      <c r="A404" s="168"/>
      <c r="B404" s="4">
        <v>27.9166666666667</v>
      </c>
      <c r="C404" s="168"/>
      <c r="D404" s="5">
        <v>49.3</v>
      </c>
      <c r="E404" s="5">
        <v>93.1</v>
      </c>
      <c r="F404" s="7">
        <v>18</v>
      </c>
      <c r="G404" s="188"/>
      <c r="H404" s="5">
        <v>37.4</v>
      </c>
      <c r="I404" s="5">
        <v>95.2</v>
      </c>
      <c r="J404" s="5">
        <v>86.7</v>
      </c>
      <c r="K404" s="30">
        <v>86.4</v>
      </c>
      <c r="L404" s="168"/>
      <c r="M404" s="31"/>
      <c r="N404" s="5"/>
      <c r="O404" s="7"/>
      <c r="P404" s="31">
        <v>96.1</v>
      </c>
      <c r="Q404" s="5">
        <v>19.2</v>
      </c>
      <c r="R404" s="5">
        <v>49.1</v>
      </c>
      <c r="S404" s="5">
        <v>49</v>
      </c>
      <c r="T404" s="5">
        <v>67.2</v>
      </c>
      <c r="U404" s="5">
        <v>67.099999999999994</v>
      </c>
      <c r="V404" s="5">
        <v>66.900000000000006</v>
      </c>
      <c r="W404" s="5">
        <v>71.2</v>
      </c>
      <c r="X404" s="5">
        <v>88.3</v>
      </c>
      <c r="Y404" s="5">
        <v>88.3</v>
      </c>
      <c r="Z404" s="5">
        <v>88.2</v>
      </c>
      <c r="AA404" s="5">
        <v>68.8</v>
      </c>
      <c r="AB404" s="5">
        <v>105</v>
      </c>
      <c r="AC404" s="5">
        <v>823</v>
      </c>
      <c r="AD404" s="5">
        <v>13.7</v>
      </c>
      <c r="AE404" s="7">
        <v>584</v>
      </c>
      <c r="AF404" s="32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7"/>
      <c r="AV404" s="168"/>
      <c r="AW404" s="5"/>
      <c r="AX404" s="5"/>
      <c r="AY404" s="5"/>
      <c r="AZ404" s="5"/>
      <c r="BA404" s="30"/>
      <c r="BB404" s="33"/>
    </row>
    <row r="405" spans="1:54" x14ac:dyDescent="0.3">
      <c r="A405" s="169"/>
      <c r="B405" s="4">
        <v>28</v>
      </c>
      <c r="C405" s="169"/>
      <c r="D405" s="5">
        <v>49.3</v>
      </c>
      <c r="E405" s="5">
        <v>91.8</v>
      </c>
      <c r="F405" s="7">
        <v>17.8</v>
      </c>
      <c r="G405" s="189"/>
      <c r="H405" s="5">
        <v>37.299999999999997</v>
      </c>
      <c r="I405" s="5">
        <v>95.2</v>
      </c>
      <c r="J405" s="5">
        <v>86.6</v>
      </c>
      <c r="K405" s="30">
        <v>86.4</v>
      </c>
      <c r="L405" s="169"/>
      <c r="M405" s="31"/>
      <c r="N405" s="5"/>
      <c r="O405" s="7"/>
      <c r="P405" s="31">
        <v>96.5</v>
      </c>
      <c r="Q405" s="6">
        <v>19</v>
      </c>
      <c r="R405" s="5">
        <v>49.1</v>
      </c>
      <c r="S405" s="5">
        <v>49</v>
      </c>
      <c r="T405" s="5">
        <v>67.099999999999994</v>
      </c>
      <c r="U405" s="5">
        <v>66.900000000000006</v>
      </c>
      <c r="V405" s="5">
        <v>66.7</v>
      </c>
      <c r="W405" s="5">
        <v>71.099999999999994</v>
      </c>
      <c r="X405" s="5">
        <v>88.2</v>
      </c>
      <c r="Y405" s="5">
        <v>88.3</v>
      </c>
      <c r="Z405" s="5">
        <v>88.1</v>
      </c>
      <c r="AA405" s="5">
        <v>68.5</v>
      </c>
      <c r="AB405" s="5">
        <v>104.9</v>
      </c>
      <c r="AC405" s="5">
        <v>825</v>
      </c>
      <c r="AD405" s="5">
        <v>13.6</v>
      </c>
      <c r="AE405" s="7">
        <v>585</v>
      </c>
      <c r="AF405" s="32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7"/>
      <c r="AV405" s="169"/>
      <c r="AW405" s="5"/>
      <c r="AX405" s="5"/>
      <c r="AY405" s="5"/>
      <c r="AZ405" s="5"/>
      <c r="BA405" s="30"/>
      <c r="BB405" s="33"/>
    </row>
    <row r="406" spans="1:54" x14ac:dyDescent="0.3">
      <c r="A406" s="178" t="s">
        <v>81</v>
      </c>
      <c r="B406" s="173"/>
      <c r="C406" s="17" t="e">
        <f>AVERAGE($C$394:$C$405)</f>
        <v>#DIV/0!</v>
      </c>
      <c r="D406" s="17">
        <f>AVERAGE(D394:D405)</f>
        <v>49.358333333333327</v>
      </c>
      <c r="E406" s="17">
        <f>AVERAGE(E394:E405)</f>
        <v>76.016666666666666</v>
      </c>
      <c r="F406" s="17">
        <f>AVERAGE(F394:F405)</f>
        <v>18.791666666666668</v>
      </c>
      <c r="G406" s="16" t="e">
        <f>AVERAGE(G394:G405)</f>
        <v>#DIV/0!</v>
      </c>
      <c r="H406" s="17">
        <f>AVERAGE(H394:H405)</f>
        <v>37.06666666666667</v>
      </c>
      <c r="I406" s="17">
        <f t="shared" ref="I406:AD406" si="61">AVERAGE(I394:I405)</f>
        <v>79.27500000000002</v>
      </c>
      <c r="J406" s="17">
        <f t="shared" si="61"/>
        <v>85.425000000000011</v>
      </c>
      <c r="K406" s="17">
        <f t="shared" si="61"/>
        <v>85.141666666666666</v>
      </c>
      <c r="L406" s="36">
        <f t="shared" si="61"/>
        <v>0</v>
      </c>
      <c r="M406" s="35" t="e">
        <f t="shared" si="61"/>
        <v>#DIV/0!</v>
      </c>
      <c r="N406" s="35" t="e">
        <f t="shared" si="61"/>
        <v>#DIV/0!</v>
      </c>
      <c r="O406" s="34" t="e">
        <f t="shared" si="61"/>
        <v>#DIV/0!</v>
      </c>
      <c r="P406" s="37">
        <f t="shared" si="61"/>
        <v>83.033333333333346</v>
      </c>
      <c r="Q406" s="17">
        <f t="shared" si="61"/>
        <v>19.758333333333333</v>
      </c>
      <c r="R406" s="17">
        <f t="shared" si="61"/>
        <v>49.125</v>
      </c>
      <c r="S406" s="17">
        <f t="shared" si="61"/>
        <v>49.05833333333333</v>
      </c>
      <c r="T406" s="17">
        <f t="shared" si="61"/>
        <v>67.050000000000026</v>
      </c>
      <c r="U406" s="17">
        <f t="shared" si="61"/>
        <v>66.016666666666666</v>
      </c>
      <c r="V406" s="17">
        <f t="shared" si="61"/>
        <v>65.825000000000003</v>
      </c>
      <c r="W406" s="17">
        <f t="shared" si="61"/>
        <v>69.975000000000009</v>
      </c>
      <c r="X406" s="17">
        <f t="shared" si="61"/>
        <v>86.45</v>
      </c>
      <c r="Y406" s="17">
        <f t="shared" si="61"/>
        <v>86.483333333333334</v>
      </c>
      <c r="Z406" s="17">
        <f t="shared" si="61"/>
        <v>86.358333333333334</v>
      </c>
      <c r="AA406" s="17">
        <f t="shared" si="61"/>
        <v>67.674999999999997</v>
      </c>
      <c r="AB406" s="17">
        <f t="shared" si="61"/>
        <v>105.71666666666668</v>
      </c>
      <c r="AC406" s="17">
        <f t="shared" si="61"/>
        <v>829.25</v>
      </c>
      <c r="AD406" s="17">
        <f t="shared" si="61"/>
        <v>27.833333333333339</v>
      </c>
      <c r="AE406" s="34">
        <f>AVERAGE($AE$368:$AE$379)</f>
        <v>591.5</v>
      </c>
      <c r="AF406" s="38" t="e">
        <f t="shared" ref="AF406:AT406" si="62">AVERAGE(AF394:AF405)</f>
        <v>#DIV/0!</v>
      </c>
      <c r="AG406" s="17" t="e">
        <f t="shared" si="62"/>
        <v>#DIV/0!</v>
      </c>
      <c r="AH406" s="17" t="e">
        <f t="shared" si="62"/>
        <v>#DIV/0!</v>
      </c>
      <c r="AI406" s="17" t="e">
        <f t="shared" si="62"/>
        <v>#DIV/0!</v>
      </c>
      <c r="AJ406" s="17" t="e">
        <f t="shared" si="62"/>
        <v>#DIV/0!</v>
      </c>
      <c r="AK406" s="17" t="e">
        <f t="shared" si="62"/>
        <v>#DIV/0!</v>
      </c>
      <c r="AL406" s="17" t="e">
        <f t="shared" si="62"/>
        <v>#DIV/0!</v>
      </c>
      <c r="AM406" s="17" t="e">
        <f t="shared" si="62"/>
        <v>#DIV/0!</v>
      </c>
      <c r="AN406" s="17" t="e">
        <f t="shared" si="62"/>
        <v>#DIV/0!</v>
      </c>
      <c r="AO406" s="17" t="e">
        <f t="shared" si="62"/>
        <v>#DIV/0!</v>
      </c>
      <c r="AP406" s="17" t="e">
        <f t="shared" si="62"/>
        <v>#DIV/0!</v>
      </c>
      <c r="AQ406" s="17" t="e">
        <f t="shared" si="62"/>
        <v>#DIV/0!</v>
      </c>
      <c r="AR406" s="17" t="e">
        <f t="shared" si="62"/>
        <v>#DIV/0!</v>
      </c>
      <c r="AS406" s="17" t="e">
        <f t="shared" si="62"/>
        <v>#DIV/0!</v>
      </c>
      <c r="AT406" s="17" t="e">
        <f t="shared" si="62"/>
        <v>#DIV/0!</v>
      </c>
      <c r="AU406" s="34" t="e">
        <f>AVERAGE($AU$368:$AU$379)</f>
        <v>#DIV/0!</v>
      </c>
      <c r="AV406" s="39" t="e">
        <f>AVERAGE(AV394:AV405)</f>
        <v>#DIV/0!</v>
      </c>
      <c r="AW406" s="17" t="e">
        <f>AVERAGE(AW394:AW405)</f>
        <v>#DIV/0!</v>
      </c>
      <c r="AX406" s="17" t="e">
        <f>AVERAGE(AX394:AX405)</f>
        <v>#DIV/0!</v>
      </c>
      <c r="AY406" s="17" t="e">
        <f>AVERAGE($AY$368:$AY$379)</f>
        <v>#DIV/0!</v>
      </c>
      <c r="AZ406" s="17" t="e">
        <f>AVERAGE(AZ394:AZ405)</f>
        <v>#DIV/0!</v>
      </c>
      <c r="BA406" s="35" t="e">
        <f>AVERAGE(BA394:BA405)</f>
        <v>#DIV/0!</v>
      </c>
      <c r="BB406" s="40" t="e">
        <f>AVERAGE(BB394:BB405)</f>
        <v>#DIV/0!</v>
      </c>
    </row>
    <row r="408" spans="1:54" ht="15" thickBot="1" x14ac:dyDescent="0.35"/>
    <row r="409" spans="1:54" ht="15" thickBot="1" x14ac:dyDescent="0.35">
      <c r="D409" s="183" t="s">
        <v>98</v>
      </c>
      <c r="E409" s="172"/>
      <c r="F409" s="184" t="s">
        <v>99</v>
      </c>
      <c r="G409" s="182"/>
      <c r="H409" s="185" t="s">
        <v>100</v>
      </c>
      <c r="I409" s="172"/>
      <c r="L409" s="186" t="s">
        <v>103</v>
      </c>
      <c r="M409" s="187"/>
      <c r="N409" s="187"/>
      <c r="O409" s="187"/>
    </row>
    <row r="410" spans="1:54" x14ac:dyDescent="0.3">
      <c r="A410" s="85" t="s">
        <v>2</v>
      </c>
      <c r="D410" s="65" t="s">
        <v>101</v>
      </c>
      <c r="E410" s="66" t="s">
        <v>102</v>
      </c>
      <c r="F410" s="67" t="s">
        <v>101</v>
      </c>
      <c r="G410" s="68" t="s">
        <v>102</v>
      </c>
      <c r="H410" s="69" t="s">
        <v>101</v>
      </c>
      <c r="I410" s="70" t="s">
        <v>102</v>
      </c>
      <c r="L410" s="79" t="s">
        <v>104</v>
      </c>
      <c r="M410" s="80" t="s">
        <v>105</v>
      </c>
      <c r="N410" s="81" t="s">
        <v>106</v>
      </c>
      <c r="O410" s="78" t="s">
        <v>107</v>
      </c>
      <c r="Q410" s="130">
        <v>95.024999999999991</v>
      </c>
      <c r="R410" s="42">
        <v>17.483333333333331</v>
      </c>
      <c r="S410" s="42">
        <v>49.175000000000004</v>
      </c>
      <c r="T410" s="42">
        <v>49.100000000000016</v>
      </c>
      <c r="U410" s="42">
        <v>64.841666666666683</v>
      </c>
      <c r="V410" s="42">
        <v>64.625</v>
      </c>
      <c r="W410" s="42">
        <v>64.375</v>
      </c>
      <c r="X410" s="42">
        <v>67.575000000000003</v>
      </c>
      <c r="Y410" s="42">
        <v>87.766666666666666</v>
      </c>
      <c r="Z410" s="42">
        <v>87.816666666666663</v>
      </c>
      <c r="AA410" s="42">
        <v>87.649999999999991</v>
      </c>
      <c r="AB410" s="42">
        <v>66.108333333333334</v>
      </c>
      <c r="AC410" s="42">
        <v>107.40000000000002</v>
      </c>
      <c r="AD410" s="42">
        <v>825.25</v>
      </c>
      <c r="AE410" s="42">
        <v>15.166666666666664</v>
      </c>
      <c r="AF410" s="75">
        <v>580.91666666666663</v>
      </c>
    </row>
    <row r="411" spans="1:54" x14ac:dyDescent="0.3">
      <c r="A411" s="71">
        <v>1</v>
      </c>
      <c r="D411" s="42">
        <v>49.399999999999984</v>
      </c>
      <c r="E411" s="42">
        <v>85.936363636363637</v>
      </c>
      <c r="F411" s="75">
        <v>16.108333333333334</v>
      </c>
      <c r="G411" s="42">
        <v>35.266666666666666</v>
      </c>
      <c r="H411" s="42">
        <v>92.566666666666663</v>
      </c>
      <c r="I411" s="42">
        <v>93.958333333333357</v>
      </c>
      <c r="L411" s="89">
        <v>580.91666666666663</v>
      </c>
      <c r="M411" s="88">
        <v>0</v>
      </c>
      <c r="N411" s="88">
        <v>50</v>
      </c>
      <c r="O411" s="86">
        <f>SUM(L411:N411)</f>
        <v>630.91666666666663</v>
      </c>
      <c r="Q411" s="130">
        <v>95.725000000000009</v>
      </c>
      <c r="R411" s="42">
        <v>17.541666666666664</v>
      </c>
      <c r="S411" s="42">
        <v>49.166666666666664</v>
      </c>
      <c r="T411" s="42">
        <v>49.091666666666676</v>
      </c>
      <c r="U411" s="42">
        <v>65.083333333333343</v>
      </c>
      <c r="V411" s="42">
        <v>64.933333333333337</v>
      </c>
      <c r="W411" s="42">
        <v>64.858333333333334</v>
      </c>
      <c r="X411" s="42">
        <v>67.7</v>
      </c>
      <c r="Y411" s="42">
        <v>87.858333333333334</v>
      </c>
      <c r="Z411" s="42">
        <v>87.916666666666643</v>
      </c>
      <c r="AA411" s="42">
        <v>87.791666666666671</v>
      </c>
      <c r="AB411" s="42">
        <v>66.424999999999997</v>
      </c>
      <c r="AC411" s="42">
        <v>107.22499999999998</v>
      </c>
      <c r="AD411" s="42">
        <v>825.25</v>
      </c>
      <c r="AE411" s="42">
        <v>14.658333333333331</v>
      </c>
      <c r="AF411" s="75">
        <v>583</v>
      </c>
    </row>
    <row r="412" spans="1:54" x14ac:dyDescent="0.3">
      <c r="A412" s="71">
        <v>2</v>
      </c>
      <c r="D412" s="42">
        <v>49.399999999999984</v>
      </c>
      <c r="E412" s="42">
        <v>86.074999999999989</v>
      </c>
      <c r="F412" s="75">
        <v>16.266666666666666</v>
      </c>
      <c r="G412" s="42">
        <v>35.341666666666669</v>
      </c>
      <c r="H412" s="42">
        <v>92.699999999999989</v>
      </c>
      <c r="I412" s="42">
        <v>94.100000000000009</v>
      </c>
      <c r="L412" s="89">
        <v>583</v>
      </c>
      <c r="M412" s="88">
        <v>0</v>
      </c>
      <c r="N412" s="88">
        <v>50</v>
      </c>
      <c r="O412" s="86">
        <f t="shared" ref="O412:O441" si="63">SUM(L412:N412)</f>
        <v>633</v>
      </c>
      <c r="Q412" s="130">
        <v>98.350000000000009</v>
      </c>
      <c r="R412" s="42">
        <v>16.283333333333331</v>
      </c>
      <c r="S412" s="42">
        <v>49.1</v>
      </c>
      <c r="T412" s="42">
        <v>49.050000000000004</v>
      </c>
      <c r="U412" s="42">
        <v>64.7</v>
      </c>
      <c r="V412" s="42">
        <v>64.541666666666671</v>
      </c>
      <c r="W412" s="42">
        <v>64.333333333333329</v>
      </c>
      <c r="X412" s="42">
        <v>67.608333333333334</v>
      </c>
      <c r="Y412" s="42">
        <v>89.041666666666671</v>
      </c>
      <c r="Z412" s="42">
        <v>89.125</v>
      </c>
      <c r="AA412" s="42">
        <v>88.966666666666683</v>
      </c>
      <c r="AB412" s="42">
        <v>66.025000000000006</v>
      </c>
      <c r="AC412" s="42">
        <v>106.55833333333332</v>
      </c>
      <c r="AD412" s="42">
        <v>825</v>
      </c>
      <c r="AE412" s="42">
        <v>12.316666666666668</v>
      </c>
      <c r="AF412" s="75">
        <v>590.75</v>
      </c>
    </row>
    <row r="413" spans="1:54" x14ac:dyDescent="0.3">
      <c r="A413" s="71">
        <v>3</v>
      </c>
      <c r="D413" s="42">
        <v>49.381818181818176</v>
      </c>
      <c r="E413" s="42">
        <v>87.508333333333326</v>
      </c>
      <c r="F413" s="75">
        <v>15.125</v>
      </c>
      <c r="G413" s="42">
        <v>33.425000000000004</v>
      </c>
      <c r="H413" s="42">
        <v>97.100000000000009</v>
      </c>
      <c r="I413" s="42">
        <v>97.133333333333326</v>
      </c>
      <c r="L413" s="89">
        <v>590.75</v>
      </c>
      <c r="M413" s="88">
        <v>0</v>
      </c>
      <c r="N413" s="88">
        <v>50</v>
      </c>
      <c r="O413" s="86">
        <f t="shared" si="63"/>
        <v>640.75</v>
      </c>
      <c r="Q413" s="130">
        <v>98.066666666666649</v>
      </c>
      <c r="R413" s="42">
        <v>16.091666666666665</v>
      </c>
      <c r="S413" s="42">
        <v>49.108333333333341</v>
      </c>
      <c r="T413" s="42">
        <v>49.041666666666679</v>
      </c>
      <c r="U413" s="42">
        <v>64.191666666666663</v>
      </c>
      <c r="V413" s="42">
        <v>64.083333333333329</v>
      </c>
      <c r="W413" s="42">
        <v>63.883333333333326</v>
      </c>
      <c r="X413" s="42">
        <v>67.091666666666669</v>
      </c>
      <c r="Y413" s="42">
        <v>88.708333333333314</v>
      </c>
      <c r="Z413" s="42">
        <v>88.766666666666666</v>
      </c>
      <c r="AA413" s="42">
        <v>88.558333333333337</v>
      </c>
      <c r="AB413" s="42">
        <v>65.36666666666666</v>
      </c>
      <c r="AC413" s="42">
        <v>107.30833333333334</v>
      </c>
      <c r="AD413" s="42">
        <v>825.08333333333337</v>
      </c>
      <c r="AE413" s="42">
        <v>13.074999999999998</v>
      </c>
      <c r="AF413" s="75">
        <v>587.75</v>
      </c>
    </row>
    <row r="414" spans="1:54" x14ac:dyDescent="0.3">
      <c r="A414" s="71">
        <v>4</v>
      </c>
      <c r="D414" s="42">
        <v>49.399999999999984</v>
      </c>
      <c r="E414" s="42">
        <v>80.466666666666669</v>
      </c>
      <c r="F414" s="75">
        <v>14.983333333333334</v>
      </c>
      <c r="G414" s="42">
        <v>33.666666666666664</v>
      </c>
      <c r="H414" s="42">
        <v>97.45</v>
      </c>
      <c r="I414" s="42">
        <v>96.608333333333334</v>
      </c>
      <c r="L414" s="89">
        <v>587.75</v>
      </c>
      <c r="M414" s="88">
        <v>0</v>
      </c>
      <c r="N414" s="88">
        <v>50</v>
      </c>
      <c r="O414" s="86">
        <f t="shared" si="63"/>
        <v>637.75</v>
      </c>
      <c r="Q414" s="130">
        <v>97.583333333333329</v>
      </c>
      <c r="R414" s="42">
        <v>16.649999999999999</v>
      </c>
      <c r="S414" s="42">
        <v>49.116666666666674</v>
      </c>
      <c r="T414" s="42">
        <v>49.06666666666667</v>
      </c>
      <c r="U414" s="42">
        <v>64.941666666666677</v>
      </c>
      <c r="V414" s="42">
        <v>64.841666666666683</v>
      </c>
      <c r="W414" s="42">
        <v>64.633333333333326</v>
      </c>
      <c r="X414" s="42">
        <v>68.108333333333334</v>
      </c>
      <c r="Y414" s="42">
        <v>88.891666666666666</v>
      </c>
      <c r="Z414" s="42">
        <v>88.966666666666654</v>
      </c>
      <c r="AA414" s="42">
        <v>88.850000000000009</v>
      </c>
      <c r="AB414" s="42">
        <v>66.325000000000003</v>
      </c>
      <c r="AC414" s="42">
        <v>106.80833333333334</v>
      </c>
      <c r="AD414" s="42">
        <v>824.91666666666663</v>
      </c>
      <c r="AE414" s="42">
        <v>13.149999999999999</v>
      </c>
      <c r="AF414" s="75">
        <v>589.91666666666663</v>
      </c>
    </row>
    <row r="415" spans="1:54" x14ac:dyDescent="0.3">
      <c r="A415" s="71">
        <v>5</v>
      </c>
      <c r="D415" s="42">
        <v>49.399999999999984</v>
      </c>
      <c r="E415" s="42">
        <v>87.058333333333337</v>
      </c>
      <c r="F415" s="75">
        <v>15.308333333333332</v>
      </c>
      <c r="G415" s="42">
        <v>35.058333333333337</v>
      </c>
      <c r="H415" s="42">
        <v>95.75</v>
      </c>
      <c r="I415" s="42">
        <v>96.116666666666674</v>
      </c>
      <c r="L415" s="89">
        <v>589.91666666666663</v>
      </c>
      <c r="M415" s="88">
        <v>0</v>
      </c>
      <c r="N415" s="88">
        <v>50</v>
      </c>
      <c r="O415" s="86">
        <f t="shared" si="63"/>
        <v>639.91666666666663</v>
      </c>
      <c r="Q415" s="130">
        <v>97.61666666666666</v>
      </c>
      <c r="R415" s="42">
        <v>16.649999999999999</v>
      </c>
      <c r="S415" s="42">
        <v>49.1</v>
      </c>
      <c r="T415" s="42">
        <v>49.06666666666667</v>
      </c>
      <c r="U415" s="42">
        <v>64.55</v>
      </c>
      <c r="V415" s="42">
        <v>64.7</v>
      </c>
      <c r="W415" s="42">
        <v>64.358333333333334</v>
      </c>
      <c r="X415" s="42">
        <v>67.833333333333329</v>
      </c>
      <c r="Y415" s="42">
        <v>88.408333333333317</v>
      </c>
      <c r="Z415" s="42">
        <v>88.466666666666654</v>
      </c>
      <c r="AA415" s="42">
        <v>88.324999999999989</v>
      </c>
      <c r="AB415" s="42">
        <v>66.141666666666666</v>
      </c>
      <c r="AC415" s="42">
        <v>106.89999999999999</v>
      </c>
      <c r="AD415" s="42">
        <v>824.83333333333337</v>
      </c>
      <c r="AE415" s="42">
        <v>13.116666666666667</v>
      </c>
      <c r="AF415" s="75">
        <v>587.08333333333337</v>
      </c>
    </row>
    <row r="416" spans="1:54" x14ac:dyDescent="0.3">
      <c r="A416" s="71">
        <v>6</v>
      </c>
      <c r="D416" s="42">
        <v>49.366666666666653</v>
      </c>
      <c r="E416" s="42">
        <v>86.558333333333337</v>
      </c>
      <c r="F416" s="75">
        <v>15.425000000000002</v>
      </c>
      <c r="G416" s="42">
        <v>35.475000000000009</v>
      </c>
      <c r="H416" s="42">
        <v>96.233333333333334</v>
      </c>
      <c r="I416" s="42">
        <v>96.491666666666674</v>
      </c>
      <c r="L416" s="89">
        <v>587.08333333333337</v>
      </c>
      <c r="M416" s="88">
        <v>0</v>
      </c>
      <c r="N416" s="88">
        <v>50</v>
      </c>
      <c r="O416" s="86">
        <f t="shared" si="63"/>
        <v>637.08333333333337</v>
      </c>
      <c r="Q416" s="130">
        <v>97.850000000000009</v>
      </c>
      <c r="R416" s="42">
        <v>16.058333333333334</v>
      </c>
      <c r="S416" s="42">
        <v>49.016666666666673</v>
      </c>
      <c r="T416" s="42">
        <v>48.966666666666669</v>
      </c>
      <c r="U416" s="42">
        <v>63.524999999999999</v>
      </c>
      <c r="V416" s="42">
        <v>63.491666666666674</v>
      </c>
      <c r="W416" s="42">
        <v>63.283333333333331</v>
      </c>
      <c r="X416" s="42">
        <v>66.483333333333334</v>
      </c>
      <c r="Y416" s="42">
        <v>87.916666666666671</v>
      </c>
      <c r="Z416" s="42">
        <v>87.983333333333348</v>
      </c>
      <c r="AA416" s="42">
        <v>87.791666666666671</v>
      </c>
      <c r="AB416" s="42">
        <v>64.983333333333334</v>
      </c>
      <c r="AC416" s="42">
        <v>107.2</v>
      </c>
      <c r="AD416" s="42">
        <v>824.41666666666663</v>
      </c>
      <c r="AE416" s="42">
        <v>13.33333333333333</v>
      </c>
      <c r="AF416" s="75">
        <v>583.91666666666663</v>
      </c>
    </row>
    <row r="417" spans="1:32" x14ac:dyDescent="0.3">
      <c r="A417" s="71">
        <v>7</v>
      </c>
      <c r="D417" s="42">
        <v>49.291666666666664</v>
      </c>
      <c r="E417" s="42">
        <v>85.983333333333334</v>
      </c>
      <c r="F417" s="75">
        <v>14.83333333333333</v>
      </c>
      <c r="G417" s="42">
        <v>33.783333333333339</v>
      </c>
      <c r="H417" s="42">
        <v>96.49166666666666</v>
      </c>
      <c r="I417" s="42">
        <v>96.324999999999974</v>
      </c>
      <c r="L417" s="89">
        <v>583.91666666666663</v>
      </c>
      <c r="M417" s="88">
        <v>0</v>
      </c>
      <c r="N417" s="88">
        <v>50</v>
      </c>
      <c r="O417" s="86">
        <f t="shared" si="63"/>
        <v>633.91666666666663</v>
      </c>
      <c r="Q417" s="130">
        <v>97.966666666666654</v>
      </c>
      <c r="R417" s="42">
        <v>15.816666666666665</v>
      </c>
      <c r="S417" s="42">
        <v>49.108333333333341</v>
      </c>
      <c r="T417" s="42">
        <v>49.041666666666664</v>
      </c>
      <c r="U417" s="42">
        <v>63.758333333333333</v>
      </c>
      <c r="V417" s="42">
        <v>63.791666666666664</v>
      </c>
      <c r="W417" s="42">
        <v>63.650000000000006</v>
      </c>
      <c r="X417" s="42">
        <v>66.816666666666677</v>
      </c>
      <c r="Y417" s="42">
        <v>88.641666666666666</v>
      </c>
      <c r="Z417" s="42">
        <v>88.725000000000009</v>
      </c>
      <c r="AA417" s="42">
        <v>88.383333333333326</v>
      </c>
      <c r="AB417" s="42">
        <v>65.208333333333329</v>
      </c>
      <c r="AC417" s="42">
        <v>107.30833333333334</v>
      </c>
      <c r="AD417" s="42">
        <v>824.25</v>
      </c>
      <c r="AE417" s="42">
        <v>13.149999999999999</v>
      </c>
      <c r="AF417" s="75">
        <v>588.25</v>
      </c>
    </row>
    <row r="418" spans="1:32" x14ac:dyDescent="0.3">
      <c r="A418" s="71">
        <v>8</v>
      </c>
      <c r="D418" s="42">
        <v>49.375</v>
      </c>
      <c r="E418" s="42">
        <v>86.766666666666666</v>
      </c>
      <c r="F418" s="75">
        <v>14.558333333333335</v>
      </c>
      <c r="G418" s="42">
        <v>34.408333333333331</v>
      </c>
      <c r="H418" s="42">
        <v>97.433333333333337</v>
      </c>
      <c r="I418" s="42">
        <v>96.608333333333348</v>
      </c>
      <c r="L418" s="89">
        <v>588.25</v>
      </c>
      <c r="M418" s="88">
        <v>0</v>
      </c>
      <c r="N418" s="88">
        <v>50</v>
      </c>
      <c r="O418" s="86">
        <f t="shared" si="63"/>
        <v>638.25</v>
      </c>
      <c r="Q418" s="130">
        <v>97.633333333333326</v>
      </c>
      <c r="R418" s="42">
        <v>16.008333333333336</v>
      </c>
      <c r="S418" s="42">
        <v>49.1</v>
      </c>
      <c r="T418" s="42">
        <v>49.024999999999999</v>
      </c>
      <c r="U418" s="42">
        <v>64.174999999999997</v>
      </c>
      <c r="V418" s="42">
        <v>64.445454545454538</v>
      </c>
      <c r="W418" s="42">
        <v>63.883333333333347</v>
      </c>
      <c r="X418" s="42">
        <v>67.333333333333329</v>
      </c>
      <c r="Y418" s="42">
        <v>88.816666666666663</v>
      </c>
      <c r="Z418" s="42">
        <v>88.899999999999991</v>
      </c>
      <c r="AA418" s="42">
        <v>88.75833333333334</v>
      </c>
      <c r="AB418" s="42">
        <v>65.749999999999986</v>
      </c>
      <c r="AC418" s="42">
        <v>107.36666666666667</v>
      </c>
      <c r="AD418" s="42">
        <v>824.16666666666663</v>
      </c>
      <c r="AE418" s="42">
        <v>13.18333333333333</v>
      </c>
      <c r="AF418" s="75">
        <v>590.08333333333337</v>
      </c>
    </row>
    <row r="419" spans="1:32" x14ac:dyDescent="0.3">
      <c r="A419" s="71">
        <v>9</v>
      </c>
      <c r="D419" s="42">
        <v>49.366666666666667</v>
      </c>
      <c r="E419" s="42">
        <v>86.97499999999998</v>
      </c>
      <c r="F419" s="75">
        <v>14.716666666666663</v>
      </c>
      <c r="G419" s="42">
        <v>34.774999999999999</v>
      </c>
      <c r="H419" s="42">
        <v>96.899999999999991</v>
      </c>
      <c r="I419" s="42">
        <v>96.308333333333351</v>
      </c>
      <c r="L419" s="89">
        <v>590.08333333333337</v>
      </c>
      <c r="M419" s="88">
        <v>0</v>
      </c>
      <c r="N419" s="88">
        <v>50</v>
      </c>
      <c r="O419" s="86">
        <f t="shared" si="63"/>
        <v>640.08333333333337</v>
      </c>
      <c r="Q419" s="130">
        <v>98.691666666666649</v>
      </c>
      <c r="R419" s="42">
        <v>16.141666666666669</v>
      </c>
      <c r="S419" s="42">
        <v>49.100000000000016</v>
      </c>
      <c r="T419" s="42">
        <v>49.033333333333339</v>
      </c>
      <c r="U419" s="42">
        <v>63.666666666666664</v>
      </c>
      <c r="V419" s="42">
        <v>63.524999999999984</v>
      </c>
      <c r="W419" s="42">
        <v>63.308333333333337</v>
      </c>
      <c r="X419" s="42">
        <v>66.500000000000014</v>
      </c>
      <c r="Y419" s="42">
        <v>87.858333333333348</v>
      </c>
      <c r="Z419" s="42">
        <v>87.891666666666666</v>
      </c>
      <c r="AA419" s="42">
        <v>87.733333333333334</v>
      </c>
      <c r="AB419" s="42">
        <v>65.074999999999989</v>
      </c>
      <c r="AC419" s="42">
        <v>107.60000000000002</v>
      </c>
      <c r="AD419" s="42">
        <v>823.58333333333337</v>
      </c>
      <c r="AE419" s="42">
        <v>13.141666666666667</v>
      </c>
      <c r="AF419" s="75">
        <v>582.75</v>
      </c>
    </row>
    <row r="420" spans="1:32" x14ac:dyDescent="0.3">
      <c r="A420" s="71">
        <v>10</v>
      </c>
      <c r="D420" s="42">
        <v>49.358333333333327</v>
      </c>
      <c r="E420" s="74">
        <v>85.97499999999998</v>
      </c>
      <c r="F420" s="75">
        <v>14.83333333333333</v>
      </c>
      <c r="G420" s="42">
        <v>35.19166666666667</v>
      </c>
      <c r="H420" s="42">
        <v>97.933333333333337</v>
      </c>
      <c r="I420" s="42">
        <v>97.258333333333326</v>
      </c>
      <c r="L420" s="89">
        <v>582.75</v>
      </c>
      <c r="M420" s="88">
        <v>0</v>
      </c>
      <c r="N420" s="88">
        <v>50</v>
      </c>
      <c r="O420" s="86">
        <f t="shared" si="63"/>
        <v>632.75</v>
      </c>
      <c r="Q420" s="130">
        <v>99.016666666666652</v>
      </c>
      <c r="R420" s="42">
        <v>16.241666666666667</v>
      </c>
      <c r="S420" s="42">
        <v>49.100000000000016</v>
      </c>
      <c r="T420" s="42">
        <v>49.016666666666673</v>
      </c>
      <c r="U420" s="42">
        <v>63.966666666666669</v>
      </c>
      <c r="V420" s="42">
        <v>63.81666666666667</v>
      </c>
      <c r="W420" s="42">
        <v>63.6</v>
      </c>
      <c r="X420" s="42">
        <v>66.825000000000003</v>
      </c>
      <c r="Y420" s="42">
        <v>87.991666666666674</v>
      </c>
      <c r="Z420" s="42">
        <v>82.725000000000009</v>
      </c>
      <c r="AA420" s="42">
        <v>87.899999999999991</v>
      </c>
      <c r="AB420" s="42">
        <v>65.325000000000003</v>
      </c>
      <c r="AC420" s="42">
        <v>107.375</v>
      </c>
      <c r="AD420" s="42">
        <v>823.91666666666663</v>
      </c>
      <c r="AE420" s="42">
        <v>13.18333333333333</v>
      </c>
      <c r="AF420" s="75">
        <v>584.08333333333337</v>
      </c>
    </row>
    <row r="421" spans="1:32" x14ac:dyDescent="0.3">
      <c r="A421" s="71">
        <v>11</v>
      </c>
      <c r="D421" s="42">
        <v>49.383333333333326</v>
      </c>
      <c r="E421" s="74">
        <v>86.108333333333334</v>
      </c>
      <c r="F421" s="75">
        <v>14.875</v>
      </c>
      <c r="G421" s="42">
        <v>35.791666666666679</v>
      </c>
      <c r="H421" s="42">
        <v>97.499999999999986</v>
      </c>
      <c r="I421" s="42">
        <v>97.291666666666671</v>
      </c>
      <c r="L421" s="89">
        <v>584.08333333333337</v>
      </c>
      <c r="M421" s="88">
        <v>0</v>
      </c>
      <c r="N421" s="88">
        <v>50</v>
      </c>
      <c r="O421" s="86">
        <f t="shared" si="63"/>
        <v>634.08333333333337</v>
      </c>
      <c r="Q421" s="130">
        <v>98.149999999999991</v>
      </c>
      <c r="R421" s="42">
        <v>16.441666666666666</v>
      </c>
      <c r="S421" s="42">
        <v>49.108333333333341</v>
      </c>
      <c r="T421" s="42">
        <v>49.016666666666673</v>
      </c>
      <c r="U421" s="42">
        <v>65.058333333333323</v>
      </c>
      <c r="V421" s="42">
        <v>65.016666666666666</v>
      </c>
      <c r="W421" s="42">
        <v>65.199999999999989</v>
      </c>
      <c r="X421" s="42">
        <v>68.566666666666663</v>
      </c>
      <c r="Y421" s="42">
        <v>88.966666666666654</v>
      </c>
      <c r="Z421" s="42">
        <v>84.074999999999989</v>
      </c>
      <c r="AA421" s="42">
        <v>88.875</v>
      </c>
      <c r="AB421" s="42">
        <v>66.516666666666666</v>
      </c>
      <c r="AC421" s="42">
        <v>106.71666666666665</v>
      </c>
      <c r="AD421" s="42">
        <v>823.91666666666663</v>
      </c>
      <c r="AE421" s="42">
        <v>13.158333333333331</v>
      </c>
      <c r="AF421" s="75">
        <v>591.58333333333337</v>
      </c>
    </row>
    <row r="422" spans="1:32" x14ac:dyDescent="0.3">
      <c r="A422" s="71">
        <v>12</v>
      </c>
      <c r="D422" s="42">
        <v>49.383333333333326</v>
      </c>
      <c r="E422" s="74">
        <v>87.133333333333326</v>
      </c>
      <c r="F422" s="75">
        <v>15.158333333333331</v>
      </c>
      <c r="G422" s="42">
        <v>36.1</v>
      </c>
      <c r="H422" s="42">
        <v>96.183333333333337</v>
      </c>
      <c r="I422" s="42">
        <v>96.2</v>
      </c>
      <c r="L422" s="89">
        <v>591.58333333333337</v>
      </c>
      <c r="M422" s="88">
        <v>0</v>
      </c>
      <c r="N422" s="88">
        <v>50</v>
      </c>
      <c r="O422" s="86">
        <f t="shared" si="63"/>
        <v>641.58333333333337</v>
      </c>
      <c r="Q422" s="130">
        <v>79.725000000000009</v>
      </c>
      <c r="R422" s="42">
        <v>16.3</v>
      </c>
      <c r="S422" s="42">
        <v>49.133333333333347</v>
      </c>
      <c r="T422" s="42">
        <v>49.041666666666664</v>
      </c>
      <c r="U422" s="42">
        <v>64.908333333333331</v>
      </c>
      <c r="V422" s="42">
        <v>64.808333333333323</v>
      </c>
      <c r="W422" s="42">
        <v>64.550000000000011</v>
      </c>
      <c r="X422" s="42">
        <v>67.924999999999997</v>
      </c>
      <c r="Y422" s="42">
        <v>88.608333333333334</v>
      </c>
      <c r="Z422" s="42">
        <v>86.516666666666666</v>
      </c>
      <c r="AA422" s="42">
        <v>88.524999999999991</v>
      </c>
      <c r="AB422" s="42">
        <v>66.225000000000009</v>
      </c>
      <c r="AC422" s="42">
        <v>106.90833333333335</v>
      </c>
      <c r="AD422" s="42">
        <v>823.58333333333337</v>
      </c>
      <c r="AE422" s="42">
        <v>24.666666666666668</v>
      </c>
      <c r="AF422" s="75">
        <v>587.75</v>
      </c>
    </row>
    <row r="423" spans="1:32" x14ac:dyDescent="0.3">
      <c r="A423" s="71">
        <v>13</v>
      </c>
      <c r="D423" s="42">
        <v>49.374999999999993</v>
      </c>
      <c r="E423" s="74">
        <v>86.774999999999991</v>
      </c>
      <c r="F423" s="75">
        <v>14.899999999999999</v>
      </c>
      <c r="G423" s="42">
        <v>35.983333333333334</v>
      </c>
      <c r="H423" s="42">
        <v>95.11666666666666</v>
      </c>
      <c r="I423" s="42">
        <v>95.666666666666671</v>
      </c>
      <c r="L423" s="89">
        <v>587.75</v>
      </c>
      <c r="M423" s="88">
        <v>0</v>
      </c>
      <c r="N423" s="88">
        <v>50</v>
      </c>
      <c r="O423" s="86">
        <f t="shared" si="63"/>
        <v>637.75</v>
      </c>
      <c r="Q423" s="130">
        <v>56.416666666666664</v>
      </c>
      <c r="R423" s="42">
        <v>16.625</v>
      </c>
      <c r="S423" s="42">
        <v>48.875</v>
      </c>
      <c r="T423" s="42">
        <v>49.1</v>
      </c>
      <c r="U423" s="42">
        <v>65.49166666666666</v>
      </c>
      <c r="V423" s="42">
        <v>65.466666666666683</v>
      </c>
      <c r="W423" s="42">
        <v>65.266666666666666</v>
      </c>
      <c r="X423" s="42">
        <v>68.708333333333329</v>
      </c>
      <c r="Y423" s="42">
        <v>88.875</v>
      </c>
      <c r="Z423" s="42">
        <v>88.966666666666654</v>
      </c>
      <c r="AA423" s="42">
        <v>88.191666666666663</v>
      </c>
      <c r="AB423" s="42">
        <v>66.941666666666677</v>
      </c>
      <c r="AC423" s="42">
        <v>106.74999999999999</v>
      </c>
      <c r="AD423" s="42">
        <v>823.66666666666663</v>
      </c>
      <c r="AE423" s="42">
        <v>39.200000000000003</v>
      </c>
      <c r="AF423" s="75">
        <v>585.33333333333337</v>
      </c>
    </row>
    <row r="424" spans="1:32" x14ac:dyDescent="0.3">
      <c r="A424" s="71">
        <v>14</v>
      </c>
      <c r="D424" s="42">
        <v>49.35</v>
      </c>
      <c r="E424" s="74">
        <v>86.441666666666677</v>
      </c>
      <c r="F424" s="75">
        <v>15.174999999999999</v>
      </c>
      <c r="G424" s="42">
        <v>36.858333333333334</v>
      </c>
      <c r="H424" s="42">
        <v>96.050000000000011</v>
      </c>
      <c r="I424" s="42">
        <v>95.699999999999989</v>
      </c>
      <c r="L424" s="89">
        <v>585.33333333333337</v>
      </c>
      <c r="M424" s="88">
        <v>0</v>
      </c>
      <c r="N424" s="88">
        <v>50</v>
      </c>
      <c r="O424" s="86">
        <f t="shared" si="63"/>
        <v>635.33333333333337</v>
      </c>
      <c r="Q424" s="130">
        <v>56.25</v>
      </c>
      <c r="R424" s="42">
        <v>16.566666666666666</v>
      </c>
      <c r="S424" s="42">
        <v>49.233333333333341</v>
      </c>
      <c r="T424" s="42">
        <v>49.199999999999996</v>
      </c>
      <c r="U424" s="42">
        <v>65</v>
      </c>
      <c r="V424" s="42">
        <v>64.874999999999986</v>
      </c>
      <c r="W424" s="42">
        <v>64.649999999999991</v>
      </c>
      <c r="X424" s="42">
        <v>68.25833333333334</v>
      </c>
      <c r="Y424" s="42">
        <v>88.916666666666671</v>
      </c>
      <c r="Z424" s="42">
        <v>88.991666666666674</v>
      </c>
      <c r="AA424" s="42">
        <v>88.866666666666674</v>
      </c>
      <c r="AB424" s="42">
        <v>66.383333333333326</v>
      </c>
      <c r="AC424" s="42">
        <v>107.41666666666669</v>
      </c>
      <c r="AD424" s="42">
        <v>824.08333333333337</v>
      </c>
      <c r="AE424" s="42">
        <v>39.241666666666667</v>
      </c>
      <c r="AF424" s="75">
        <v>588.33333333333337</v>
      </c>
    </row>
    <row r="425" spans="1:32" x14ac:dyDescent="0.3">
      <c r="A425" s="71">
        <v>15</v>
      </c>
      <c r="D425" s="42">
        <v>49.441666666666663</v>
      </c>
      <c r="E425" s="74">
        <v>87.091666666666683</v>
      </c>
      <c r="F425" s="75">
        <v>15.174999999999999</v>
      </c>
      <c r="G425" s="42">
        <v>38.225000000000001</v>
      </c>
      <c r="H425" s="42">
        <v>93.458333333333329</v>
      </c>
      <c r="I425" s="42">
        <v>93.691666666666663</v>
      </c>
      <c r="L425" s="89">
        <v>588.33333333333337</v>
      </c>
      <c r="M425" s="88">
        <v>0</v>
      </c>
      <c r="N425" s="88">
        <v>50</v>
      </c>
      <c r="O425" s="86">
        <f t="shared" si="63"/>
        <v>638.33333333333337</v>
      </c>
      <c r="Q425" s="130">
        <v>60.824999999999996</v>
      </c>
      <c r="R425" s="42">
        <v>16.283333333333335</v>
      </c>
      <c r="S425" s="42">
        <v>49.191666666666663</v>
      </c>
      <c r="T425" s="42">
        <v>49.125000000000007</v>
      </c>
      <c r="U425" s="42">
        <v>64.908333333333346</v>
      </c>
      <c r="V425" s="42">
        <v>64.8</v>
      </c>
      <c r="W425" s="42">
        <v>64.558333333333323</v>
      </c>
      <c r="X425" s="42">
        <v>68.208333333333329</v>
      </c>
      <c r="Y425" s="42">
        <v>88.733333333333348</v>
      </c>
      <c r="Z425" s="42">
        <v>85.466666666666654</v>
      </c>
      <c r="AA425" s="42">
        <v>88.658333333333317</v>
      </c>
      <c r="AB425" s="42">
        <v>66.341666666666683</v>
      </c>
      <c r="AC425" s="42">
        <v>106.53333333333335</v>
      </c>
      <c r="AD425" s="42">
        <v>822</v>
      </c>
      <c r="AE425" s="42">
        <v>36.208333333333329</v>
      </c>
      <c r="AF425" s="75">
        <v>587.75</v>
      </c>
    </row>
    <row r="426" spans="1:32" x14ac:dyDescent="0.3">
      <c r="A426" s="71">
        <v>16</v>
      </c>
      <c r="D426" s="42">
        <v>49.383333333333333</v>
      </c>
      <c r="E426" s="74">
        <v>86.908333333333317</v>
      </c>
      <c r="F426" s="75">
        <v>14.883333333333333</v>
      </c>
      <c r="G426" s="42">
        <v>35.983333333333327</v>
      </c>
      <c r="H426" s="42">
        <v>95.416666666666686</v>
      </c>
      <c r="I426" s="42">
        <v>94.833333333333314</v>
      </c>
      <c r="L426" s="89">
        <v>587.75</v>
      </c>
      <c r="M426" s="88">
        <v>0</v>
      </c>
      <c r="N426" s="88">
        <v>50</v>
      </c>
      <c r="O426" s="86">
        <f t="shared" si="63"/>
        <v>637.75</v>
      </c>
      <c r="Q426" s="130">
        <v>72.55</v>
      </c>
      <c r="R426" s="42">
        <v>16.691666666666666</v>
      </c>
      <c r="S426" s="42">
        <v>49.208333333333336</v>
      </c>
      <c r="T426" s="42">
        <v>49.125000000000007</v>
      </c>
      <c r="U426" s="42">
        <v>65.041666666666657</v>
      </c>
      <c r="V426" s="42">
        <v>64.899999999999991</v>
      </c>
      <c r="W426" s="42">
        <v>64.683333333333337</v>
      </c>
      <c r="X426" s="42">
        <v>68.25833333333334</v>
      </c>
      <c r="Y426" s="42">
        <v>88.24166666666666</v>
      </c>
      <c r="Z426" s="42">
        <v>88.372727272727275</v>
      </c>
      <c r="AA426" s="42">
        <v>88.149999999999991</v>
      </c>
      <c r="AB426" s="42">
        <v>66.424999999999997</v>
      </c>
      <c r="AC426" s="42">
        <v>106.78333333333332</v>
      </c>
      <c r="AD426" s="42">
        <v>824.16666666666663</v>
      </c>
      <c r="AE426" s="42">
        <v>30.041666666666661</v>
      </c>
      <c r="AF426" s="75">
        <v>586.16666666666663</v>
      </c>
    </row>
    <row r="427" spans="1:32" x14ac:dyDescent="0.3">
      <c r="A427" s="71">
        <v>17</v>
      </c>
      <c r="D427" s="42">
        <v>49.416666666666657</v>
      </c>
      <c r="E427" s="74">
        <v>86.472727272727283</v>
      </c>
      <c r="F427" s="75">
        <v>15.341666666666669</v>
      </c>
      <c r="G427" s="42">
        <v>36.133333333333333</v>
      </c>
      <c r="H427" s="42">
        <v>92.74166666666666</v>
      </c>
      <c r="I427" s="42">
        <v>93.441666666666663</v>
      </c>
      <c r="L427" s="89">
        <v>586.16666666666663</v>
      </c>
      <c r="M427" s="88">
        <v>0</v>
      </c>
      <c r="N427" s="88">
        <v>50</v>
      </c>
      <c r="O427" s="86">
        <f t="shared" si="63"/>
        <v>636.16666666666663</v>
      </c>
      <c r="Q427" s="130">
        <v>95.010714285714272</v>
      </c>
      <c r="R427" s="42">
        <v>17.350000000000001</v>
      </c>
      <c r="S427" s="42">
        <v>49.125000000000007</v>
      </c>
      <c r="T427" s="42">
        <v>49.050000000000004</v>
      </c>
      <c r="U427" s="42">
        <v>65.575000000000003</v>
      </c>
      <c r="V427" s="42">
        <v>65.475000000000009</v>
      </c>
      <c r="W427" s="42">
        <v>65.416666666666671</v>
      </c>
      <c r="X427" s="42">
        <v>68.933333333333323</v>
      </c>
      <c r="Y427" s="42">
        <v>88.516666666666666</v>
      </c>
      <c r="Z427" s="42">
        <v>88.575000000000003</v>
      </c>
      <c r="AA427" s="42">
        <v>88.391666666666666</v>
      </c>
      <c r="AB427" s="42">
        <v>67.000000000000014</v>
      </c>
      <c r="AC427" s="42">
        <v>106.09166666666665</v>
      </c>
      <c r="AD427" s="42">
        <v>823.86904761904759</v>
      </c>
      <c r="AE427" s="42">
        <v>13.299999999999999</v>
      </c>
      <c r="AF427" s="75">
        <v>588.41666666666663</v>
      </c>
    </row>
    <row r="428" spans="1:32" x14ac:dyDescent="0.3">
      <c r="A428" s="71">
        <v>18</v>
      </c>
      <c r="D428" s="42">
        <v>49.391666666666659</v>
      </c>
      <c r="E428" s="74">
        <v>87.508333333333326</v>
      </c>
      <c r="F428" s="75">
        <v>16.033333333333335</v>
      </c>
      <c r="G428" s="42">
        <v>36.309090909090912</v>
      </c>
      <c r="H428" s="42">
        <v>94.108333333333334</v>
      </c>
      <c r="I428" s="42">
        <v>95.325000000000003</v>
      </c>
      <c r="L428" s="89">
        <v>588.41666666666663</v>
      </c>
      <c r="M428" s="88">
        <v>0</v>
      </c>
      <c r="N428" s="88">
        <v>50</v>
      </c>
      <c r="O428" s="86">
        <f t="shared" si="63"/>
        <v>638.41666666666663</v>
      </c>
      <c r="Q428" s="130">
        <v>95.716666666666654</v>
      </c>
      <c r="R428" s="42">
        <v>17.558333333333334</v>
      </c>
      <c r="S428" s="42">
        <v>49.133333333333347</v>
      </c>
      <c r="T428" s="42">
        <v>49.06666666666667</v>
      </c>
      <c r="U428" s="42">
        <v>65.566666666666663</v>
      </c>
      <c r="V428" s="42">
        <v>65.458333333333329</v>
      </c>
      <c r="W428" s="42">
        <v>65.233333333333334</v>
      </c>
      <c r="X428" s="42">
        <v>68.908333333333331</v>
      </c>
      <c r="Y428" s="42">
        <v>88.466666666666683</v>
      </c>
      <c r="Z428" s="42">
        <v>88.508333333333326</v>
      </c>
      <c r="AA428" s="42">
        <v>88.441666666666663</v>
      </c>
      <c r="AB428" s="42">
        <v>66.98333333333332</v>
      </c>
      <c r="AC428" s="42">
        <v>106.15833333333335</v>
      </c>
      <c r="AD428" s="42">
        <v>823.83333333333337</v>
      </c>
      <c r="AE428" s="42">
        <v>13.966666666666669</v>
      </c>
      <c r="AF428" s="75">
        <v>588.41666666666663</v>
      </c>
    </row>
    <row r="429" spans="1:32" x14ac:dyDescent="0.3">
      <c r="A429" s="71">
        <v>19</v>
      </c>
      <c r="D429" s="42">
        <v>49.408333333333324</v>
      </c>
      <c r="E429" s="74">
        <v>86.708333333333329</v>
      </c>
      <c r="F429" s="75">
        <v>16.324999999999999</v>
      </c>
      <c r="G429" s="42">
        <v>34.750000000000007</v>
      </c>
      <c r="H429" s="42">
        <v>92.758333333333326</v>
      </c>
      <c r="I429" s="42">
        <v>94.266666666666652</v>
      </c>
      <c r="L429" s="89">
        <v>588.41666666666663</v>
      </c>
      <c r="M429" s="88">
        <v>0</v>
      </c>
      <c r="N429" s="88">
        <v>50</v>
      </c>
      <c r="O429" s="86">
        <f t="shared" si="63"/>
        <v>638.41666666666663</v>
      </c>
      <c r="Q429" s="130">
        <v>95.833333333333329</v>
      </c>
      <c r="R429" s="42">
        <v>17.491666666666664</v>
      </c>
      <c r="S429" s="42">
        <v>49.100000000000016</v>
      </c>
      <c r="T429" s="42">
        <v>49.008333333333333</v>
      </c>
      <c r="U429" s="42">
        <v>66.416666666666671</v>
      </c>
      <c r="V429" s="42">
        <v>66.463636363636368</v>
      </c>
      <c r="W429" s="42">
        <v>66.058333333333323</v>
      </c>
      <c r="X429" s="42">
        <v>69.675000000000011</v>
      </c>
      <c r="Y429" s="42">
        <v>89.36666666666666</v>
      </c>
      <c r="Z429" s="42">
        <v>89.433333333333337</v>
      </c>
      <c r="AA429" s="42">
        <v>89.274999999999991</v>
      </c>
      <c r="AB429" s="42">
        <v>67.883333333333326</v>
      </c>
      <c r="AC429" s="42">
        <v>105.14166666666667</v>
      </c>
      <c r="AD429" s="42">
        <v>823.83333333333337</v>
      </c>
      <c r="AE429" s="42">
        <v>13.625</v>
      </c>
      <c r="AF429" s="75">
        <v>595.08333333333337</v>
      </c>
    </row>
    <row r="430" spans="1:32" x14ac:dyDescent="0.3">
      <c r="A430" s="71">
        <v>20</v>
      </c>
      <c r="D430" s="42">
        <v>49.383333333333326</v>
      </c>
      <c r="E430" s="74">
        <v>87.583333333333329</v>
      </c>
      <c r="F430" s="75">
        <v>16.191666666666666</v>
      </c>
      <c r="G430" s="42">
        <v>35.300000000000004</v>
      </c>
      <c r="H430" s="42">
        <v>92.436363636363637</v>
      </c>
      <c r="I430" s="42">
        <v>94.266666666666666</v>
      </c>
      <c r="L430" s="89">
        <v>595.08333333333337</v>
      </c>
      <c r="M430" s="88">
        <v>0</v>
      </c>
      <c r="N430" s="88">
        <v>50</v>
      </c>
      <c r="O430" s="86">
        <f t="shared" si="63"/>
        <v>645.08333333333337</v>
      </c>
      <c r="Q430" s="130">
        <v>95.658333333333346</v>
      </c>
      <c r="R430" s="42">
        <v>18.309090909090909</v>
      </c>
      <c r="S430" s="42">
        <v>49.1</v>
      </c>
      <c r="T430" s="42">
        <v>49.06666666666667</v>
      </c>
      <c r="U430" s="42">
        <v>66.816666666666663</v>
      </c>
      <c r="V430" s="42">
        <v>66.033333333333346</v>
      </c>
      <c r="W430" s="42">
        <v>65.972727272727283</v>
      </c>
      <c r="X430" s="42">
        <v>69.763636363636365</v>
      </c>
      <c r="Y430" s="42">
        <v>88.991666666666674</v>
      </c>
      <c r="Z430" s="42">
        <v>89.041666666666671</v>
      </c>
      <c r="AA430" s="42">
        <v>88.908333333333346</v>
      </c>
      <c r="AB430" s="42">
        <v>68.216666666666683</v>
      </c>
      <c r="AC430" s="42">
        <v>105.41666666666667</v>
      </c>
      <c r="AD430" s="42">
        <v>824.25</v>
      </c>
      <c r="AE430" s="42">
        <v>13.58333333333333</v>
      </c>
      <c r="AF430" s="75">
        <v>591.41666666666663</v>
      </c>
    </row>
    <row r="431" spans="1:32" x14ac:dyDescent="0.3">
      <c r="A431" s="71">
        <v>21</v>
      </c>
      <c r="D431" s="42">
        <v>49.391666666666659</v>
      </c>
      <c r="E431" s="74">
        <v>87.183333333333337</v>
      </c>
      <c r="F431" s="75">
        <v>16.858333333333334</v>
      </c>
      <c r="G431" s="42">
        <v>36.200000000000003</v>
      </c>
      <c r="H431" s="42">
        <v>92.590909090909108</v>
      </c>
      <c r="I431" s="42">
        <v>94.466666666666654</v>
      </c>
      <c r="L431" s="89">
        <v>591.41666666666663</v>
      </c>
      <c r="M431" s="88">
        <v>0</v>
      </c>
      <c r="N431" s="88">
        <v>50</v>
      </c>
      <c r="O431" s="86">
        <f t="shared" si="63"/>
        <v>641.41666666666663</v>
      </c>
      <c r="Q431" s="130">
        <v>96.116666666666674</v>
      </c>
      <c r="R431" s="42">
        <v>18.400000000000002</v>
      </c>
      <c r="S431" s="42">
        <v>49.116666666666674</v>
      </c>
      <c r="T431" s="42">
        <v>49.07500000000001</v>
      </c>
      <c r="U431" s="42">
        <v>66.516666666666666</v>
      </c>
      <c r="V431" s="42">
        <v>66.358333333333334</v>
      </c>
      <c r="W431" s="42">
        <v>66.141666666666652</v>
      </c>
      <c r="X431" s="42">
        <v>69.899999999999991</v>
      </c>
      <c r="Y431" s="42">
        <v>88.74545454545455</v>
      </c>
      <c r="Z431" s="42">
        <v>88.708333333333329</v>
      </c>
      <c r="AA431" s="42">
        <v>88.583333333333329</v>
      </c>
      <c r="AB431" s="42">
        <v>67.941666666666663</v>
      </c>
      <c r="AC431" s="42">
        <v>105.575</v>
      </c>
      <c r="AD431" s="42">
        <v>824.08333333333337</v>
      </c>
      <c r="AE431" s="42">
        <v>13.608333333333334</v>
      </c>
      <c r="AF431" s="75">
        <v>587.81818181818187</v>
      </c>
    </row>
    <row r="432" spans="1:32" x14ac:dyDescent="0.3">
      <c r="A432" s="71">
        <v>22</v>
      </c>
      <c r="D432" s="42">
        <v>49.399999999999984</v>
      </c>
      <c r="E432" s="74">
        <v>86.833333333333329</v>
      </c>
      <c r="F432" s="75">
        <v>17.191666666666666</v>
      </c>
      <c r="G432" s="42">
        <v>35.449999999999996</v>
      </c>
      <c r="H432" s="42">
        <v>92.333333333333329</v>
      </c>
      <c r="I432" s="42">
        <v>94.8</v>
      </c>
      <c r="L432" s="89">
        <v>587.81818181818187</v>
      </c>
      <c r="M432" s="88">
        <v>0</v>
      </c>
      <c r="N432" s="88">
        <v>50</v>
      </c>
      <c r="O432" s="86">
        <f t="shared" si="63"/>
        <v>637.81818181818187</v>
      </c>
      <c r="Q432" s="130">
        <v>95.309090909090898</v>
      </c>
      <c r="R432" s="42">
        <v>18.866666666666667</v>
      </c>
      <c r="S432" s="42">
        <v>49.158333333333331</v>
      </c>
      <c r="T432" s="42">
        <v>49.081818181818193</v>
      </c>
      <c r="U432" s="42">
        <v>65.883333333333326</v>
      </c>
      <c r="V432" s="42">
        <v>65.74166666666666</v>
      </c>
      <c r="W432" s="42">
        <v>65.533333333333331</v>
      </c>
      <c r="X432" s="42">
        <v>69.191666666666677</v>
      </c>
      <c r="Y432" s="42">
        <v>87.63333333333334</v>
      </c>
      <c r="Z432" s="42">
        <v>87.691666666666677</v>
      </c>
      <c r="AA432" s="42">
        <v>87.225000000000009</v>
      </c>
      <c r="AB432" s="42">
        <v>67.274999999999991</v>
      </c>
      <c r="AC432" s="42">
        <v>106.06666666666665</v>
      </c>
      <c r="AD432" s="42">
        <v>823.83333333333337</v>
      </c>
      <c r="AE432" s="42">
        <v>14.524999999999999</v>
      </c>
      <c r="AF432" s="75">
        <v>578.16666666666663</v>
      </c>
    </row>
    <row r="433" spans="1:32" x14ac:dyDescent="0.3">
      <c r="A433" s="71">
        <v>23</v>
      </c>
      <c r="D433" s="42">
        <v>49.399999999999984</v>
      </c>
      <c r="E433" s="74">
        <v>85.458333333333329</v>
      </c>
      <c r="F433" s="75">
        <v>17.675000000000001</v>
      </c>
      <c r="G433" s="42">
        <v>35.299999999999997</v>
      </c>
      <c r="H433" s="42">
        <v>91.183333333333337</v>
      </c>
      <c r="I433" s="42">
        <v>94.041666666666671</v>
      </c>
      <c r="L433" s="89">
        <v>578.16666666666663</v>
      </c>
      <c r="M433" s="88">
        <v>0</v>
      </c>
      <c r="N433" s="88">
        <v>50</v>
      </c>
      <c r="O433" s="86">
        <f t="shared" si="63"/>
        <v>628.16666666666663</v>
      </c>
      <c r="Q433" s="130">
        <v>96.666666666666643</v>
      </c>
      <c r="R433" s="42">
        <v>19.233333333333331</v>
      </c>
      <c r="S433" s="42">
        <v>49.100000000000016</v>
      </c>
      <c r="T433" s="42">
        <v>49.050000000000004</v>
      </c>
      <c r="U433" s="42">
        <v>66.733333333333334</v>
      </c>
      <c r="V433" s="42">
        <v>66.55</v>
      </c>
      <c r="W433" s="42">
        <v>66.341666666666654</v>
      </c>
      <c r="X433" s="42">
        <v>69.983333333333334</v>
      </c>
      <c r="Y433" s="42">
        <v>87.808333333333323</v>
      </c>
      <c r="Z433" s="42">
        <v>87.866666666666674</v>
      </c>
      <c r="AA433" s="42">
        <v>87.716666666666683</v>
      </c>
      <c r="AB433" s="42">
        <v>68.10833333333332</v>
      </c>
      <c r="AC433" s="42">
        <v>105.79166666666667</v>
      </c>
      <c r="AD433" s="42">
        <v>824</v>
      </c>
      <c r="AE433" s="42">
        <v>13.425000000000002</v>
      </c>
      <c r="AF433" s="75">
        <v>580.58333333333337</v>
      </c>
    </row>
    <row r="434" spans="1:32" x14ac:dyDescent="0.3">
      <c r="A434" s="71">
        <v>24</v>
      </c>
      <c r="D434" s="42">
        <v>49.391666666666659</v>
      </c>
      <c r="E434" s="74">
        <v>85.95</v>
      </c>
      <c r="F434" s="75">
        <v>18.033333333333335</v>
      </c>
      <c r="G434" s="42">
        <v>36.241666666666667</v>
      </c>
      <c r="H434" s="42">
        <v>91.458333333333329</v>
      </c>
      <c r="I434" s="42">
        <v>95.125</v>
      </c>
      <c r="L434" s="89">
        <v>580.58333333333337</v>
      </c>
      <c r="M434" s="88">
        <v>0</v>
      </c>
      <c r="N434" s="88">
        <v>50</v>
      </c>
      <c r="O434" s="86">
        <f t="shared" si="63"/>
        <v>630.58333333333337</v>
      </c>
      <c r="Q434" s="130">
        <v>95.924999999999997</v>
      </c>
      <c r="R434" s="42">
        <v>19.775000000000002</v>
      </c>
      <c r="S434" s="42">
        <v>49.125000000000007</v>
      </c>
      <c r="T434" s="42">
        <v>49.091666666666676</v>
      </c>
      <c r="U434" s="42">
        <v>68.033333333333346</v>
      </c>
      <c r="V434" s="42">
        <v>67.858333333333334</v>
      </c>
      <c r="W434" s="42">
        <v>67.649999999999991</v>
      </c>
      <c r="X434" s="42">
        <v>71.466666666666669</v>
      </c>
      <c r="Y434" s="42">
        <v>88.733333333333334</v>
      </c>
      <c r="Z434" s="42">
        <v>88.783333333333346</v>
      </c>
      <c r="AA434" s="42">
        <v>88.649999999999991</v>
      </c>
      <c r="AB434" s="42">
        <v>69.466666666666669</v>
      </c>
      <c r="AC434" s="42">
        <v>104.92500000000001</v>
      </c>
      <c r="AD434" s="42">
        <v>823.75</v>
      </c>
      <c r="AE434" s="42">
        <v>13.450000000000001</v>
      </c>
      <c r="AF434" s="75">
        <v>586.91666666666663</v>
      </c>
    </row>
    <row r="435" spans="1:32" x14ac:dyDescent="0.3">
      <c r="A435" s="71">
        <v>25</v>
      </c>
      <c r="D435" s="42">
        <v>49.399999999999984</v>
      </c>
      <c r="E435" s="74">
        <v>86.899999999999991</v>
      </c>
      <c r="F435" s="75">
        <v>18.541666666666668</v>
      </c>
      <c r="G435" s="42">
        <v>36.875000000000007</v>
      </c>
      <c r="H435" s="42">
        <v>89.958333333333329</v>
      </c>
      <c r="I435" s="42">
        <v>94.172727272727286</v>
      </c>
      <c r="L435" s="89">
        <v>586.91666666666663</v>
      </c>
      <c r="M435" s="88">
        <v>0</v>
      </c>
      <c r="N435" s="88">
        <v>50</v>
      </c>
      <c r="O435" s="86">
        <f t="shared" si="63"/>
        <v>636.91666666666663</v>
      </c>
      <c r="Q435" s="130">
        <v>96.716666666666654</v>
      </c>
      <c r="R435" s="131">
        <v>19.541666666666668</v>
      </c>
      <c r="S435" s="42">
        <v>49.108333333333341</v>
      </c>
      <c r="T435" s="42">
        <v>49.058333333333337</v>
      </c>
      <c r="U435" s="42">
        <v>68.033333333333331</v>
      </c>
      <c r="V435" s="42">
        <v>67.941666666666677</v>
      </c>
      <c r="W435" s="42">
        <v>67.716666666666669</v>
      </c>
      <c r="X435" s="42">
        <v>71.541666666666671</v>
      </c>
      <c r="Y435" s="42">
        <v>89.141666666666652</v>
      </c>
      <c r="Z435" s="42">
        <v>89.191666666666663</v>
      </c>
      <c r="AA435" s="42">
        <v>88.925000000000011</v>
      </c>
      <c r="AB435" s="42">
        <v>69.516666666666666</v>
      </c>
      <c r="AC435" s="42">
        <v>104.90833333333335</v>
      </c>
      <c r="AD435" s="42">
        <v>823.83333333333337</v>
      </c>
      <c r="AE435" s="42">
        <v>12.90833333333333</v>
      </c>
      <c r="AF435" s="75">
        <v>589.58333333333337</v>
      </c>
    </row>
    <row r="436" spans="1:32" x14ac:dyDescent="0.3">
      <c r="A436" s="71">
        <v>26</v>
      </c>
      <c r="D436" s="42">
        <v>49.391666666666659</v>
      </c>
      <c r="E436" s="74">
        <v>87.208333333333357</v>
      </c>
      <c r="F436" s="75">
        <v>18.308333333333334</v>
      </c>
      <c r="G436" s="42">
        <v>37.158333333333331</v>
      </c>
      <c r="H436" s="42">
        <v>90.95</v>
      </c>
      <c r="I436" s="42">
        <v>95.166666666666671</v>
      </c>
      <c r="L436" s="89">
        <v>589.58333333333337</v>
      </c>
      <c r="M436" s="88">
        <v>0</v>
      </c>
      <c r="N436" s="88">
        <v>50</v>
      </c>
      <c r="O436" s="86">
        <f t="shared" si="63"/>
        <v>639.58333333333337</v>
      </c>
      <c r="Q436" s="130">
        <v>96.366666666666674</v>
      </c>
      <c r="R436" s="132">
        <v>19.381818181818179</v>
      </c>
      <c r="S436" s="42">
        <v>48.983333333333341</v>
      </c>
      <c r="T436" s="42">
        <v>48.900000000000006</v>
      </c>
      <c r="U436" s="42">
        <v>66.774999999999991</v>
      </c>
      <c r="V436" s="42">
        <v>66.483333333333334</v>
      </c>
      <c r="W436" s="42">
        <v>66.24166666666666</v>
      </c>
      <c r="X436" s="42">
        <v>69.924999999999997</v>
      </c>
      <c r="Y436" s="42">
        <v>87.3</v>
      </c>
      <c r="Z436" s="42">
        <v>87.350000000000009</v>
      </c>
      <c r="AA436" s="42">
        <v>87.208333333333329</v>
      </c>
      <c r="AB436" s="42">
        <v>67.991666666666674</v>
      </c>
      <c r="AC436" s="42">
        <v>105.51666666666667</v>
      </c>
      <c r="AD436" s="42">
        <v>823.66666666666663</v>
      </c>
      <c r="AE436" s="42">
        <v>14.125</v>
      </c>
      <c r="AF436" s="75">
        <v>578.25</v>
      </c>
    </row>
    <row r="437" spans="1:32" x14ac:dyDescent="0.3">
      <c r="A437" s="71">
        <v>27</v>
      </c>
      <c r="D437" s="42">
        <v>49.208333333333321</v>
      </c>
      <c r="E437" s="74">
        <v>85.458333333333329</v>
      </c>
      <c r="F437" s="75">
        <v>17.891666666666662</v>
      </c>
      <c r="G437" s="42">
        <v>37.166666666666664</v>
      </c>
      <c r="H437" s="42">
        <v>91.5</v>
      </c>
      <c r="I437" s="42">
        <v>94.824999999999989</v>
      </c>
      <c r="L437" s="89">
        <v>578.25</v>
      </c>
      <c r="M437" s="88">
        <v>0</v>
      </c>
      <c r="N437" s="88">
        <v>50</v>
      </c>
      <c r="O437" s="86">
        <f t="shared" si="63"/>
        <v>628.25</v>
      </c>
      <c r="Q437" s="130">
        <v>96.483333333333334</v>
      </c>
      <c r="R437" s="42">
        <v>49.175000000000004</v>
      </c>
      <c r="S437" s="42">
        <v>49.175000000000004</v>
      </c>
      <c r="T437" s="42">
        <v>48.94166666666667</v>
      </c>
      <c r="U437" s="42">
        <v>67.525000000000006</v>
      </c>
      <c r="V437" s="42">
        <v>67.349999999999994</v>
      </c>
      <c r="W437" s="42">
        <v>67.125</v>
      </c>
      <c r="X437" s="42">
        <v>70.95</v>
      </c>
      <c r="Y437" s="42">
        <v>88.141666666666666</v>
      </c>
      <c r="Z437" s="42">
        <v>88.216666666666654</v>
      </c>
      <c r="AA437" s="42">
        <v>87.77500000000002</v>
      </c>
      <c r="AB437" s="42">
        <v>68.558333333333337</v>
      </c>
      <c r="AC437" s="42">
        <v>105.72499999999998</v>
      </c>
      <c r="AD437" s="42">
        <v>824</v>
      </c>
      <c r="AE437" s="42">
        <v>15.15</v>
      </c>
      <c r="AF437" s="75">
        <v>583</v>
      </c>
    </row>
    <row r="438" spans="1:32" x14ac:dyDescent="0.3">
      <c r="A438" s="71">
        <v>28</v>
      </c>
      <c r="D438" s="42">
        <v>49.274999999999984</v>
      </c>
      <c r="E438" s="74">
        <v>86.316666666666677</v>
      </c>
      <c r="F438" s="75">
        <v>18.116666666666667</v>
      </c>
      <c r="G438" s="42">
        <v>37.516666666666659</v>
      </c>
      <c r="H438" s="42">
        <v>91.458333333333329</v>
      </c>
      <c r="I438" s="42">
        <v>95.008333333333326</v>
      </c>
      <c r="L438" s="89">
        <v>583</v>
      </c>
      <c r="M438" s="88">
        <v>0</v>
      </c>
      <c r="N438" s="88">
        <v>50</v>
      </c>
      <c r="O438" s="86">
        <f t="shared" si="63"/>
        <v>633</v>
      </c>
      <c r="Q438" s="130">
        <v>96.016666666666666</v>
      </c>
      <c r="R438" s="42">
        <v>19.133333333333329</v>
      </c>
      <c r="S438" s="42">
        <v>48.783333333333339</v>
      </c>
      <c r="T438" s="42">
        <v>48.708333333333336</v>
      </c>
      <c r="U438" s="42">
        <v>68.308333333333337</v>
      </c>
      <c r="V438" s="42">
        <v>68.158333333333346</v>
      </c>
      <c r="W438" s="42">
        <v>67.95</v>
      </c>
      <c r="X438" s="42">
        <v>72.191666666666663</v>
      </c>
      <c r="Y438" s="42">
        <v>89.325000000000003</v>
      </c>
      <c r="Z438" s="42">
        <v>89.391666666666652</v>
      </c>
      <c r="AA438" s="42">
        <v>89.208333333333329</v>
      </c>
      <c r="AB438" s="42">
        <v>69.833333333333329</v>
      </c>
      <c r="AC438" s="42">
        <v>103.55000000000001</v>
      </c>
      <c r="AD438" s="42">
        <v>824.08333333333337</v>
      </c>
      <c r="AE438" s="42">
        <v>13.4</v>
      </c>
      <c r="AF438" s="75">
        <v>591.5</v>
      </c>
    </row>
    <row r="439" spans="1:32" x14ac:dyDescent="0.3">
      <c r="A439" s="71">
        <v>29</v>
      </c>
      <c r="D439" s="42">
        <v>49.024999999999999</v>
      </c>
      <c r="E439" s="74">
        <v>87.516666666666666</v>
      </c>
      <c r="F439" s="75">
        <v>17.875</v>
      </c>
      <c r="G439" s="42">
        <v>35.983333333333327</v>
      </c>
      <c r="H439" s="42">
        <v>90.800000000000011</v>
      </c>
      <c r="I439" s="42">
        <v>94.108333333333334</v>
      </c>
      <c r="L439" s="89">
        <v>591.5</v>
      </c>
      <c r="M439" s="88">
        <v>0</v>
      </c>
      <c r="N439" s="88">
        <v>50</v>
      </c>
      <c r="O439" s="86">
        <f t="shared" si="63"/>
        <v>641.5</v>
      </c>
      <c r="Q439" s="130">
        <v>96.875</v>
      </c>
      <c r="R439" s="42">
        <v>19.333333333333336</v>
      </c>
      <c r="S439" s="42">
        <v>49.133333333333333</v>
      </c>
      <c r="T439" s="42">
        <v>49.050000000000011</v>
      </c>
      <c r="U439" s="42">
        <v>67.725000000000009</v>
      </c>
      <c r="V439" s="42">
        <v>67.433333333333337</v>
      </c>
      <c r="W439" s="42">
        <v>67.25</v>
      </c>
      <c r="X439" s="42">
        <v>71.566666666666663</v>
      </c>
      <c r="Y439" s="42">
        <v>88.716666666666654</v>
      </c>
      <c r="Z439" s="42">
        <v>88.75</v>
      </c>
      <c r="AA439" s="42">
        <v>88.616666666666674</v>
      </c>
      <c r="AB439" s="42">
        <v>69.14166666666668</v>
      </c>
      <c r="AC439" s="42">
        <v>104.90833333333335</v>
      </c>
      <c r="AD439" s="42">
        <v>824.08333333333337</v>
      </c>
      <c r="AE439" s="42">
        <v>14.025</v>
      </c>
      <c r="AF439" s="75">
        <v>587.5</v>
      </c>
    </row>
    <row r="440" spans="1:32" x14ac:dyDescent="0.3">
      <c r="A440" s="71">
        <v>30</v>
      </c>
      <c r="D440" s="42">
        <v>49.408333333333324</v>
      </c>
      <c r="E440" s="74">
        <v>86.875</v>
      </c>
      <c r="F440" s="75">
        <v>18.05</v>
      </c>
      <c r="G440" s="42">
        <v>36.791666666666671</v>
      </c>
      <c r="H440" s="42">
        <v>91.5</v>
      </c>
      <c r="I440" s="42">
        <v>95.625</v>
      </c>
      <c r="L440" s="89">
        <v>587.5</v>
      </c>
      <c r="M440" s="88">
        <v>0</v>
      </c>
      <c r="N440" s="88">
        <v>50</v>
      </c>
      <c r="O440" s="86">
        <f t="shared" si="63"/>
        <v>637.5</v>
      </c>
      <c r="Q440" s="130">
        <v>83.033333333333346</v>
      </c>
      <c r="R440" s="42">
        <v>19.758333333333333</v>
      </c>
      <c r="S440" s="42">
        <v>49.125</v>
      </c>
      <c r="T440" s="42">
        <v>49.05833333333333</v>
      </c>
      <c r="U440" s="42">
        <v>67.050000000000026</v>
      </c>
      <c r="V440" s="42">
        <v>66.016666666666666</v>
      </c>
      <c r="W440" s="42">
        <v>65.825000000000003</v>
      </c>
      <c r="X440" s="42">
        <v>69.975000000000009</v>
      </c>
      <c r="Y440" s="42">
        <v>86.45</v>
      </c>
      <c r="Z440" s="42">
        <v>86.483333333333334</v>
      </c>
      <c r="AA440" s="42">
        <v>86.358333333333334</v>
      </c>
      <c r="AB440" s="42">
        <v>67.674999999999997</v>
      </c>
      <c r="AC440" s="42">
        <v>105.71666666666668</v>
      </c>
      <c r="AD440" s="42">
        <v>829.25</v>
      </c>
      <c r="AE440" s="42">
        <v>27.833333333333339</v>
      </c>
      <c r="AF440" s="75">
        <v>591.5</v>
      </c>
    </row>
    <row r="441" spans="1:32" x14ac:dyDescent="0.3">
      <c r="A441" s="71">
        <v>31</v>
      </c>
      <c r="D441" s="42">
        <v>49.358333333333327</v>
      </c>
      <c r="E441" s="42">
        <v>85.141666666666666</v>
      </c>
      <c r="F441" s="42">
        <v>18.791666666666668</v>
      </c>
      <c r="G441" s="42">
        <v>37.06666666666667</v>
      </c>
      <c r="H441" s="42">
        <v>76.016666666666666</v>
      </c>
      <c r="I441" s="42">
        <v>79.27500000000002</v>
      </c>
      <c r="L441" s="89">
        <v>591.5</v>
      </c>
      <c r="M441" s="88">
        <v>0</v>
      </c>
      <c r="N441" s="88">
        <v>50</v>
      </c>
      <c r="O441" s="86">
        <f t="shared" si="63"/>
        <v>641.5</v>
      </c>
    </row>
    <row r="442" spans="1:32" x14ac:dyDescent="0.3">
      <c r="G442" s="63"/>
      <c r="M442" s="73"/>
    </row>
    <row r="443" spans="1:32" x14ac:dyDescent="0.3">
      <c r="B443" s="76" t="s">
        <v>107</v>
      </c>
      <c r="D443" s="77">
        <f t="shared" ref="D443:I443" si="64">SUM(D411:D439)</f>
        <v>1431.5401515151518</v>
      </c>
      <c r="E443" s="77">
        <f t="shared" si="64"/>
        <v>2506.8590909090913</v>
      </c>
      <c r="F443" s="77">
        <f t="shared" si="64"/>
        <v>466.70833333333343</v>
      </c>
      <c r="G443" s="77">
        <f t="shared" si="64"/>
        <v>1035.7174242424242</v>
      </c>
      <c r="H443" s="77">
        <f t="shared" si="64"/>
        <v>2728.5606060606065</v>
      </c>
      <c r="I443" s="77">
        <f t="shared" si="64"/>
        <v>2763.3060606060599</v>
      </c>
      <c r="L443" s="77">
        <f>SUM(L411:L439)</f>
        <v>17014.56818181818</v>
      </c>
      <c r="M443" s="77">
        <f>SUM(M411:M439)</f>
        <v>0</v>
      </c>
      <c r="N443" s="77">
        <f>SUM(N411:N439)</f>
        <v>1450</v>
      </c>
      <c r="O443" s="77">
        <f>SUM(O411:O439)</f>
        <v>18464.56818181818</v>
      </c>
    </row>
    <row r="444" spans="1:32" x14ac:dyDescent="0.3">
      <c r="B444" s="76" t="s">
        <v>61</v>
      </c>
      <c r="D444" s="77">
        <f t="shared" ref="D444:I444" si="65">AVERAGE(D411:D439)</f>
        <v>49.363453500522475</v>
      </c>
      <c r="E444" s="77">
        <f t="shared" si="65"/>
        <v>86.443416927899705</v>
      </c>
      <c r="F444" s="77">
        <f t="shared" si="65"/>
        <v>16.093390804597703</v>
      </c>
      <c r="G444" s="77">
        <f t="shared" si="65"/>
        <v>35.714393939393936</v>
      </c>
      <c r="H444" s="77">
        <f t="shared" si="65"/>
        <v>94.088296760710563</v>
      </c>
      <c r="I444" s="77">
        <f t="shared" si="65"/>
        <v>95.286415882967589</v>
      </c>
      <c r="L444" s="77">
        <f>AVERAGE(L411:L439)</f>
        <v>586.70924764890276</v>
      </c>
      <c r="M444" s="77">
        <f>AVERAGE(M411:M439)</f>
        <v>0</v>
      </c>
      <c r="N444" s="77">
        <f>AVERAGE(N411:N439)</f>
        <v>50</v>
      </c>
      <c r="O444" s="77">
        <f>AVERAGE(O411:O439)</f>
        <v>636.70924764890276</v>
      </c>
    </row>
  </sheetData>
  <mergeCells count="195">
    <mergeCell ref="D409:E409"/>
    <mergeCell ref="F409:G409"/>
    <mergeCell ref="H409:I409"/>
    <mergeCell ref="L409:O409"/>
    <mergeCell ref="A4:A15"/>
    <mergeCell ref="C4:C15"/>
    <mergeCell ref="G4:G15"/>
    <mergeCell ref="L4:L15"/>
    <mergeCell ref="AV4:AV15"/>
    <mergeCell ref="A16:B16"/>
    <mergeCell ref="A42:B42"/>
    <mergeCell ref="A56:A67"/>
    <mergeCell ref="C56:C67"/>
    <mergeCell ref="G56:G67"/>
    <mergeCell ref="L56:L67"/>
    <mergeCell ref="AV56:AV67"/>
    <mergeCell ref="A68:B68"/>
    <mergeCell ref="A43:A54"/>
    <mergeCell ref="C43:C54"/>
    <mergeCell ref="G43:G54"/>
    <mergeCell ref="L43:L54"/>
    <mergeCell ref="AV43:AV54"/>
    <mergeCell ref="A55:B55"/>
    <mergeCell ref="A82:A93"/>
    <mergeCell ref="C1:F1"/>
    <mergeCell ref="G1:K1"/>
    <mergeCell ref="L1:O1"/>
    <mergeCell ref="P1:AE1"/>
    <mergeCell ref="AF1:AU1"/>
    <mergeCell ref="AV1:BA1"/>
    <mergeCell ref="A30:A41"/>
    <mergeCell ref="C30:C41"/>
    <mergeCell ref="G30:G41"/>
    <mergeCell ref="L30:L41"/>
    <mergeCell ref="AV30:AV41"/>
    <mergeCell ref="A17:A28"/>
    <mergeCell ref="C17:C28"/>
    <mergeCell ref="G17:G28"/>
    <mergeCell ref="L17:L28"/>
    <mergeCell ref="AV17:AV28"/>
    <mergeCell ref="A29:B29"/>
    <mergeCell ref="C82:C93"/>
    <mergeCell ref="G82:G93"/>
    <mergeCell ref="L82:L93"/>
    <mergeCell ref="AV82:AV93"/>
    <mergeCell ref="A94:B94"/>
    <mergeCell ref="A69:A80"/>
    <mergeCell ref="C69:C80"/>
    <mergeCell ref="G69:G80"/>
    <mergeCell ref="L69:L80"/>
    <mergeCell ref="AV69:AV80"/>
    <mergeCell ref="A81:B81"/>
    <mergeCell ref="A95:A106"/>
    <mergeCell ref="C95:C106"/>
    <mergeCell ref="G95:G106"/>
    <mergeCell ref="L95:L106"/>
    <mergeCell ref="A107:B107"/>
    <mergeCell ref="A108:A119"/>
    <mergeCell ref="C108:C119"/>
    <mergeCell ref="G108:G119"/>
    <mergeCell ref="L108:L119"/>
    <mergeCell ref="A133:B133"/>
    <mergeCell ref="A134:A145"/>
    <mergeCell ref="C134:C145"/>
    <mergeCell ref="G134:G145"/>
    <mergeCell ref="L134:L145"/>
    <mergeCell ref="AV134:AV145"/>
    <mergeCell ref="AV108:AV119"/>
    <mergeCell ref="A120:B120"/>
    <mergeCell ref="A121:A132"/>
    <mergeCell ref="C121:C132"/>
    <mergeCell ref="G121:G132"/>
    <mergeCell ref="L121:L132"/>
    <mergeCell ref="AV121:AV132"/>
    <mergeCell ref="A159:B159"/>
    <mergeCell ref="A160:A171"/>
    <mergeCell ref="C160:C171"/>
    <mergeCell ref="G160:G171"/>
    <mergeCell ref="L160:L171"/>
    <mergeCell ref="AV160:AV171"/>
    <mergeCell ref="A146:B146"/>
    <mergeCell ref="A147:A158"/>
    <mergeCell ref="C147:C158"/>
    <mergeCell ref="G147:G158"/>
    <mergeCell ref="L147:L158"/>
    <mergeCell ref="AV147:AV158"/>
    <mergeCell ref="A185:B185"/>
    <mergeCell ref="A186:A197"/>
    <mergeCell ref="C186:C197"/>
    <mergeCell ref="G186:G197"/>
    <mergeCell ref="L186:L197"/>
    <mergeCell ref="AV186:AV197"/>
    <mergeCell ref="A172:B172"/>
    <mergeCell ref="A173:A184"/>
    <mergeCell ref="C173:C184"/>
    <mergeCell ref="G173:G184"/>
    <mergeCell ref="L173:L184"/>
    <mergeCell ref="AV173:AV184"/>
    <mergeCell ref="A211:B211"/>
    <mergeCell ref="A212:A223"/>
    <mergeCell ref="C212:C223"/>
    <mergeCell ref="G212:G223"/>
    <mergeCell ref="L212:L223"/>
    <mergeCell ref="AV212:AV223"/>
    <mergeCell ref="A198:B198"/>
    <mergeCell ref="A199:A210"/>
    <mergeCell ref="C199:C210"/>
    <mergeCell ref="G199:G210"/>
    <mergeCell ref="L199:L210"/>
    <mergeCell ref="AV199:AV210"/>
    <mergeCell ref="A237:B237"/>
    <mergeCell ref="A238:A249"/>
    <mergeCell ref="C238:C249"/>
    <mergeCell ref="G238:G249"/>
    <mergeCell ref="L238:L249"/>
    <mergeCell ref="AV238:AV249"/>
    <mergeCell ref="A224:B224"/>
    <mergeCell ref="A225:A236"/>
    <mergeCell ref="C225:C236"/>
    <mergeCell ref="G225:G236"/>
    <mergeCell ref="L225:L236"/>
    <mergeCell ref="AV225:AV236"/>
    <mergeCell ref="A263:B263"/>
    <mergeCell ref="A264:A275"/>
    <mergeCell ref="C264:C275"/>
    <mergeCell ref="G264:G275"/>
    <mergeCell ref="L264:L275"/>
    <mergeCell ref="AV264:AV275"/>
    <mergeCell ref="A250:B250"/>
    <mergeCell ref="A251:A262"/>
    <mergeCell ref="C251:C262"/>
    <mergeCell ref="G251:G262"/>
    <mergeCell ref="L251:L262"/>
    <mergeCell ref="AV251:AV262"/>
    <mergeCell ref="A289:B289"/>
    <mergeCell ref="A290:A301"/>
    <mergeCell ref="C290:C301"/>
    <mergeCell ref="G290:G301"/>
    <mergeCell ref="L290:L301"/>
    <mergeCell ref="AV290:AV301"/>
    <mergeCell ref="A276:B276"/>
    <mergeCell ref="A277:A288"/>
    <mergeCell ref="C277:C288"/>
    <mergeCell ref="G277:G288"/>
    <mergeCell ref="L277:L288"/>
    <mergeCell ref="AV277:AV288"/>
    <mergeCell ref="A315:B315"/>
    <mergeCell ref="A316:A327"/>
    <mergeCell ref="C316:C327"/>
    <mergeCell ref="G316:G327"/>
    <mergeCell ref="L316:L327"/>
    <mergeCell ref="AV316:AV327"/>
    <mergeCell ref="A302:B302"/>
    <mergeCell ref="A303:A314"/>
    <mergeCell ref="C303:C314"/>
    <mergeCell ref="G303:G314"/>
    <mergeCell ref="L303:L314"/>
    <mergeCell ref="AV303:AV314"/>
    <mergeCell ref="A341:B341"/>
    <mergeCell ref="A342:A353"/>
    <mergeCell ref="C342:C353"/>
    <mergeCell ref="G342:G353"/>
    <mergeCell ref="L342:L353"/>
    <mergeCell ref="AV342:AV353"/>
    <mergeCell ref="A328:B328"/>
    <mergeCell ref="A329:A340"/>
    <mergeCell ref="C329:C340"/>
    <mergeCell ref="G329:G340"/>
    <mergeCell ref="L329:L340"/>
    <mergeCell ref="AV329:AV340"/>
    <mergeCell ref="A367:B367"/>
    <mergeCell ref="A368:A379"/>
    <mergeCell ref="C368:C379"/>
    <mergeCell ref="G368:G379"/>
    <mergeCell ref="L368:L379"/>
    <mergeCell ref="AV368:AV379"/>
    <mergeCell ref="A354:B354"/>
    <mergeCell ref="A355:A366"/>
    <mergeCell ref="C355:C366"/>
    <mergeCell ref="G355:G366"/>
    <mergeCell ref="L355:L366"/>
    <mergeCell ref="AV355:AV366"/>
    <mergeCell ref="A406:B406"/>
    <mergeCell ref="A393:B393"/>
    <mergeCell ref="A394:A405"/>
    <mergeCell ref="C394:C405"/>
    <mergeCell ref="G394:G405"/>
    <mergeCell ref="L394:L405"/>
    <mergeCell ref="AV394:AV405"/>
    <mergeCell ref="A380:B380"/>
    <mergeCell ref="A381:A392"/>
    <mergeCell ref="C381:C392"/>
    <mergeCell ref="G381:G392"/>
    <mergeCell ref="L381:L392"/>
    <mergeCell ref="AV381:AV3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B434"/>
  <sheetViews>
    <sheetView topLeftCell="A339" zoomScaleNormal="100" workbookViewId="0">
      <selection activeCell="P392" sqref="P392"/>
    </sheetView>
  </sheetViews>
  <sheetFormatPr defaultRowHeight="14.4" x14ac:dyDescent="0.3"/>
  <cols>
    <col min="1" max="1" width="9.109375" bestFit="1" customWidth="1"/>
    <col min="4" max="9" width="9.33203125" bestFit="1" customWidth="1"/>
    <col min="11" max="11" width="9.33203125" bestFit="1" customWidth="1"/>
  </cols>
  <sheetData>
    <row r="1" spans="1:54" ht="15" thickBot="1" x14ac:dyDescent="0.35">
      <c r="A1" s="9"/>
      <c r="B1" s="18"/>
      <c r="C1" s="175" t="s">
        <v>0</v>
      </c>
      <c r="D1" s="176"/>
      <c r="E1" s="176"/>
      <c r="F1" s="177"/>
      <c r="G1" s="175" t="s">
        <v>63</v>
      </c>
      <c r="H1" s="176"/>
      <c r="I1" s="176"/>
      <c r="J1" s="176"/>
      <c r="K1" s="179"/>
      <c r="L1" s="175" t="s">
        <v>82</v>
      </c>
      <c r="M1" s="176"/>
      <c r="N1" s="176"/>
      <c r="O1" s="177"/>
      <c r="P1" s="180" t="s">
        <v>62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75" t="s">
        <v>64</v>
      </c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7"/>
      <c r="AV1" s="170" t="s">
        <v>1</v>
      </c>
      <c r="AW1" s="171"/>
      <c r="AX1" s="171"/>
      <c r="AY1" s="171"/>
      <c r="AZ1" s="171"/>
      <c r="BA1" s="182"/>
      <c r="BB1" s="19" t="s">
        <v>83</v>
      </c>
    </row>
    <row r="2" spans="1:54" ht="72" x14ac:dyDescent="0.3">
      <c r="A2" s="10" t="s">
        <v>2</v>
      </c>
      <c r="B2" s="20" t="s">
        <v>3</v>
      </c>
      <c r="C2" s="10" t="s">
        <v>84</v>
      </c>
      <c r="D2" s="11" t="s">
        <v>4</v>
      </c>
      <c r="E2" s="11" t="s">
        <v>5</v>
      </c>
      <c r="F2" s="12" t="s">
        <v>6</v>
      </c>
      <c r="G2" s="10" t="s">
        <v>85</v>
      </c>
      <c r="H2" s="11" t="s">
        <v>7</v>
      </c>
      <c r="I2" s="11" t="s">
        <v>8</v>
      </c>
      <c r="J2" s="11" t="s">
        <v>9</v>
      </c>
      <c r="K2" s="20" t="s">
        <v>10</v>
      </c>
      <c r="L2" s="10" t="s">
        <v>86</v>
      </c>
      <c r="M2" s="21" t="s">
        <v>87</v>
      </c>
      <c r="N2" s="11" t="s">
        <v>88</v>
      </c>
      <c r="O2" s="12" t="s">
        <v>89</v>
      </c>
      <c r="P2" s="2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2" t="s">
        <v>26</v>
      </c>
      <c r="AF2" s="10" t="s">
        <v>11</v>
      </c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11" t="s">
        <v>21</v>
      </c>
      <c r="AQ2" s="11" t="s">
        <v>22</v>
      </c>
      <c r="AR2" s="11" t="s">
        <v>23</v>
      </c>
      <c r="AS2" s="11" t="s">
        <v>24</v>
      </c>
      <c r="AT2" s="11" t="s">
        <v>25</v>
      </c>
      <c r="AU2" s="12" t="s">
        <v>26</v>
      </c>
      <c r="AV2" s="1" t="s">
        <v>90</v>
      </c>
      <c r="AW2" s="3" t="s">
        <v>27</v>
      </c>
      <c r="AX2" s="3" t="s">
        <v>28</v>
      </c>
      <c r="AY2" s="3" t="s">
        <v>31</v>
      </c>
      <c r="AZ2" s="3" t="s">
        <v>30</v>
      </c>
      <c r="BA2" s="2" t="s">
        <v>29</v>
      </c>
      <c r="BB2" s="22" t="s">
        <v>91</v>
      </c>
    </row>
    <row r="3" spans="1:54" ht="19.2" x14ac:dyDescent="0.3">
      <c r="A3" s="13"/>
      <c r="B3" s="23"/>
      <c r="C3" s="13" t="s">
        <v>32</v>
      </c>
      <c r="D3" s="14" t="s">
        <v>33</v>
      </c>
      <c r="E3" s="14" t="s">
        <v>34</v>
      </c>
      <c r="F3" s="15" t="s">
        <v>35</v>
      </c>
      <c r="G3" s="13" t="s">
        <v>32</v>
      </c>
      <c r="H3" s="14" t="s">
        <v>36</v>
      </c>
      <c r="I3" s="14" t="s">
        <v>37</v>
      </c>
      <c r="J3" s="14" t="s">
        <v>38</v>
      </c>
      <c r="K3" s="23" t="s">
        <v>39</v>
      </c>
      <c r="L3" s="24" t="s">
        <v>32</v>
      </c>
      <c r="M3" s="25" t="s">
        <v>92</v>
      </c>
      <c r="N3" s="26" t="s">
        <v>93</v>
      </c>
      <c r="O3" s="27" t="s">
        <v>94</v>
      </c>
      <c r="P3" s="28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 t="s">
        <v>45</v>
      </c>
      <c r="V3" s="14" t="s">
        <v>46</v>
      </c>
      <c r="W3" s="14" t="s">
        <v>47</v>
      </c>
      <c r="X3" s="14" t="s">
        <v>48</v>
      </c>
      <c r="Y3" s="14" t="s">
        <v>49</v>
      </c>
      <c r="Z3" s="14" t="s">
        <v>50</v>
      </c>
      <c r="AA3" s="14" t="s">
        <v>51</v>
      </c>
      <c r="AB3" s="14" t="s">
        <v>52</v>
      </c>
      <c r="AC3" s="14" t="s">
        <v>53</v>
      </c>
      <c r="AD3" s="14" t="s">
        <v>54</v>
      </c>
      <c r="AE3" s="15" t="s">
        <v>55</v>
      </c>
      <c r="AF3" s="13" t="s">
        <v>65</v>
      </c>
      <c r="AG3" s="14" t="s">
        <v>66</v>
      </c>
      <c r="AH3" s="14" t="s">
        <v>67</v>
      </c>
      <c r="AI3" s="14" t="s">
        <v>68</v>
      </c>
      <c r="AJ3" s="14" t="s">
        <v>69</v>
      </c>
      <c r="AK3" s="14" t="s">
        <v>70</v>
      </c>
      <c r="AL3" s="14" t="s">
        <v>71</v>
      </c>
      <c r="AM3" s="14" t="s">
        <v>72</v>
      </c>
      <c r="AN3" s="14" t="s">
        <v>73</v>
      </c>
      <c r="AO3" s="14" t="s">
        <v>74</v>
      </c>
      <c r="AP3" s="14" t="s">
        <v>75</v>
      </c>
      <c r="AQ3" s="14" t="s">
        <v>76</v>
      </c>
      <c r="AR3" s="14" t="s">
        <v>77</v>
      </c>
      <c r="AS3" s="14" t="s">
        <v>78</v>
      </c>
      <c r="AT3" s="14" t="s">
        <v>79</v>
      </c>
      <c r="AU3" s="15" t="s">
        <v>80</v>
      </c>
      <c r="AV3" s="13" t="s">
        <v>95</v>
      </c>
      <c r="AW3" s="14" t="s">
        <v>56</v>
      </c>
      <c r="AX3" s="14" t="s">
        <v>57</v>
      </c>
      <c r="AY3" s="14" t="s">
        <v>60</v>
      </c>
      <c r="AZ3" s="14" t="s">
        <v>59</v>
      </c>
      <c r="BA3" s="23" t="s">
        <v>58</v>
      </c>
      <c r="BB3" s="29"/>
    </row>
    <row r="4" spans="1:54" x14ac:dyDescent="0.3">
      <c r="A4" s="167">
        <v>45383</v>
      </c>
      <c r="B4" s="4">
        <v>8.3333333333333329E-2</v>
      </c>
      <c r="C4" s="181"/>
      <c r="D4" s="5">
        <v>49.3</v>
      </c>
      <c r="E4" s="5">
        <v>92.1</v>
      </c>
      <c r="F4" s="7">
        <v>17.8</v>
      </c>
      <c r="G4" s="181"/>
      <c r="H4" s="5">
        <v>37.1</v>
      </c>
      <c r="I4" s="5">
        <v>95.1</v>
      </c>
      <c r="J4" s="5">
        <v>85.5</v>
      </c>
      <c r="K4" s="30">
        <v>85.8</v>
      </c>
      <c r="L4" s="174">
        <f>G4-C4</f>
        <v>0</v>
      </c>
      <c r="M4" s="31"/>
      <c r="N4" s="5"/>
      <c r="O4" s="7"/>
      <c r="P4" s="31">
        <v>95.8</v>
      </c>
      <c r="Q4" s="5">
        <v>18.899999999999999</v>
      </c>
      <c r="R4" s="5">
        <v>49.1</v>
      </c>
      <c r="S4" s="5">
        <v>49</v>
      </c>
      <c r="T4" s="5">
        <v>66.400000000000006</v>
      </c>
      <c r="U4" s="5">
        <v>66.2</v>
      </c>
      <c r="V4" s="5">
        <v>66</v>
      </c>
      <c r="W4" s="5">
        <v>70</v>
      </c>
      <c r="X4" s="5">
        <v>87.4</v>
      </c>
      <c r="Y4" s="62">
        <v>87.4</v>
      </c>
      <c r="Z4" s="5">
        <v>87.3</v>
      </c>
      <c r="AA4" s="5">
        <v>67.8</v>
      </c>
      <c r="AB4" s="5">
        <v>105.6</v>
      </c>
      <c r="AC4" s="5">
        <v>824</v>
      </c>
      <c r="AD4" s="5">
        <v>13.8</v>
      </c>
      <c r="AE4" s="7">
        <v>580</v>
      </c>
      <c r="AF4" s="32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7"/>
      <c r="AV4" s="174"/>
      <c r="AW4" s="5"/>
      <c r="AX4" s="5"/>
      <c r="AY4" s="5"/>
      <c r="AZ4" s="7"/>
      <c r="BA4" s="30"/>
      <c r="BB4" s="33"/>
    </row>
    <row r="5" spans="1:54" x14ac:dyDescent="0.3">
      <c r="A5" s="168"/>
      <c r="B5" s="4">
        <v>0.16666666666666699</v>
      </c>
      <c r="C5" s="168"/>
      <c r="D5" s="5">
        <v>49.4</v>
      </c>
      <c r="E5" s="5">
        <v>93</v>
      </c>
      <c r="F5" s="7">
        <v>17.8</v>
      </c>
      <c r="G5" s="188"/>
      <c r="H5" s="5">
        <v>37.4</v>
      </c>
      <c r="I5" s="5">
        <v>94.3</v>
      </c>
      <c r="J5" s="5">
        <v>86.6</v>
      </c>
      <c r="K5" s="30">
        <v>86.9</v>
      </c>
      <c r="L5" s="168"/>
      <c r="M5" s="31"/>
      <c r="N5" s="5"/>
      <c r="O5" s="7"/>
      <c r="P5" s="31">
        <v>95.5</v>
      </c>
      <c r="Q5" s="5">
        <v>19</v>
      </c>
      <c r="R5" s="5">
        <v>49.1</v>
      </c>
      <c r="S5" s="5">
        <v>49</v>
      </c>
      <c r="T5" s="5">
        <v>67.3</v>
      </c>
      <c r="U5" s="5">
        <v>67.2</v>
      </c>
      <c r="V5" s="5">
        <v>66.900000000000006</v>
      </c>
      <c r="W5" s="5">
        <v>71.3</v>
      </c>
      <c r="X5" s="5">
        <v>88.4</v>
      </c>
      <c r="Y5" s="5">
        <v>88.5</v>
      </c>
      <c r="Z5" s="5">
        <v>88.4</v>
      </c>
      <c r="AA5" s="5">
        <v>68.8</v>
      </c>
      <c r="AB5" s="5">
        <v>104.5</v>
      </c>
      <c r="AC5" s="5">
        <v>823</v>
      </c>
      <c r="AD5" s="5">
        <v>13.8</v>
      </c>
      <c r="AE5" s="7">
        <v>586</v>
      </c>
      <c r="AF5" s="32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7"/>
      <c r="AV5" s="168"/>
      <c r="AW5" s="5"/>
      <c r="AX5" s="5"/>
      <c r="AY5" s="5"/>
      <c r="AZ5" s="7"/>
      <c r="BA5" s="30"/>
      <c r="BB5" s="33"/>
    </row>
    <row r="6" spans="1:54" x14ac:dyDescent="0.3">
      <c r="A6" s="168"/>
      <c r="B6" s="4">
        <v>0.25</v>
      </c>
      <c r="C6" s="168"/>
      <c r="D6" s="5">
        <v>49.4</v>
      </c>
      <c r="E6" s="5">
        <v>88.3</v>
      </c>
      <c r="F6" s="7">
        <v>17.600000000000001</v>
      </c>
      <c r="G6" s="188"/>
      <c r="H6" s="5">
        <v>37</v>
      </c>
      <c r="I6" s="5">
        <v>93.4</v>
      </c>
      <c r="J6" s="5">
        <v>87.3</v>
      </c>
      <c r="K6" s="30">
        <v>87.5</v>
      </c>
      <c r="L6" s="168"/>
      <c r="M6" s="31"/>
      <c r="N6" s="5"/>
      <c r="O6" s="7"/>
      <c r="P6" s="31">
        <v>95.2</v>
      </c>
      <c r="Q6" s="5">
        <v>18.8</v>
      </c>
      <c r="R6" s="5">
        <v>49.1</v>
      </c>
      <c r="S6" s="5">
        <v>49</v>
      </c>
      <c r="T6" s="5">
        <v>67.7</v>
      </c>
      <c r="U6" s="5">
        <v>67.5</v>
      </c>
      <c r="V6" s="5">
        <v>67.3</v>
      </c>
      <c r="W6" s="5">
        <v>71.8</v>
      </c>
      <c r="X6" s="5">
        <v>89.1</v>
      </c>
      <c r="Y6" s="5">
        <v>89.1</v>
      </c>
      <c r="Z6" s="5">
        <v>89</v>
      </c>
      <c r="AA6" s="5">
        <v>69.2</v>
      </c>
      <c r="AB6" s="5">
        <v>104.2</v>
      </c>
      <c r="AC6" s="5">
        <v>824</v>
      </c>
      <c r="AD6" s="5">
        <v>13.6</v>
      </c>
      <c r="AE6" s="7">
        <v>592</v>
      </c>
      <c r="AF6" s="3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7"/>
      <c r="AV6" s="168"/>
      <c r="AW6" s="5"/>
      <c r="AX6" s="5"/>
      <c r="AY6" s="5"/>
      <c r="AZ6" s="7"/>
      <c r="BA6" s="30"/>
      <c r="BB6" s="33"/>
    </row>
    <row r="7" spans="1:54" x14ac:dyDescent="0.3">
      <c r="A7" s="168"/>
      <c r="B7" s="4">
        <v>0.33333333333333298</v>
      </c>
      <c r="C7" s="168"/>
      <c r="D7" s="5">
        <v>49.4</v>
      </c>
      <c r="E7" s="5">
        <v>91.6</v>
      </c>
      <c r="F7" s="7">
        <v>17.7</v>
      </c>
      <c r="G7" s="188"/>
      <c r="H7" s="5">
        <v>38.200000000000003</v>
      </c>
      <c r="I7" s="5">
        <v>95.5</v>
      </c>
      <c r="J7" s="5">
        <v>86.6</v>
      </c>
      <c r="K7" s="30">
        <v>86.8</v>
      </c>
      <c r="L7" s="168"/>
      <c r="M7" s="31"/>
      <c r="N7" s="5"/>
      <c r="O7" s="7"/>
      <c r="P7" s="31">
        <v>96.6</v>
      </c>
      <c r="Q7" s="5">
        <v>19.100000000000001</v>
      </c>
      <c r="R7" s="5">
        <v>49.2</v>
      </c>
      <c r="S7" s="5">
        <v>49.1</v>
      </c>
      <c r="T7" s="5">
        <v>67.2</v>
      </c>
      <c r="U7" s="5">
        <v>67.099999999999994</v>
      </c>
      <c r="V7" s="5">
        <v>66.900000000000006</v>
      </c>
      <c r="W7" s="5">
        <v>71.099999999999994</v>
      </c>
      <c r="X7" s="5">
        <v>88.4</v>
      </c>
      <c r="Y7" s="5">
        <v>88.4</v>
      </c>
      <c r="Z7" s="5">
        <v>88.3</v>
      </c>
      <c r="AA7" s="5">
        <v>68.8</v>
      </c>
      <c r="AB7" s="5">
        <v>105.3</v>
      </c>
      <c r="AC7" s="5">
        <v>823</v>
      </c>
      <c r="AD7" s="5">
        <v>13.6</v>
      </c>
      <c r="AE7" s="7">
        <v>585</v>
      </c>
      <c r="AF7" s="32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7"/>
      <c r="AV7" s="168"/>
      <c r="AW7" s="5"/>
      <c r="AX7" s="5"/>
      <c r="AY7" s="5"/>
      <c r="AZ7" s="7"/>
      <c r="BA7" s="30"/>
      <c r="BB7" s="33"/>
    </row>
    <row r="8" spans="1:54" x14ac:dyDescent="0.3">
      <c r="A8" s="168"/>
      <c r="B8" s="4">
        <v>0.41666666666666702</v>
      </c>
      <c r="C8" s="168"/>
      <c r="D8" s="5">
        <v>49.4</v>
      </c>
      <c r="E8" s="5">
        <v>89.6</v>
      </c>
      <c r="F8" s="7">
        <v>18.3</v>
      </c>
      <c r="G8" s="188"/>
      <c r="H8" s="5">
        <v>39.1</v>
      </c>
      <c r="I8" s="5">
        <v>93.7</v>
      </c>
      <c r="J8" s="5">
        <v>87.1</v>
      </c>
      <c r="K8" s="30">
        <v>87.3</v>
      </c>
      <c r="L8" s="168"/>
      <c r="M8" s="31"/>
      <c r="N8" s="5"/>
      <c r="O8" s="7"/>
      <c r="P8" s="31">
        <v>95.2</v>
      </c>
      <c r="Q8" s="5">
        <v>19.7</v>
      </c>
      <c r="R8" s="5">
        <v>49.1</v>
      </c>
      <c r="S8" s="5">
        <v>49</v>
      </c>
      <c r="T8" s="5">
        <v>68.5</v>
      </c>
      <c r="U8" s="5">
        <v>68.3</v>
      </c>
      <c r="V8" s="5">
        <v>68.099999999999994</v>
      </c>
      <c r="W8" s="5">
        <v>72.5</v>
      </c>
      <c r="X8" s="5">
        <v>88.9</v>
      </c>
      <c r="Y8" s="5">
        <v>88.9</v>
      </c>
      <c r="Z8" s="5">
        <v>88.8</v>
      </c>
      <c r="AA8" s="5">
        <v>70</v>
      </c>
      <c r="AB8" s="5">
        <v>104.1</v>
      </c>
      <c r="AC8" s="5">
        <v>823</v>
      </c>
      <c r="AD8" s="5">
        <v>14.1</v>
      </c>
      <c r="AE8" s="7">
        <v>588</v>
      </c>
      <c r="AF8" s="32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7"/>
      <c r="AV8" s="168"/>
      <c r="AW8" s="5"/>
      <c r="AX8" s="5"/>
      <c r="AY8" s="5"/>
      <c r="AZ8" s="7"/>
      <c r="BA8" s="30"/>
      <c r="BB8" s="33"/>
    </row>
    <row r="9" spans="1:54" x14ac:dyDescent="0.3">
      <c r="A9" s="168"/>
      <c r="B9" s="4">
        <v>0.5</v>
      </c>
      <c r="C9" s="168"/>
      <c r="D9" s="5">
        <v>49.4</v>
      </c>
      <c r="E9" s="5">
        <v>89.4</v>
      </c>
      <c r="F9" s="7">
        <v>18.5</v>
      </c>
      <c r="G9" s="188"/>
      <c r="H9" s="5">
        <v>40</v>
      </c>
      <c r="I9" s="5">
        <v>93.1</v>
      </c>
      <c r="J9" s="5">
        <v>86.8</v>
      </c>
      <c r="K9" s="30">
        <v>87</v>
      </c>
      <c r="L9" s="168"/>
      <c r="M9" s="31"/>
      <c r="N9" s="5"/>
      <c r="O9" s="7"/>
      <c r="P9" s="31">
        <v>94.1</v>
      </c>
      <c r="Q9" s="5">
        <v>19.899999999999999</v>
      </c>
      <c r="R9" s="5">
        <v>49.2</v>
      </c>
      <c r="S9" s="5">
        <v>49.1</v>
      </c>
      <c r="T9" s="5">
        <v>68.7</v>
      </c>
      <c r="U9" s="5">
        <v>68.599999999999994</v>
      </c>
      <c r="V9" s="5">
        <v>68.400000000000006</v>
      </c>
      <c r="W9" s="5">
        <v>72.7</v>
      </c>
      <c r="X9" s="5">
        <v>88.6</v>
      </c>
      <c r="Y9" s="5">
        <v>88.6</v>
      </c>
      <c r="Z9" s="5">
        <v>88.6</v>
      </c>
      <c r="AA9" s="5">
        <v>70.3</v>
      </c>
      <c r="AB9" s="5">
        <v>104.5</v>
      </c>
      <c r="AC9" s="5">
        <v>824</v>
      </c>
      <c r="AD9" s="5">
        <v>14.1</v>
      </c>
      <c r="AE9" s="7">
        <v>590</v>
      </c>
      <c r="AF9" s="32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7"/>
      <c r="AV9" s="168"/>
      <c r="AW9" s="5"/>
      <c r="AX9" s="5"/>
      <c r="AY9" s="5"/>
      <c r="AZ9" s="7"/>
      <c r="BA9" s="30"/>
      <c r="BB9" s="33"/>
    </row>
    <row r="10" spans="1:54" x14ac:dyDescent="0.3">
      <c r="A10" s="168"/>
      <c r="B10" s="4">
        <v>0.58333333333333304</v>
      </c>
      <c r="C10" s="168"/>
      <c r="D10" s="5">
        <v>49.4</v>
      </c>
      <c r="E10" s="5">
        <v>90</v>
      </c>
      <c r="F10" s="7">
        <v>18.7</v>
      </c>
      <c r="G10" s="188"/>
      <c r="H10" s="5">
        <v>39.6</v>
      </c>
      <c r="I10" s="5">
        <v>94.5</v>
      </c>
      <c r="J10" s="5">
        <v>85.8</v>
      </c>
      <c r="K10" s="30">
        <v>86.1</v>
      </c>
      <c r="L10" s="168"/>
      <c r="M10" s="31"/>
      <c r="N10" s="5"/>
      <c r="O10" s="7"/>
      <c r="P10" s="31">
        <v>95.1</v>
      </c>
      <c r="Q10" s="5">
        <v>20.2</v>
      </c>
      <c r="R10" s="5">
        <v>49.1</v>
      </c>
      <c r="S10" s="5">
        <v>49.1</v>
      </c>
      <c r="T10" s="5">
        <v>68.2</v>
      </c>
      <c r="U10" s="5">
        <v>68</v>
      </c>
      <c r="V10" s="5">
        <v>67.7</v>
      </c>
      <c r="W10" s="5">
        <v>72.099999999999994</v>
      </c>
      <c r="X10" s="5">
        <v>87.7</v>
      </c>
      <c r="Y10" s="5">
        <v>87.7</v>
      </c>
      <c r="Z10" s="5">
        <v>87.6</v>
      </c>
      <c r="AA10" s="5">
        <v>69.7</v>
      </c>
      <c r="AB10" s="5">
        <v>104.3</v>
      </c>
      <c r="AC10" s="5">
        <v>824</v>
      </c>
      <c r="AD10" s="5">
        <v>14.1</v>
      </c>
      <c r="AE10" s="7">
        <v>584</v>
      </c>
      <c r="AF10" s="3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7"/>
      <c r="AV10" s="168"/>
      <c r="AW10" s="5"/>
      <c r="AX10" s="5"/>
      <c r="AY10" s="5"/>
      <c r="AZ10" s="7"/>
      <c r="BA10" s="30"/>
      <c r="BB10" s="33"/>
    </row>
    <row r="11" spans="1:54" x14ac:dyDescent="0.3">
      <c r="A11" s="168"/>
      <c r="B11" s="4">
        <v>0.66666666666666696</v>
      </c>
      <c r="C11" s="168"/>
      <c r="D11" s="5">
        <v>49.4</v>
      </c>
      <c r="E11" s="5">
        <v>89.6</v>
      </c>
      <c r="F11" s="7">
        <v>18.7</v>
      </c>
      <c r="G11" s="188"/>
      <c r="H11" s="5">
        <v>39.200000000000003</v>
      </c>
      <c r="I11" s="5">
        <v>94.3</v>
      </c>
      <c r="J11" s="5">
        <v>86.4</v>
      </c>
      <c r="K11" s="30">
        <v>86.7</v>
      </c>
      <c r="L11" s="168"/>
      <c r="M11" s="31"/>
      <c r="N11" s="5"/>
      <c r="O11" s="7"/>
      <c r="P11" s="31">
        <v>95.6</v>
      </c>
      <c r="Q11" s="5">
        <v>20.100000000000001</v>
      </c>
      <c r="R11" s="5">
        <v>49.2</v>
      </c>
      <c r="S11" s="5">
        <v>49.1</v>
      </c>
      <c r="T11" s="5">
        <v>68.400000000000006</v>
      </c>
      <c r="U11" s="5">
        <v>68.2</v>
      </c>
      <c r="V11" s="5">
        <v>68</v>
      </c>
      <c r="W11" s="5">
        <v>72.3</v>
      </c>
      <c r="X11" s="5">
        <v>88.3</v>
      </c>
      <c r="Y11" s="5">
        <v>88.3</v>
      </c>
      <c r="Z11" s="5">
        <v>88.1</v>
      </c>
      <c r="AA11" s="5">
        <v>69.900000000000006</v>
      </c>
      <c r="AB11" s="5">
        <v>104.4</v>
      </c>
      <c r="AC11" s="5">
        <v>825</v>
      </c>
      <c r="AD11" s="5">
        <v>14.5</v>
      </c>
      <c r="AE11" s="7">
        <v>587</v>
      </c>
      <c r="AF11" s="32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7"/>
      <c r="AV11" s="168"/>
      <c r="AW11" s="5"/>
      <c r="AX11" s="5"/>
      <c r="AY11" s="5"/>
      <c r="AZ11" s="7"/>
      <c r="BA11" s="30"/>
      <c r="BB11" s="33"/>
    </row>
    <row r="12" spans="1:54" x14ac:dyDescent="0.3">
      <c r="A12" s="168"/>
      <c r="B12" s="4">
        <v>0.75</v>
      </c>
      <c r="C12" s="168"/>
      <c r="D12" s="5">
        <v>49.4</v>
      </c>
      <c r="E12" s="5">
        <v>89.9</v>
      </c>
      <c r="F12" s="7">
        <v>18.399999999999999</v>
      </c>
      <c r="G12" s="188"/>
      <c r="H12" s="5">
        <v>38.299999999999997</v>
      </c>
      <c r="I12" s="5">
        <v>94</v>
      </c>
      <c r="J12" s="5">
        <v>87</v>
      </c>
      <c r="K12" s="30">
        <v>87.3</v>
      </c>
      <c r="L12" s="168"/>
      <c r="M12" s="31"/>
      <c r="N12" s="5"/>
      <c r="O12" s="7"/>
      <c r="P12" s="31">
        <v>95.5</v>
      </c>
      <c r="Q12" s="5">
        <v>19.600000000000001</v>
      </c>
      <c r="R12" s="5">
        <v>49.1</v>
      </c>
      <c r="S12" s="5">
        <v>49.1</v>
      </c>
      <c r="T12" s="5">
        <v>68.099999999999994</v>
      </c>
      <c r="U12" s="5">
        <v>67.900000000000006</v>
      </c>
      <c r="V12" s="5">
        <v>67.7</v>
      </c>
      <c r="W12" s="5">
        <v>72.099999999999994</v>
      </c>
      <c r="X12" s="5">
        <v>88.8</v>
      </c>
      <c r="Y12" s="5">
        <v>88.9</v>
      </c>
      <c r="Z12" s="5">
        <v>88.7</v>
      </c>
      <c r="AA12" s="5">
        <v>69.599999999999994</v>
      </c>
      <c r="AB12" s="5">
        <v>104.7</v>
      </c>
      <c r="AC12" s="5">
        <v>824</v>
      </c>
      <c r="AD12" s="5">
        <v>15.2</v>
      </c>
      <c r="AE12" s="7">
        <v>587</v>
      </c>
      <c r="AF12" s="3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7"/>
      <c r="AV12" s="168"/>
      <c r="AW12" s="5"/>
      <c r="AX12" s="5"/>
      <c r="AY12" s="5"/>
      <c r="AZ12" s="7"/>
      <c r="BA12" s="30"/>
      <c r="BB12" s="33"/>
    </row>
    <row r="13" spans="1:54" x14ac:dyDescent="0.3">
      <c r="A13" s="168"/>
      <c r="B13" s="4">
        <v>0.83333333333333304</v>
      </c>
      <c r="C13" s="168"/>
      <c r="D13" s="5">
        <v>49.4</v>
      </c>
      <c r="E13" s="5">
        <v>90.8</v>
      </c>
      <c r="F13" s="7">
        <v>18</v>
      </c>
      <c r="G13" s="188"/>
      <c r="H13" s="5">
        <v>37.6</v>
      </c>
      <c r="I13" s="5">
        <v>94.6</v>
      </c>
      <c r="J13" s="5">
        <v>86.9</v>
      </c>
      <c r="K13" s="30">
        <v>87.2</v>
      </c>
      <c r="L13" s="168"/>
      <c r="M13" s="31"/>
      <c r="N13" s="5"/>
      <c r="O13" s="7"/>
      <c r="P13" s="31">
        <v>95.7</v>
      </c>
      <c r="Q13" s="5">
        <v>19.2</v>
      </c>
      <c r="R13" s="5">
        <v>49.1</v>
      </c>
      <c r="S13" s="5">
        <v>49.1</v>
      </c>
      <c r="T13" s="5">
        <v>67.599999999999994</v>
      </c>
      <c r="U13" s="5">
        <v>67.5</v>
      </c>
      <c r="V13" s="5">
        <v>67.3</v>
      </c>
      <c r="W13" s="5">
        <v>71.5</v>
      </c>
      <c r="X13" s="5">
        <v>88.7</v>
      </c>
      <c r="Y13" s="5">
        <v>88.8</v>
      </c>
      <c r="Z13" s="5">
        <v>88.7</v>
      </c>
      <c r="AA13" s="5">
        <v>69.2</v>
      </c>
      <c r="AB13" s="5">
        <v>104.7</v>
      </c>
      <c r="AC13" s="5">
        <v>824</v>
      </c>
      <c r="AD13" s="5">
        <v>14.8</v>
      </c>
      <c r="AE13" s="7">
        <v>589</v>
      </c>
      <c r="AF13" s="3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7"/>
      <c r="AV13" s="168"/>
      <c r="AW13" s="5"/>
      <c r="AX13" s="5"/>
      <c r="AY13" s="5"/>
      <c r="AZ13" s="7"/>
      <c r="BA13" s="30"/>
      <c r="BB13" s="33"/>
    </row>
    <row r="14" spans="1:54" x14ac:dyDescent="0.3">
      <c r="A14" s="168"/>
      <c r="B14" s="4">
        <v>0.91666666666666696</v>
      </c>
      <c r="C14" s="168"/>
      <c r="D14" s="5">
        <v>49.4</v>
      </c>
      <c r="E14" s="5">
        <v>87.1</v>
      </c>
      <c r="F14" s="7">
        <v>17.899999999999999</v>
      </c>
      <c r="G14" s="188"/>
      <c r="H14" s="5">
        <v>36.200000000000003</v>
      </c>
      <c r="I14" s="5">
        <v>93.3</v>
      </c>
      <c r="J14" s="5">
        <v>87.4</v>
      </c>
      <c r="K14" s="30">
        <v>87.7</v>
      </c>
      <c r="L14" s="168"/>
      <c r="M14" s="31"/>
      <c r="N14" s="5"/>
      <c r="O14" s="7"/>
      <c r="P14" s="31">
        <v>94.8</v>
      </c>
      <c r="Q14" s="5">
        <v>19.100000000000001</v>
      </c>
      <c r="R14" s="5">
        <v>49.2</v>
      </c>
      <c r="S14" s="5">
        <v>49.1</v>
      </c>
      <c r="T14" s="5">
        <v>67.900000000000006</v>
      </c>
      <c r="U14" s="5">
        <v>67.7</v>
      </c>
      <c r="V14" s="5">
        <v>67.5</v>
      </c>
      <c r="W14" s="5">
        <v>72</v>
      </c>
      <c r="X14" s="5">
        <v>89.2</v>
      </c>
      <c r="Y14" s="5">
        <v>89.3</v>
      </c>
      <c r="Z14" s="5">
        <v>89.2</v>
      </c>
      <c r="AA14" s="5">
        <v>69.400000000000006</v>
      </c>
      <c r="AB14" s="5">
        <v>104.3</v>
      </c>
      <c r="AC14" s="5">
        <v>824</v>
      </c>
      <c r="AD14" s="5">
        <v>14.9</v>
      </c>
      <c r="AE14" s="7">
        <v>592</v>
      </c>
      <c r="AF14" s="32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7"/>
      <c r="AV14" s="168"/>
      <c r="AW14" s="5"/>
      <c r="AX14" s="5"/>
      <c r="AY14" s="5"/>
      <c r="AZ14" s="7"/>
      <c r="BA14" s="30"/>
      <c r="BB14" s="33"/>
    </row>
    <row r="15" spans="1:54" x14ac:dyDescent="0.3">
      <c r="A15" s="169"/>
      <c r="B15" s="4">
        <v>0</v>
      </c>
      <c r="C15" s="169"/>
      <c r="D15" s="5">
        <v>49.4</v>
      </c>
      <c r="E15" s="5">
        <v>88.4</v>
      </c>
      <c r="F15" s="7">
        <v>17.5</v>
      </c>
      <c r="G15" s="189"/>
      <c r="H15" s="5">
        <v>35</v>
      </c>
      <c r="I15" s="5">
        <v>93.5</v>
      </c>
      <c r="J15" s="5">
        <v>87.3</v>
      </c>
      <c r="K15" s="30">
        <v>87.6</v>
      </c>
      <c r="L15" s="169"/>
      <c r="M15" s="31"/>
      <c r="N15" s="5"/>
      <c r="O15" s="7"/>
      <c r="P15" s="31">
        <v>95.2</v>
      </c>
      <c r="Q15" s="5">
        <v>18.5</v>
      </c>
      <c r="R15" s="5">
        <v>49.1</v>
      </c>
      <c r="S15" s="5">
        <v>49.1</v>
      </c>
      <c r="T15" s="5">
        <v>67.2</v>
      </c>
      <c r="U15" s="5">
        <v>66.900000000000006</v>
      </c>
      <c r="V15" s="5">
        <v>66.7</v>
      </c>
      <c r="W15" s="5">
        <v>71</v>
      </c>
      <c r="X15" s="5">
        <v>89.2</v>
      </c>
      <c r="Y15" s="5">
        <v>89.2</v>
      </c>
      <c r="Z15" s="5">
        <v>89.1</v>
      </c>
      <c r="AA15" s="5">
        <v>68.5</v>
      </c>
      <c r="AB15" s="5">
        <v>104.9</v>
      </c>
      <c r="AC15" s="5">
        <v>823</v>
      </c>
      <c r="AD15" s="5">
        <v>14.8</v>
      </c>
      <c r="AE15" s="7">
        <v>592</v>
      </c>
      <c r="AF15" s="3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7"/>
      <c r="AV15" s="169"/>
      <c r="AW15" s="5"/>
      <c r="AX15" s="5"/>
      <c r="AY15" s="5"/>
      <c r="AZ15" s="7"/>
      <c r="BA15" s="30"/>
      <c r="BB15" s="33"/>
    </row>
    <row r="16" spans="1:54" x14ac:dyDescent="0.3">
      <c r="A16" s="178" t="s">
        <v>81</v>
      </c>
      <c r="B16" s="173"/>
      <c r="C16" s="17" t="e">
        <f>AVERAGE($C$4:$C$15)</f>
        <v>#DIV/0!</v>
      </c>
      <c r="D16" s="17">
        <f>AVERAGE($D$4:$D$15)</f>
        <v>49.391666666666659</v>
      </c>
      <c r="E16" s="17">
        <f>AVERAGE($E$4:$E$15)</f>
        <v>89.983333333333334</v>
      </c>
      <c r="F16" s="34">
        <f>AVERAGE($F$4:$F$15)</f>
        <v>18.074999999999999</v>
      </c>
      <c r="G16" s="16" t="e">
        <f>AVERAGE(G4:G15)</f>
        <v>#DIV/0!</v>
      </c>
      <c r="H16" s="17">
        <f>AVERAGE($H$4:$H$15)</f>
        <v>37.891666666666666</v>
      </c>
      <c r="I16" s="17">
        <f>AVERAGE($I$4:$I$15)</f>
        <v>94.108333333333334</v>
      </c>
      <c r="J16" s="17">
        <f>AVERAGE(J4:J15)</f>
        <v>86.72499999999998</v>
      </c>
      <c r="K16" s="35">
        <f>AVERAGE($K$4:$K$15)</f>
        <v>86.991666666666674</v>
      </c>
      <c r="L16" s="36">
        <f t="shared" ref="L16:AD16" si="0">AVERAGE(L4:L15)</f>
        <v>0</v>
      </c>
      <c r="M16" s="35" t="e">
        <f t="shared" si="0"/>
        <v>#DIV/0!</v>
      </c>
      <c r="N16" s="35" t="e">
        <f t="shared" si="0"/>
        <v>#DIV/0!</v>
      </c>
      <c r="O16" s="34" t="e">
        <f t="shared" si="0"/>
        <v>#DIV/0!</v>
      </c>
      <c r="P16" s="37">
        <f t="shared" si="0"/>
        <v>95.358333333333348</v>
      </c>
      <c r="Q16" s="17">
        <f t="shared" si="0"/>
        <v>19.341666666666665</v>
      </c>
      <c r="R16" s="17">
        <f t="shared" si="0"/>
        <v>49.133333333333347</v>
      </c>
      <c r="S16" s="17">
        <f t="shared" si="0"/>
        <v>49.06666666666667</v>
      </c>
      <c r="T16" s="17">
        <f t="shared" si="0"/>
        <v>67.766666666666666</v>
      </c>
      <c r="U16" s="17">
        <f t="shared" si="0"/>
        <v>67.591666666666669</v>
      </c>
      <c r="V16" s="17">
        <f t="shared" si="0"/>
        <v>67.375</v>
      </c>
      <c r="W16" s="17">
        <f t="shared" si="0"/>
        <v>71.7</v>
      </c>
      <c r="X16" s="17">
        <f t="shared" si="0"/>
        <v>88.558333333333337</v>
      </c>
      <c r="Y16" s="17">
        <f t="shared" si="0"/>
        <v>88.591666666666654</v>
      </c>
      <c r="Z16" s="17">
        <f t="shared" si="0"/>
        <v>88.483333333333348</v>
      </c>
      <c r="AA16" s="17">
        <f t="shared" si="0"/>
        <v>69.266666666666666</v>
      </c>
      <c r="AB16" s="17">
        <f t="shared" si="0"/>
        <v>104.625</v>
      </c>
      <c r="AC16" s="17">
        <f t="shared" si="0"/>
        <v>823.75</v>
      </c>
      <c r="AD16" s="17">
        <f t="shared" si="0"/>
        <v>14.275</v>
      </c>
      <c r="AE16" s="34">
        <f>AVERAGE($AE$4:$AE$15)</f>
        <v>587.66666666666663</v>
      </c>
      <c r="AF16" s="38" t="e">
        <f t="shared" ref="AF16:AT16" si="1">AVERAGE(AF4:AF15)</f>
        <v>#DIV/0!</v>
      </c>
      <c r="AG16" s="17" t="e">
        <f t="shared" si="1"/>
        <v>#DIV/0!</v>
      </c>
      <c r="AH16" s="17" t="e">
        <f t="shared" si="1"/>
        <v>#DIV/0!</v>
      </c>
      <c r="AI16" s="17" t="e">
        <f t="shared" si="1"/>
        <v>#DIV/0!</v>
      </c>
      <c r="AJ16" s="17" t="e">
        <f t="shared" si="1"/>
        <v>#DIV/0!</v>
      </c>
      <c r="AK16" s="17" t="e">
        <f t="shared" si="1"/>
        <v>#DIV/0!</v>
      </c>
      <c r="AL16" s="17" t="e">
        <f t="shared" si="1"/>
        <v>#DIV/0!</v>
      </c>
      <c r="AM16" s="17" t="e">
        <f t="shared" si="1"/>
        <v>#DIV/0!</v>
      </c>
      <c r="AN16" s="17" t="e">
        <f t="shared" si="1"/>
        <v>#DIV/0!</v>
      </c>
      <c r="AO16" s="17" t="e">
        <f t="shared" si="1"/>
        <v>#DIV/0!</v>
      </c>
      <c r="AP16" s="17" t="e">
        <f t="shared" si="1"/>
        <v>#DIV/0!</v>
      </c>
      <c r="AQ16" s="17" t="e">
        <f t="shared" si="1"/>
        <v>#DIV/0!</v>
      </c>
      <c r="AR16" s="17" t="e">
        <f t="shared" si="1"/>
        <v>#DIV/0!</v>
      </c>
      <c r="AS16" s="17" t="e">
        <f t="shared" si="1"/>
        <v>#DIV/0!</v>
      </c>
      <c r="AT16" s="17" t="e">
        <f t="shared" si="1"/>
        <v>#DIV/0!</v>
      </c>
      <c r="AU16" s="34" t="e">
        <f>AVERAGE($AU$4:$AU$15)</f>
        <v>#DIV/0!</v>
      </c>
      <c r="AV16" s="39" t="e">
        <f>AVERAGE(AV4:AV15)</f>
        <v>#DIV/0!</v>
      </c>
      <c r="AW16" s="17" t="e">
        <f>AVERAGE(AW4:AW15)</f>
        <v>#DIV/0!</v>
      </c>
      <c r="AX16" s="17" t="e">
        <f>AVERAGE(AX4:AX15)</f>
        <v>#DIV/0!</v>
      </c>
      <c r="AY16" s="17" t="e">
        <f>AVERAGE($AY$4:$AY$15)</f>
        <v>#DIV/0!</v>
      </c>
      <c r="AZ16" s="17" t="e">
        <f>AVERAGE(AZ4:AZ15)</f>
        <v>#DIV/0!</v>
      </c>
      <c r="BA16" s="35" t="e">
        <f>AVERAGE(BA4:BA15)</f>
        <v>#DIV/0!</v>
      </c>
      <c r="BB16" s="40" t="e">
        <f>AVERAGE(BB4:BB15)</f>
        <v>#DIV/0!</v>
      </c>
    </row>
    <row r="17" spans="1:54" x14ac:dyDescent="0.3">
      <c r="A17" s="167">
        <v>45384</v>
      </c>
      <c r="B17" s="4">
        <v>8.3333333333333329E-2</v>
      </c>
      <c r="C17" s="181"/>
      <c r="D17" s="5">
        <v>49.4</v>
      </c>
      <c r="E17" s="5">
        <v>89.1</v>
      </c>
      <c r="F17" s="7">
        <v>17.399999999999999</v>
      </c>
      <c r="G17" s="181"/>
      <c r="H17" s="5">
        <v>34.4</v>
      </c>
      <c r="I17" s="5">
        <v>93.4</v>
      </c>
      <c r="J17" s="5">
        <v>87.2</v>
      </c>
      <c r="K17" s="30">
        <v>87.4</v>
      </c>
      <c r="L17" s="174">
        <v>0</v>
      </c>
      <c r="M17" s="31"/>
      <c r="N17" s="5"/>
      <c r="O17" s="7"/>
      <c r="P17" s="31">
        <v>95.6</v>
      </c>
      <c r="Q17" s="5">
        <v>18.5</v>
      </c>
      <c r="R17" s="5">
        <v>49.1</v>
      </c>
      <c r="S17" s="5">
        <v>49.1</v>
      </c>
      <c r="T17" s="5">
        <v>66.900000000000006</v>
      </c>
      <c r="U17" s="5">
        <v>66.7</v>
      </c>
      <c r="V17" s="5">
        <v>66.5</v>
      </c>
      <c r="W17" s="5">
        <v>70.7</v>
      </c>
      <c r="X17" s="5">
        <v>89</v>
      </c>
      <c r="Y17" s="5">
        <v>89</v>
      </c>
      <c r="Z17" s="5">
        <v>88.9</v>
      </c>
      <c r="AA17" s="5">
        <v>68.3</v>
      </c>
      <c r="AB17" s="5">
        <v>104.8</v>
      </c>
      <c r="AC17" s="5">
        <v>825</v>
      </c>
      <c r="AD17" s="5">
        <v>14.8</v>
      </c>
      <c r="AE17" s="7">
        <v>592</v>
      </c>
      <c r="AF17" s="32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7"/>
      <c r="AV17" s="174"/>
      <c r="AW17" s="5"/>
      <c r="AX17" s="5"/>
      <c r="AY17" s="5"/>
      <c r="AZ17" s="7"/>
      <c r="BA17" s="30"/>
      <c r="BB17" s="33"/>
    </row>
    <row r="18" spans="1:54" x14ac:dyDescent="0.3">
      <c r="A18" s="168"/>
      <c r="B18" s="4">
        <v>0.16666666666666699</v>
      </c>
      <c r="C18" s="168"/>
      <c r="D18" s="5">
        <v>49.4</v>
      </c>
      <c r="E18" s="5">
        <v>92.9</v>
      </c>
      <c r="F18" s="7">
        <v>17.2</v>
      </c>
      <c r="G18" s="188"/>
      <c r="H18" s="5">
        <v>34.1</v>
      </c>
      <c r="I18" s="5">
        <v>93.9</v>
      </c>
      <c r="J18" s="5">
        <v>87</v>
      </c>
      <c r="K18" s="30">
        <v>87.3</v>
      </c>
      <c r="L18" s="168"/>
      <c r="M18" s="31"/>
      <c r="N18" s="5"/>
      <c r="O18" s="7"/>
      <c r="P18" s="31">
        <v>95.8</v>
      </c>
      <c r="Q18" s="5">
        <v>18.3</v>
      </c>
      <c r="R18" s="5">
        <v>49.1</v>
      </c>
      <c r="S18" s="5">
        <v>49.1</v>
      </c>
      <c r="T18" s="5">
        <v>66.5</v>
      </c>
      <c r="U18" s="5">
        <v>66.3</v>
      </c>
      <c r="V18" s="5">
        <v>66.099999999999994</v>
      </c>
      <c r="W18" s="5">
        <v>70.3</v>
      </c>
      <c r="X18" s="5">
        <v>88.8</v>
      </c>
      <c r="Y18" s="5">
        <v>88.9</v>
      </c>
      <c r="Z18" s="5">
        <v>88.7</v>
      </c>
      <c r="AA18" s="5">
        <v>67.900000000000006</v>
      </c>
      <c r="AB18" s="5">
        <v>105.7</v>
      </c>
      <c r="AC18" s="5">
        <v>824</v>
      </c>
      <c r="AD18" s="5">
        <v>14.9</v>
      </c>
      <c r="AE18" s="7">
        <v>587</v>
      </c>
      <c r="AF18" s="32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7"/>
      <c r="AV18" s="168"/>
      <c r="AW18" s="5"/>
      <c r="AX18" s="5"/>
      <c r="AY18" s="5"/>
      <c r="AZ18" s="7"/>
      <c r="BA18" s="30"/>
      <c r="BB18" s="33"/>
    </row>
    <row r="19" spans="1:54" x14ac:dyDescent="0.3">
      <c r="A19" s="168"/>
      <c r="B19" s="4">
        <v>0.25</v>
      </c>
      <c r="C19" s="168"/>
      <c r="D19" s="5">
        <v>49.4</v>
      </c>
      <c r="E19" s="5">
        <v>93.3</v>
      </c>
      <c r="F19" s="7">
        <v>17.100000000000001</v>
      </c>
      <c r="G19" s="188"/>
      <c r="H19" s="5">
        <v>33.700000000000003</v>
      </c>
      <c r="I19" s="5">
        <v>94.8</v>
      </c>
      <c r="J19" s="5">
        <v>87</v>
      </c>
      <c r="K19" s="30">
        <v>87.3</v>
      </c>
      <c r="L19" s="168"/>
      <c r="M19" s="31"/>
      <c r="N19" s="5"/>
      <c r="O19" s="7"/>
      <c r="P19" s="31">
        <v>96.1</v>
      </c>
      <c r="Q19" s="5">
        <v>18.2</v>
      </c>
      <c r="R19" s="5">
        <v>49.1</v>
      </c>
      <c r="S19" s="5">
        <v>49.1</v>
      </c>
      <c r="T19" s="5">
        <v>66.400000000000006</v>
      </c>
      <c r="U19" s="5">
        <v>66.2</v>
      </c>
      <c r="V19" s="5">
        <v>65.900000000000006</v>
      </c>
      <c r="W19" s="5">
        <v>70.2</v>
      </c>
      <c r="X19" s="5">
        <v>88.8</v>
      </c>
      <c r="Y19" s="5">
        <v>88.9</v>
      </c>
      <c r="Z19" s="5">
        <v>88.7</v>
      </c>
      <c r="AA19" s="5">
        <v>67.8</v>
      </c>
      <c r="AB19" s="5">
        <v>105.2</v>
      </c>
      <c r="AC19" s="5">
        <v>823</v>
      </c>
      <c r="AD19" s="5">
        <v>14.9</v>
      </c>
      <c r="AE19" s="7">
        <v>589</v>
      </c>
      <c r="AF19" s="32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7"/>
      <c r="AV19" s="168"/>
      <c r="AW19" s="5"/>
      <c r="AX19" s="5"/>
      <c r="AY19" s="5"/>
      <c r="AZ19" s="7"/>
      <c r="BA19" s="30"/>
      <c r="BB19" s="33"/>
    </row>
    <row r="20" spans="1:54" x14ac:dyDescent="0.3">
      <c r="A20" s="168"/>
      <c r="B20" s="4">
        <v>0.33333333333333298</v>
      </c>
      <c r="C20" s="168"/>
      <c r="D20" s="5">
        <v>49.4</v>
      </c>
      <c r="E20" s="5">
        <v>90.7</v>
      </c>
      <c r="F20" s="7">
        <v>17.5</v>
      </c>
      <c r="G20" s="188"/>
      <c r="H20" s="5">
        <v>37.200000000000003</v>
      </c>
      <c r="I20" s="5">
        <v>93.6</v>
      </c>
      <c r="J20" s="5">
        <v>87.1</v>
      </c>
      <c r="K20" s="30">
        <v>87.4</v>
      </c>
      <c r="L20" s="168"/>
      <c r="M20" s="31"/>
      <c r="N20" s="5"/>
      <c r="O20" s="7"/>
      <c r="P20" s="31">
        <v>95.6</v>
      </c>
      <c r="Q20" s="5">
        <v>18.899999999999999</v>
      </c>
      <c r="R20" s="5">
        <v>49.1</v>
      </c>
      <c r="S20" s="5">
        <v>49.1</v>
      </c>
      <c r="T20" s="5">
        <v>67.599999999999994</v>
      </c>
      <c r="U20" s="5">
        <v>67.3</v>
      </c>
      <c r="V20" s="5">
        <v>67.099999999999994</v>
      </c>
      <c r="W20" s="5">
        <v>71.5</v>
      </c>
      <c r="X20" s="5">
        <v>88.9</v>
      </c>
      <c r="Y20" s="5">
        <v>88.9</v>
      </c>
      <c r="Z20" s="5">
        <v>88.8</v>
      </c>
      <c r="AA20" s="5">
        <v>68.900000000000006</v>
      </c>
      <c r="AB20" s="5">
        <v>105</v>
      </c>
      <c r="AC20" s="5">
        <v>825</v>
      </c>
      <c r="AD20" s="5">
        <v>15</v>
      </c>
      <c r="AE20" s="7">
        <v>587</v>
      </c>
      <c r="AF20" s="32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7"/>
      <c r="AV20" s="168"/>
      <c r="AW20" s="5"/>
      <c r="AX20" s="5"/>
      <c r="AY20" s="5"/>
      <c r="AZ20" s="7"/>
      <c r="BA20" s="30"/>
      <c r="BB20" s="33"/>
    </row>
    <row r="21" spans="1:54" x14ac:dyDescent="0.3">
      <c r="A21" s="168"/>
      <c r="B21" s="4">
        <v>0.41666666666666702</v>
      </c>
      <c r="C21" s="168"/>
      <c r="D21" s="5">
        <v>49.4</v>
      </c>
      <c r="E21" s="5">
        <v>91</v>
      </c>
      <c r="F21" s="7">
        <v>18.3</v>
      </c>
      <c r="G21" s="188"/>
      <c r="H21" s="5">
        <v>39.200000000000003</v>
      </c>
      <c r="I21" s="5">
        <v>94.1</v>
      </c>
      <c r="J21" s="5">
        <v>86.8</v>
      </c>
      <c r="K21" s="30">
        <v>87.1</v>
      </c>
      <c r="L21" s="168"/>
      <c r="M21" s="31"/>
      <c r="N21" s="5"/>
      <c r="O21" s="7"/>
      <c r="P21" s="31">
        <v>94.5</v>
      </c>
      <c r="Q21" s="5">
        <v>19.399999999999999</v>
      </c>
      <c r="R21" s="5">
        <v>49.1</v>
      </c>
      <c r="S21" s="5">
        <v>49.1</v>
      </c>
      <c r="T21" s="5">
        <v>68.599999999999994</v>
      </c>
      <c r="U21" s="5">
        <v>68.400000000000006</v>
      </c>
      <c r="V21" s="5">
        <v>68.2</v>
      </c>
      <c r="W21" s="5">
        <v>72.7</v>
      </c>
      <c r="X21" s="5">
        <v>88.6</v>
      </c>
      <c r="Y21" s="5">
        <v>88.7</v>
      </c>
      <c r="Z21" s="5">
        <v>88.6</v>
      </c>
      <c r="AA21" s="5">
        <v>70.2</v>
      </c>
      <c r="AB21" s="5">
        <v>104</v>
      </c>
      <c r="AC21" s="5">
        <v>825</v>
      </c>
      <c r="AD21" s="5">
        <v>15.1</v>
      </c>
      <c r="AE21" s="7">
        <v>594</v>
      </c>
      <c r="AF21" s="32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7"/>
      <c r="AV21" s="168"/>
      <c r="AW21" s="5"/>
      <c r="AX21" s="5"/>
      <c r="AY21" s="5"/>
      <c r="AZ21" s="7"/>
      <c r="BA21" s="30"/>
      <c r="BB21" s="33"/>
    </row>
    <row r="22" spans="1:54" x14ac:dyDescent="0.3">
      <c r="A22" s="168"/>
      <c r="B22" s="4">
        <v>0.5</v>
      </c>
      <c r="C22" s="168"/>
      <c r="D22" s="5">
        <v>49.4</v>
      </c>
      <c r="E22" s="5">
        <v>88.6</v>
      </c>
      <c r="F22" s="7">
        <v>18.7</v>
      </c>
      <c r="G22" s="188"/>
      <c r="H22" s="5">
        <v>39.799999999999997</v>
      </c>
      <c r="I22" s="5">
        <v>94</v>
      </c>
      <c r="J22" s="5">
        <v>86.6</v>
      </c>
      <c r="K22" s="30">
        <v>86.9</v>
      </c>
      <c r="L22" s="168"/>
      <c r="M22" s="31"/>
      <c r="N22" s="5"/>
      <c r="O22" s="7"/>
      <c r="P22" s="31">
        <v>95.4</v>
      </c>
      <c r="Q22" s="5">
        <v>20.3</v>
      </c>
      <c r="R22" s="5">
        <v>49.2</v>
      </c>
      <c r="S22" s="5">
        <v>49.1</v>
      </c>
      <c r="T22" s="5">
        <v>68.900000000000006</v>
      </c>
      <c r="U22" s="5">
        <v>68.7</v>
      </c>
      <c r="V22" s="5">
        <v>68.5</v>
      </c>
      <c r="W22" s="5">
        <v>72.900000000000006</v>
      </c>
      <c r="X22" s="5">
        <v>88.7</v>
      </c>
      <c r="Y22" s="5">
        <v>88.8</v>
      </c>
      <c r="Z22" s="5">
        <v>88.4</v>
      </c>
      <c r="AA22" s="5">
        <v>70.3</v>
      </c>
      <c r="AB22" s="5">
        <v>104.5</v>
      </c>
      <c r="AC22" s="5">
        <v>823</v>
      </c>
      <c r="AD22" s="5">
        <v>15</v>
      </c>
      <c r="AE22" s="7">
        <v>587</v>
      </c>
      <c r="AF22" s="32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7">
        <v>96</v>
      </c>
      <c r="AV22" s="168"/>
      <c r="AW22" s="5"/>
      <c r="AX22" s="5"/>
      <c r="AY22" s="5"/>
      <c r="AZ22" s="7"/>
      <c r="BA22" s="30"/>
      <c r="BB22" s="33"/>
    </row>
    <row r="23" spans="1:54" x14ac:dyDescent="0.3">
      <c r="A23" s="168"/>
      <c r="B23" s="4">
        <v>0.58333333333333304</v>
      </c>
      <c r="C23" s="168"/>
      <c r="D23" s="5">
        <v>49.4</v>
      </c>
      <c r="E23" s="5">
        <v>89.2</v>
      </c>
      <c r="F23" s="7">
        <v>19.100000000000001</v>
      </c>
      <c r="G23" s="188"/>
      <c r="H23" s="5">
        <v>40.1</v>
      </c>
      <c r="I23" s="5">
        <v>93.4</v>
      </c>
      <c r="J23" s="5">
        <v>86.9</v>
      </c>
      <c r="K23" s="30">
        <v>87.2</v>
      </c>
      <c r="L23" s="168"/>
      <c r="M23" s="31"/>
      <c r="N23" s="5"/>
      <c r="O23" s="7"/>
      <c r="P23" s="31">
        <v>94.2</v>
      </c>
      <c r="Q23" s="5">
        <v>18.399999999999999</v>
      </c>
      <c r="R23" s="5">
        <v>49.1</v>
      </c>
      <c r="S23" s="5">
        <v>49.1</v>
      </c>
      <c r="T23" s="5">
        <v>69.400000000000006</v>
      </c>
      <c r="U23" s="5">
        <v>69.2</v>
      </c>
      <c r="V23" s="5">
        <v>69</v>
      </c>
      <c r="W23" s="5">
        <v>73.400000000000006</v>
      </c>
      <c r="X23" s="5">
        <v>88.6</v>
      </c>
      <c r="Y23" s="5">
        <v>88.7</v>
      </c>
      <c r="Z23" s="5">
        <v>88.7</v>
      </c>
      <c r="AA23" s="5">
        <v>67.2</v>
      </c>
      <c r="AB23" s="5">
        <v>102.9</v>
      </c>
      <c r="AC23" s="5">
        <v>802</v>
      </c>
      <c r="AD23" s="5">
        <v>35</v>
      </c>
      <c r="AE23" s="7">
        <v>573</v>
      </c>
      <c r="AF23" s="32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7">
        <v>92</v>
      </c>
      <c r="AV23" s="168"/>
      <c r="AW23" s="5"/>
      <c r="AX23" s="5"/>
      <c r="AY23" s="5"/>
      <c r="AZ23" s="7"/>
      <c r="BA23" s="30"/>
      <c r="BB23" s="33"/>
    </row>
    <row r="24" spans="1:54" x14ac:dyDescent="0.3">
      <c r="A24" s="168"/>
      <c r="B24" s="4">
        <v>0.66666666666666696</v>
      </c>
      <c r="C24" s="168"/>
      <c r="D24" s="5">
        <v>49.4</v>
      </c>
      <c r="E24" s="5">
        <v>88.5</v>
      </c>
      <c r="F24" s="7">
        <v>19.2</v>
      </c>
      <c r="G24" s="188"/>
      <c r="H24" s="5">
        <v>39.799999999999997</v>
      </c>
      <c r="I24" s="5">
        <v>93.9</v>
      </c>
      <c r="J24" s="5">
        <v>86.9</v>
      </c>
      <c r="K24" s="30">
        <v>87.2</v>
      </c>
      <c r="L24" s="168"/>
      <c r="M24" s="31"/>
      <c r="N24" s="5"/>
      <c r="O24" s="7"/>
      <c r="P24" s="31">
        <v>94</v>
      </c>
      <c r="Q24" s="5">
        <v>18.600000000000001</v>
      </c>
      <c r="R24" s="5">
        <v>49.1</v>
      </c>
      <c r="S24" s="5">
        <v>49</v>
      </c>
      <c r="T24" s="5">
        <v>69.5</v>
      </c>
      <c r="U24" s="5">
        <v>69.2</v>
      </c>
      <c r="V24" s="5">
        <v>69</v>
      </c>
      <c r="W24" s="5">
        <v>73.5</v>
      </c>
      <c r="X24" s="5">
        <v>88.1</v>
      </c>
      <c r="Y24" s="5">
        <v>88.2</v>
      </c>
      <c r="Z24" s="5">
        <v>88.4</v>
      </c>
      <c r="AA24" s="5">
        <v>68</v>
      </c>
      <c r="AB24" s="5">
        <v>102.5</v>
      </c>
      <c r="AC24" s="5">
        <v>803</v>
      </c>
      <c r="AD24" s="5">
        <v>35</v>
      </c>
      <c r="AE24" s="7">
        <v>567</v>
      </c>
      <c r="AF24" s="32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7">
        <v>93</v>
      </c>
      <c r="AV24" s="168"/>
      <c r="AW24" s="5"/>
      <c r="AX24" s="5"/>
      <c r="AY24" s="5"/>
      <c r="AZ24" s="7"/>
      <c r="BA24" s="30"/>
      <c r="BB24" s="33"/>
    </row>
    <row r="25" spans="1:54" x14ac:dyDescent="0.3">
      <c r="A25" s="168"/>
      <c r="B25" s="4">
        <v>0.75</v>
      </c>
      <c r="C25" s="168"/>
      <c r="D25" s="5">
        <v>49.4</v>
      </c>
      <c r="E25" s="5">
        <v>89.8</v>
      </c>
      <c r="F25" s="7">
        <v>19.100000000000001</v>
      </c>
      <c r="G25" s="188"/>
      <c r="H25" s="5">
        <v>38.299999999999997</v>
      </c>
      <c r="I25" s="5">
        <v>93.1</v>
      </c>
      <c r="J25" s="5">
        <v>86.8</v>
      </c>
      <c r="K25" s="30">
        <v>87.1</v>
      </c>
      <c r="L25" s="168"/>
      <c r="M25" s="31"/>
      <c r="N25" s="5"/>
      <c r="O25" s="7"/>
      <c r="P25" s="31">
        <v>95</v>
      </c>
      <c r="Q25" s="5">
        <v>18.5</v>
      </c>
      <c r="R25" s="5">
        <v>49.1</v>
      </c>
      <c r="S25" s="5">
        <v>49</v>
      </c>
      <c r="T25" s="5">
        <v>68.900000000000006</v>
      </c>
      <c r="U25" s="5">
        <v>68.7</v>
      </c>
      <c r="V25" s="5">
        <v>68.5</v>
      </c>
      <c r="W25" s="5">
        <v>73</v>
      </c>
      <c r="X25" s="5">
        <v>87.6</v>
      </c>
      <c r="Y25" s="5">
        <v>87.6</v>
      </c>
      <c r="Z25" s="5">
        <v>88.5</v>
      </c>
      <c r="AA25" s="5">
        <v>67.3</v>
      </c>
      <c r="AB25" s="5">
        <v>102.9</v>
      </c>
      <c r="AC25" s="5">
        <v>803</v>
      </c>
      <c r="AD25" s="5">
        <v>35.299999999999997</v>
      </c>
      <c r="AE25" s="7">
        <v>569</v>
      </c>
      <c r="AF25" s="32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7"/>
      <c r="AV25" s="168"/>
      <c r="AW25" s="5"/>
      <c r="AX25" s="5"/>
      <c r="AY25" s="5"/>
      <c r="AZ25" s="7"/>
      <c r="BA25" s="30"/>
      <c r="BB25" s="33"/>
    </row>
    <row r="26" spans="1:54" x14ac:dyDescent="0.3">
      <c r="A26" s="168"/>
      <c r="B26" s="4">
        <v>0.83333333333333304</v>
      </c>
      <c r="C26" s="168"/>
      <c r="D26" s="5">
        <v>49.4</v>
      </c>
      <c r="E26" s="5">
        <v>88.4</v>
      </c>
      <c r="F26" s="7">
        <v>19</v>
      </c>
      <c r="G26" s="188"/>
      <c r="H26" s="5">
        <v>38.1</v>
      </c>
      <c r="I26" s="5">
        <v>93.6</v>
      </c>
      <c r="J26" s="5">
        <v>87.4</v>
      </c>
      <c r="K26" s="30">
        <v>87.7</v>
      </c>
      <c r="L26" s="168"/>
      <c r="M26" s="31"/>
      <c r="N26" s="5"/>
      <c r="O26" s="7"/>
      <c r="P26" s="31">
        <v>94.4</v>
      </c>
      <c r="Q26" s="5">
        <v>18.399999999999999</v>
      </c>
      <c r="R26" s="5">
        <v>49</v>
      </c>
      <c r="S26" s="5">
        <v>48.9</v>
      </c>
      <c r="T26" s="5">
        <v>69.3</v>
      </c>
      <c r="U26" s="5">
        <v>69</v>
      </c>
      <c r="V26" s="5">
        <v>68.8</v>
      </c>
      <c r="W26" s="5">
        <v>73.3</v>
      </c>
      <c r="X26" s="5">
        <v>88.7</v>
      </c>
      <c r="Y26" s="5">
        <v>88.8</v>
      </c>
      <c r="Z26" s="5">
        <v>88.5</v>
      </c>
      <c r="AA26" s="5">
        <v>67.099999999999994</v>
      </c>
      <c r="AB26" s="5">
        <v>102.5</v>
      </c>
      <c r="AC26" s="5">
        <v>803</v>
      </c>
      <c r="AD26" s="5">
        <v>35.200000000000003</v>
      </c>
      <c r="AE26" s="7">
        <v>568</v>
      </c>
      <c r="AF26" s="32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7"/>
      <c r="AV26" s="168"/>
      <c r="AW26" s="5"/>
      <c r="AX26" s="5"/>
      <c r="AY26" s="5"/>
      <c r="AZ26" s="7"/>
      <c r="BA26" s="30"/>
      <c r="BB26" s="33"/>
    </row>
    <row r="27" spans="1:54" x14ac:dyDescent="0.3">
      <c r="A27" s="168"/>
      <c r="B27" s="4">
        <v>0.91666666666666696</v>
      </c>
      <c r="C27" s="168"/>
      <c r="D27" s="5">
        <v>49.4</v>
      </c>
      <c r="E27" s="5">
        <v>87.9</v>
      </c>
      <c r="F27" s="7">
        <v>18.8</v>
      </c>
      <c r="G27" s="188"/>
      <c r="H27" s="5">
        <v>38</v>
      </c>
      <c r="I27" s="5">
        <v>93.7</v>
      </c>
      <c r="J27" s="5">
        <v>87.7</v>
      </c>
      <c r="K27" s="30">
        <v>88</v>
      </c>
      <c r="L27" s="168"/>
      <c r="M27" s="31"/>
      <c r="N27" s="5"/>
      <c r="O27" s="7"/>
      <c r="P27" s="31">
        <v>94.4</v>
      </c>
      <c r="Q27" s="5">
        <v>18.399999999999999</v>
      </c>
      <c r="R27" s="5">
        <v>48.9</v>
      </c>
      <c r="S27" s="5">
        <v>48.9</v>
      </c>
      <c r="T27" s="5">
        <v>69.400000000000006</v>
      </c>
      <c r="U27" s="5">
        <v>69.2</v>
      </c>
      <c r="V27" s="5">
        <v>69</v>
      </c>
      <c r="W27" s="5">
        <v>73.5</v>
      </c>
      <c r="X27" s="5">
        <v>88.5</v>
      </c>
      <c r="Y27" s="5">
        <v>88.6</v>
      </c>
      <c r="Z27" s="5">
        <v>88.2</v>
      </c>
      <c r="AA27" s="5">
        <v>66.7</v>
      </c>
      <c r="AB27" s="5">
        <v>102.7</v>
      </c>
      <c r="AC27" s="5">
        <v>804</v>
      </c>
      <c r="AD27" s="5">
        <v>35.299999999999997</v>
      </c>
      <c r="AE27" s="7">
        <v>566</v>
      </c>
      <c r="AF27" s="32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7"/>
      <c r="AV27" s="168"/>
      <c r="AW27" s="5"/>
      <c r="AX27" s="5"/>
      <c r="AY27" s="5"/>
      <c r="AZ27" s="7"/>
      <c r="BA27" s="30"/>
      <c r="BB27" s="33"/>
    </row>
    <row r="28" spans="1:54" x14ac:dyDescent="0.3">
      <c r="A28" s="169"/>
      <c r="B28" s="4">
        <v>1</v>
      </c>
      <c r="C28" s="169"/>
      <c r="D28" s="5">
        <v>49.4</v>
      </c>
      <c r="E28" s="5">
        <v>87.7</v>
      </c>
      <c r="F28" s="7">
        <v>18.5</v>
      </c>
      <c r="G28" s="189"/>
      <c r="H28" s="5">
        <v>33.6</v>
      </c>
      <c r="I28" s="5">
        <v>93.6</v>
      </c>
      <c r="J28" s="5">
        <v>86.3</v>
      </c>
      <c r="K28" s="30">
        <v>86.6</v>
      </c>
      <c r="L28" s="169"/>
      <c r="M28" s="31"/>
      <c r="N28" s="5"/>
      <c r="O28" s="7"/>
      <c r="P28" s="31">
        <v>96.5</v>
      </c>
      <c r="Q28" s="5">
        <v>17.8</v>
      </c>
      <c r="R28" s="5">
        <v>48.9</v>
      </c>
      <c r="S28" s="5">
        <v>48.9</v>
      </c>
      <c r="T28" s="5">
        <v>67.2</v>
      </c>
      <c r="U28" s="5">
        <v>67</v>
      </c>
      <c r="V28" s="5">
        <v>66.8</v>
      </c>
      <c r="W28" s="5">
        <v>71.099999999999994</v>
      </c>
      <c r="X28" s="5">
        <v>88.5</v>
      </c>
      <c r="Y28" s="5">
        <v>88.6</v>
      </c>
      <c r="Z28" s="5">
        <v>88.2</v>
      </c>
      <c r="AA28" s="5">
        <v>67.400000000000006</v>
      </c>
      <c r="AB28" s="5">
        <v>101.3</v>
      </c>
      <c r="AC28" s="5">
        <v>804</v>
      </c>
      <c r="AD28" s="5">
        <v>10.1</v>
      </c>
      <c r="AE28" s="7">
        <v>567</v>
      </c>
      <c r="AF28" s="32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7"/>
      <c r="AV28" s="169"/>
      <c r="AW28" s="5"/>
      <c r="AX28" s="5"/>
      <c r="AY28" s="5"/>
      <c r="AZ28" s="7"/>
      <c r="BA28" s="30"/>
      <c r="BB28" s="33"/>
    </row>
    <row r="29" spans="1:54" x14ac:dyDescent="0.3">
      <c r="A29" s="178" t="s">
        <v>81</v>
      </c>
      <c r="B29" s="173"/>
      <c r="C29" s="17" t="e">
        <f>AVERAGE($C$17:$C$28)</f>
        <v>#DIV/0!</v>
      </c>
      <c r="D29" s="17">
        <f>AVERAGE($D$17:$D$28)</f>
        <v>49.399999999999984</v>
      </c>
      <c r="E29" s="17">
        <f>AVERAGE($E$17:$E$28)</f>
        <v>89.758333333333326</v>
      </c>
      <c r="F29" s="34">
        <f>AVERAGE($F$17:$F$28)</f>
        <v>18.324999999999999</v>
      </c>
      <c r="G29" s="16" t="e">
        <f>AVERAGE(G17:G28)</f>
        <v>#DIV/0!</v>
      </c>
      <c r="H29" s="17">
        <f>AVERAGE($H$17:$H$28)</f>
        <v>37.191666666666677</v>
      </c>
      <c r="I29" s="17">
        <f>AVERAGE($I$17:$I$28)</f>
        <v>93.758333333333326</v>
      </c>
      <c r="J29" s="17">
        <f>AVERAGE(J17:J28)</f>
        <v>86.97499999999998</v>
      </c>
      <c r="K29" s="35">
        <f>AVERAGE($K$17:$K$28)</f>
        <v>87.266666666666666</v>
      </c>
      <c r="L29" s="36">
        <f t="shared" ref="L29:AD29" si="2">AVERAGE(L17:L28)</f>
        <v>0</v>
      </c>
      <c r="M29" s="35" t="e">
        <f t="shared" si="2"/>
        <v>#DIV/0!</v>
      </c>
      <c r="N29" s="35" t="e">
        <f t="shared" si="2"/>
        <v>#DIV/0!</v>
      </c>
      <c r="O29" s="34" t="e">
        <f t="shared" si="2"/>
        <v>#DIV/0!</v>
      </c>
      <c r="P29" s="37">
        <f t="shared" si="2"/>
        <v>95.125</v>
      </c>
      <c r="Q29" s="17">
        <f t="shared" si="2"/>
        <v>18.641666666666669</v>
      </c>
      <c r="R29" s="17">
        <f t="shared" si="2"/>
        <v>49.06666666666667</v>
      </c>
      <c r="S29" s="17">
        <f t="shared" si="2"/>
        <v>49.033333333333331</v>
      </c>
      <c r="T29" s="17">
        <f t="shared" si="2"/>
        <v>68.216666666666654</v>
      </c>
      <c r="U29" s="17">
        <f t="shared" si="2"/>
        <v>67.991666666666674</v>
      </c>
      <c r="V29" s="17">
        <f t="shared" si="2"/>
        <v>67.783333333333317</v>
      </c>
      <c r="W29" s="17">
        <f t="shared" si="2"/>
        <v>72.174999999999997</v>
      </c>
      <c r="X29" s="17">
        <f t="shared" si="2"/>
        <v>88.566666666666677</v>
      </c>
      <c r="Y29" s="17">
        <f t="shared" si="2"/>
        <v>88.641666666666666</v>
      </c>
      <c r="Z29" s="17">
        <f t="shared" si="2"/>
        <v>88.550000000000011</v>
      </c>
      <c r="AA29" s="17">
        <f t="shared" si="2"/>
        <v>68.091666666666654</v>
      </c>
      <c r="AB29" s="17">
        <f t="shared" si="2"/>
        <v>103.66666666666667</v>
      </c>
      <c r="AC29" s="17">
        <f t="shared" si="2"/>
        <v>813.66666666666663</v>
      </c>
      <c r="AD29" s="17">
        <f t="shared" si="2"/>
        <v>22.966666666666669</v>
      </c>
      <c r="AE29" s="34">
        <f>AVERAGE($AE$17:$AE$28)</f>
        <v>578.83333333333337</v>
      </c>
      <c r="AF29" s="38" t="e">
        <f t="shared" ref="AF29:AT29" si="3">AVERAGE(AF17:AF28)</f>
        <v>#DIV/0!</v>
      </c>
      <c r="AG29" s="17" t="e">
        <f t="shared" si="3"/>
        <v>#DIV/0!</v>
      </c>
      <c r="AH29" s="17" t="e">
        <f t="shared" si="3"/>
        <v>#DIV/0!</v>
      </c>
      <c r="AI29" s="17" t="e">
        <f t="shared" si="3"/>
        <v>#DIV/0!</v>
      </c>
      <c r="AJ29" s="17" t="e">
        <f t="shared" si="3"/>
        <v>#DIV/0!</v>
      </c>
      <c r="AK29" s="17" t="e">
        <f t="shared" si="3"/>
        <v>#DIV/0!</v>
      </c>
      <c r="AL29" s="17" t="e">
        <f t="shared" si="3"/>
        <v>#DIV/0!</v>
      </c>
      <c r="AM29" s="17" t="e">
        <f t="shared" si="3"/>
        <v>#DIV/0!</v>
      </c>
      <c r="AN29" s="17" t="e">
        <f t="shared" si="3"/>
        <v>#DIV/0!</v>
      </c>
      <c r="AO29" s="17" t="e">
        <f t="shared" si="3"/>
        <v>#DIV/0!</v>
      </c>
      <c r="AP29" s="17" t="e">
        <f t="shared" si="3"/>
        <v>#DIV/0!</v>
      </c>
      <c r="AQ29" s="17" t="e">
        <f t="shared" si="3"/>
        <v>#DIV/0!</v>
      </c>
      <c r="AR29" s="17" t="e">
        <f t="shared" si="3"/>
        <v>#DIV/0!</v>
      </c>
      <c r="AS29" s="17" t="e">
        <f t="shared" si="3"/>
        <v>#DIV/0!</v>
      </c>
      <c r="AT29" s="17" t="e">
        <f t="shared" si="3"/>
        <v>#DIV/0!</v>
      </c>
      <c r="AU29" s="34">
        <f>AVERAGE($AU$17:$AU$28)</f>
        <v>93.666666666666671</v>
      </c>
      <c r="AV29" s="39" t="e">
        <f>AVERAGE(AV17:AV28)</f>
        <v>#DIV/0!</v>
      </c>
      <c r="AW29" s="17" t="e">
        <f>AVERAGE(AW17:AW28)</f>
        <v>#DIV/0!</v>
      </c>
      <c r="AX29" s="17" t="e">
        <f>AVERAGE(AX17:AX28)</f>
        <v>#DIV/0!</v>
      </c>
      <c r="AY29" s="17" t="e">
        <f>AVERAGE($AY$17:$AY$28)</f>
        <v>#DIV/0!</v>
      </c>
      <c r="AZ29" s="17" t="e">
        <f>AVERAGE(AZ17:AZ28)</f>
        <v>#DIV/0!</v>
      </c>
      <c r="BA29" s="35" t="e">
        <f>AVERAGE(BA17:BA28)</f>
        <v>#DIV/0!</v>
      </c>
      <c r="BB29" s="40" t="e">
        <f>AVERAGE(BB17:BB28)</f>
        <v>#DIV/0!</v>
      </c>
    </row>
    <row r="30" spans="1:54" x14ac:dyDescent="0.3">
      <c r="A30" s="167">
        <v>45385</v>
      </c>
      <c r="B30" s="4">
        <v>1.0833333333333299</v>
      </c>
      <c r="C30" s="181"/>
      <c r="D30" s="5">
        <v>49.4</v>
      </c>
      <c r="E30" s="5">
        <v>92.5</v>
      </c>
      <c r="F30" s="7">
        <v>17.899999999999999</v>
      </c>
      <c r="G30" s="181"/>
      <c r="H30" s="5">
        <v>33.6</v>
      </c>
      <c r="I30" s="5">
        <v>96.2</v>
      </c>
      <c r="J30" s="5">
        <v>85.8</v>
      </c>
      <c r="K30" s="30">
        <v>86.1</v>
      </c>
      <c r="L30" s="174">
        <v>0</v>
      </c>
      <c r="M30" s="31"/>
      <c r="N30" s="5"/>
      <c r="O30" s="7"/>
      <c r="P30" s="31">
        <v>97.7</v>
      </c>
      <c r="Q30" s="5">
        <v>19</v>
      </c>
      <c r="R30" s="5">
        <v>49.1</v>
      </c>
      <c r="S30" s="5">
        <v>19</v>
      </c>
      <c r="T30" s="5">
        <v>66.400000000000006</v>
      </c>
      <c r="U30" s="5">
        <v>66.2</v>
      </c>
      <c r="V30" s="5">
        <v>66</v>
      </c>
      <c r="W30" s="5">
        <v>70.2</v>
      </c>
      <c r="X30" s="5">
        <v>87.7</v>
      </c>
      <c r="Y30" s="5">
        <v>87.8</v>
      </c>
      <c r="Z30" s="5">
        <v>87.6</v>
      </c>
      <c r="AA30" s="5">
        <v>67.8</v>
      </c>
      <c r="AB30" s="5">
        <v>106</v>
      </c>
      <c r="AC30" s="5">
        <v>823</v>
      </c>
      <c r="AD30" s="5">
        <v>14.5</v>
      </c>
      <c r="AE30" s="7">
        <v>581</v>
      </c>
      <c r="AF30" s="32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7"/>
      <c r="AV30" s="174"/>
      <c r="AW30" s="5"/>
      <c r="AX30" s="5"/>
      <c r="AY30" s="5"/>
      <c r="AZ30" s="7"/>
      <c r="BA30" s="30"/>
      <c r="BB30" s="33"/>
    </row>
    <row r="31" spans="1:54" x14ac:dyDescent="0.3">
      <c r="A31" s="168"/>
      <c r="B31" s="4">
        <v>1.1666666666666701</v>
      </c>
      <c r="C31" s="168"/>
      <c r="D31" s="5">
        <v>49.4</v>
      </c>
      <c r="E31" s="5">
        <v>93.9</v>
      </c>
      <c r="F31" s="7">
        <v>17.600000000000001</v>
      </c>
      <c r="G31" s="188"/>
      <c r="H31" s="5">
        <v>33.1</v>
      </c>
      <c r="I31" s="5">
        <v>96.3</v>
      </c>
      <c r="J31" s="5">
        <v>85.7</v>
      </c>
      <c r="K31" s="30">
        <v>86</v>
      </c>
      <c r="L31" s="168"/>
      <c r="M31" s="31"/>
      <c r="N31" s="5"/>
      <c r="O31" s="7"/>
      <c r="P31" s="31">
        <v>98</v>
      </c>
      <c r="Q31" s="5">
        <v>18.7</v>
      </c>
      <c r="R31" s="5">
        <v>49.1</v>
      </c>
      <c r="S31" s="5">
        <v>49</v>
      </c>
      <c r="T31" s="5">
        <v>65.8</v>
      </c>
      <c r="U31" s="5">
        <v>65.599999999999994</v>
      </c>
      <c r="V31" s="5">
        <v>65.400000000000006</v>
      </c>
      <c r="W31" s="5">
        <v>69.5</v>
      </c>
      <c r="X31" s="5">
        <v>87.6</v>
      </c>
      <c r="Y31" s="5">
        <v>87.6</v>
      </c>
      <c r="Z31" s="5">
        <v>87.5</v>
      </c>
      <c r="AA31" s="5">
        <v>67.2</v>
      </c>
      <c r="AB31" s="5">
        <v>105.3</v>
      </c>
      <c r="AC31" s="5">
        <v>825</v>
      </c>
      <c r="AD31" s="5">
        <v>14.6</v>
      </c>
      <c r="AE31" s="7">
        <v>581</v>
      </c>
      <c r="AF31" s="32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7"/>
      <c r="AV31" s="168"/>
      <c r="AW31" s="5"/>
      <c r="AX31" s="5"/>
      <c r="AY31" s="5"/>
      <c r="AZ31" s="7"/>
      <c r="BA31" s="30"/>
      <c r="BB31" s="33"/>
    </row>
    <row r="32" spans="1:54" x14ac:dyDescent="0.3">
      <c r="A32" s="168"/>
      <c r="B32" s="4">
        <v>1.25</v>
      </c>
      <c r="C32" s="168"/>
      <c r="D32" s="5">
        <v>49.2</v>
      </c>
      <c r="E32" s="5">
        <v>93.5</v>
      </c>
      <c r="F32" s="7">
        <v>17.7</v>
      </c>
      <c r="G32" s="188"/>
      <c r="H32" s="5">
        <v>37</v>
      </c>
      <c r="I32" s="5">
        <v>96.5</v>
      </c>
      <c r="J32" s="5">
        <v>86.2</v>
      </c>
      <c r="K32" s="30">
        <v>86.5</v>
      </c>
      <c r="L32" s="168"/>
      <c r="M32" s="31"/>
      <c r="N32" s="5"/>
      <c r="O32" s="7"/>
      <c r="P32" s="31">
        <v>97.5</v>
      </c>
      <c r="Q32" s="5">
        <v>18.600000000000001</v>
      </c>
      <c r="R32" s="5">
        <v>49.9</v>
      </c>
      <c r="S32" s="5">
        <v>48.8</v>
      </c>
      <c r="T32" s="5">
        <v>67.2</v>
      </c>
      <c r="U32" s="5">
        <v>67</v>
      </c>
      <c r="V32" s="5">
        <v>66.8</v>
      </c>
      <c r="W32" s="5">
        <v>71.099999999999994</v>
      </c>
      <c r="X32" s="5">
        <v>88</v>
      </c>
      <c r="Y32" s="5">
        <v>88</v>
      </c>
      <c r="Z32" s="5">
        <v>87.4</v>
      </c>
      <c r="AA32" s="5">
        <v>67.599999999999994</v>
      </c>
      <c r="AB32" s="5">
        <v>105.4</v>
      </c>
      <c r="AC32" s="5">
        <v>824</v>
      </c>
      <c r="AD32" s="5">
        <v>14.5</v>
      </c>
      <c r="AE32" s="7">
        <v>588</v>
      </c>
      <c r="AF32" s="32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7"/>
      <c r="AV32" s="168"/>
      <c r="AW32" s="5"/>
      <c r="AX32" s="5"/>
      <c r="AY32" s="5"/>
      <c r="AZ32" s="7"/>
      <c r="BA32" s="30"/>
      <c r="BB32" s="33"/>
    </row>
    <row r="33" spans="1:54" x14ac:dyDescent="0.3">
      <c r="A33" s="168"/>
      <c r="B33" s="4">
        <v>1.3333333333333299</v>
      </c>
      <c r="C33" s="168"/>
      <c r="D33" s="5">
        <v>49.2</v>
      </c>
      <c r="E33" s="5">
        <v>88.6</v>
      </c>
      <c r="F33" s="7">
        <v>17.8</v>
      </c>
      <c r="G33" s="188"/>
      <c r="H33" s="5">
        <v>35.9</v>
      </c>
      <c r="I33" s="5">
        <v>94.9</v>
      </c>
      <c r="J33" s="5">
        <v>87.2</v>
      </c>
      <c r="K33" s="30">
        <v>87.5</v>
      </c>
      <c r="L33" s="168"/>
      <c r="M33" s="31"/>
      <c r="N33" s="5"/>
      <c r="O33" s="7"/>
      <c r="P33" s="31">
        <v>96.9</v>
      </c>
      <c r="Q33" s="5">
        <v>19</v>
      </c>
      <c r="R33" s="5">
        <v>48.9</v>
      </c>
      <c r="S33" s="5">
        <v>48.8</v>
      </c>
      <c r="T33" s="5">
        <v>67.8</v>
      </c>
      <c r="U33" s="5">
        <v>67.7</v>
      </c>
      <c r="V33" s="5">
        <v>67.400000000000006</v>
      </c>
      <c r="W33" s="5">
        <v>71.8</v>
      </c>
      <c r="X33" s="5">
        <v>89.1</v>
      </c>
      <c r="Y33" s="5">
        <v>89</v>
      </c>
      <c r="Z33" s="5">
        <v>88.9</v>
      </c>
      <c r="AA33" s="5">
        <v>69.3</v>
      </c>
      <c r="AB33" s="5">
        <v>104</v>
      </c>
      <c r="AC33" s="5">
        <v>824</v>
      </c>
      <c r="AD33" s="5">
        <v>12.3</v>
      </c>
      <c r="AE33" s="7">
        <v>591</v>
      </c>
      <c r="AF33" s="32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7"/>
      <c r="AV33" s="168"/>
      <c r="AW33" s="5"/>
      <c r="AX33" s="5"/>
      <c r="AY33" s="5"/>
      <c r="AZ33" s="7"/>
      <c r="BA33" s="30"/>
      <c r="BB33" s="33"/>
    </row>
    <row r="34" spans="1:54" x14ac:dyDescent="0.3">
      <c r="A34" s="168"/>
      <c r="B34" s="4">
        <v>1.4166666666666701</v>
      </c>
      <c r="C34" s="168"/>
      <c r="D34" s="5">
        <v>49.2</v>
      </c>
      <c r="E34" s="5">
        <v>91.6</v>
      </c>
      <c r="F34" s="7">
        <v>17.5</v>
      </c>
      <c r="G34" s="188"/>
      <c r="H34" s="5">
        <v>33.700000000000003</v>
      </c>
      <c r="I34" s="5">
        <v>94.6</v>
      </c>
      <c r="J34" s="5">
        <v>87</v>
      </c>
      <c r="K34" s="30">
        <v>87.2</v>
      </c>
      <c r="L34" s="168"/>
      <c r="M34" s="31"/>
      <c r="N34" s="5"/>
      <c r="O34" s="7"/>
      <c r="P34" s="31">
        <v>96.3</v>
      </c>
      <c r="Q34" s="5">
        <v>18.899999999999999</v>
      </c>
      <c r="R34" s="5">
        <v>48.9</v>
      </c>
      <c r="S34" s="5">
        <v>48.8</v>
      </c>
      <c r="T34" s="5">
        <v>67</v>
      </c>
      <c r="U34" s="5">
        <v>66.8</v>
      </c>
      <c r="V34" s="5">
        <v>66.7</v>
      </c>
      <c r="W34" s="5">
        <v>70.900000000000006</v>
      </c>
      <c r="X34" s="5">
        <v>88.8</v>
      </c>
      <c r="Y34" s="5">
        <v>88.8</v>
      </c>
      <c r="Z34" s="5">
        <v>88.5</v>
      </c>
      <c r="AA34" s="5">
        <v>67.3</v>
      </c>
      <c r="AB34" s="5">
        <v>102.6</v>
      </c>
      <c r="AC34" s="5">
        <v>823</v>
      </c>
      <c r="AD34" s="5">
        <v>12.1</v>
      </c>
      <c r="AE34" s="7">
        <v>589</v>
      </c>
      <c r="AF34" s="32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7">
        <v>24</v>
      </c>
      <c r="AV34" s="168"/>
      <c r="AW34" s="5"/>
      <c r="AX34" s="5"/>
      <c r="AY34" s="5"/>
      <c r="AZ34" s="7"/>
      <c r="BA34" s="30"/>
      <c r="BB34" s="33"/>
    </row>
    <row r="35" spans="1:54" x14ac:dyDescent="0.3">
      <c r="A35" s="168"/>
      <c r="B35" s="4">
        <v>1.5</v>
      </c>
      <c r="C35" s="168"/>
      <c r="D35" s="5">
        <v>49.1</v>
      </c>
      <c r="E35" s="5">
        <v>92.8</v>
      </c>
      <c r="F35" s="7">
        <v>17.2</v>
      </c>
      <c r="G35" s="188"/>
      <c r="H35" s="5">
        <v>34</v>
      </c>
      <c r="I35" s="5">
        <v>96.4</v>
      </c>
      <c r="J35" s="5">
        <v>87.4</v>
      </c>
      <c r="K35" s="30">
        <v>87.7</v>
      </c>
      <c r="L35" s="168"/>
      <c r="M35" s="31"/>
      <c r="N35" s="5"/>
      <c r="O35" s="7"/>
      <c r="P35" s="31">
        <v>57.5</v>
      </c>
      <c r="Q35" s="5">
        <v>19.399999999999999</v>
      </c>
      <c r="R35" s="5">
        <v>48.9</v>
      </c>
      <c r="S35" s="5">
        <v>48.9</v>
      </c>
      <c r="T35" s="5">
        <v>65.599999999999994</v>
      </c>
      <c r="U35" s="5">
        <v>65.400000000000006</v>
      </c>
      <c r="V35" s="5">
        <v>65.2</v>
      </c>
      <c r="W35" s="5">
        <v>69.599999999999994</v>
      </c>
      <c r="X35" s="5">
        <v>89.1</v>
      </c>
      <c r="Y35" s="5">
        <v>89.2</v>
      </c>
      <c r="Z35" s="5">
        <v>88</v>
      </c>
      <c r="AA35" s="5">
        <v>68</v>
      </c>
      <c r="AB35" s="5">
        <v>104.5</v>
      </c>
      <c r="AC35" s="5">
        <v>821</v>
      </c>
      <c r="AD35" s="5">
        <v>13.1</v>
      </c>
      <c r="AE35" s="7">
        <v>583</v>
      </c>
      <c r="AF35" s="32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7">
        <v>342</v>
      </c>
      <c r="AV35" s="168"/>
      <c r="AW35" s="5"/>
      <c r="AX35" s="5"/>
      <c r="AY35" s="5"/>
      <c r="AZ35" s="7"/>
      <c r="BA35" s="30"/>
      <c r="BB35" s="33"/>
    </row>
    <row r="36" spans="1:54" x14ac:dyDescent="0.3">
      <c r="A36" s="168"/>
      <c r="B36" s="4">
        <v>1.5833333333333299</v>
      </c>
      <c r="C36" s="168"/>
      <c r="D36" s="5">
        <v>49.1</v>
      </c>
      <c r="E36" s="5">
        <v>96.4</v>
      </c>
      <c r="F36" s="7">
        <v>17.2</v>
      </c>
      <c r="G36" s="188"/>
      <c r="H36" s="5">
        <v>34.799999999999997</v>
      </c>
      <c r="I36" s="5">
        <v>96.9</v>
      </c>
      <c r="J36" s="5">
        <v>87</v>
      </c>
      <c r="K36" s="30">
        <v>87.2</v>
      </c>
      <c r="L36" s="168"/>
      <c r="M36" s="31"/>
      <c r="N36" s="5"/>
      <c r="O36" s="7"/>
      <c r="P36" s="31">
        <v>58</v>
      </c>
      <c r="Q36" s="5">
        <v>18.399999999999999</v>
      </c>
      <c r="R36" s="5">
        <v>49</v>
      </c>
      <c r="S36" s="5">
        <v>48.9</v>
      </c>
      <c r="T36" s="5">
        <v>65.8</v>
      </c>
      <c r="U36" s="5">
        <v>65.5</v>
      </c>
      <c r="V36" s="5">
        <v>65.3</v>
      </c>
      <c r="W36" s="5">
        <v>69.599999999999994</v>
      </c>
      <c r="X36" s="5">
        <v>88.7</v>
      </c>
      <c r="Y36" s="5">
        <v>88.8</v>
      </c>
      <c r="Z36" s="5">
        <v>88.7</v>
      </c>
      <c r="AA36" s="5">
        <v>67.2</v>
      </c>
      <c r="AB36" s="5">
        <v>102.9</v>
      </c>
      <c r="AC36" s="5">
        <v>802</v>
      </c>
      <c r="AD36" s="5">
        <v>35</v>
      </c>
      <c r="AE36" s="7">
        <v>573</v>
      </c>
      <c r="AF36" s="32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7">
        <v>338</v>
      </c>
      <c r="AV36" s="168"/>
      <c r="AW36" s="5"/>
      <c r="AX36" s="5"/>
      <c r="AY36" s="5"/>
      <c r="AZ36" s="7"/>
      <c r="BA36" s="30"/>
      <c r="BB36" s="33"/>
    </row>
    <row r="37" spans="1:54" x14ac:dyDescent="0.3">
      <c r="A37" s="168"/>
      <c r="B37" s="4">
        <v>1.6666666666666701</v>
      </c>
      <c r="C37" s="168"/>
      <c r="D37" s="5">
        <v>49.1</v>
      </c>
      <c r="E37" s="5">
        <v>93.4</v>
      </c>
      <c r="F37" s="7">
        <v>17.2</v>
      </c>
      <c r="G37" s="188"/>
      <c r="H37" s="5">
        <v>36.299999999999997</v>
      </c>
      <c r="I37" s="5">
        <v>96.7</v>
      </c>
      <c r="J37" s="5">
        <v>86.7</v>
      </c>
      <c r="K37" s="30">
        <v>87</v>
      </c>
      <c r="L37" s="168"/>
      <c r="M37" s="31"/>
      <c r="N37" s="5"/>
      <c r="O37" s="7"/>
      <c r="P37" s="31">
        <v>58</v>
      </c>
      <c r="Q37" s="5">
        <v>18.600000000000001</v>
      </c>
      <c r="R37" s="5">
        <v>48.9</v>
      </c>
      <c r="S37" s="5">
        <v>48.9</v>
      </c>
      <c r="T37" s="5">
        <v>66.5</v>
      </c>
      <c r="U37" s="5">
        <v>66.3</v>
      </c>
      <c r="V37" s="5">
        <v>66.099999999999994</v>
      </c>
      <c r="W37" s="5">
        <v>70.400000000000006</v>
      </c>
      <c r="X37" s="5">
        <v>88.5</v>
      </c>
      <c r="Y37" s="5">
        <v>88.6</v>
      </c>
      <c r="Z37" s="5">
        <v>88.4</v>
      </c>
      <c r="AA37" s="5">
        <v>68</v>
      </c>
      <c r="AB37" s="5">
        <v>102.5</v>
      </c>
      <c r="AC37" s="5">
        <v>803</v>
      </c>
      <c r="AD37" s="5">
        <v>35</v>
      </c>
      <c r="AE37" s="7">
        <v>567</v>
      </c>
      <c r="AF37" s="32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7">
        <v>337</v>
      </c>
      <c r="AV37" s="168"/>
      <c r="AW37" s="5"/>
      <c r="AX37" s="5"/>
      <c r="AY37" s="5"/>
      <c r="AZ37" s="7"/>
      <c r="BA37" s="30"/>
      <c r="BB37" s="33"/>
    </row>
    <row r="38" spans="1:54" x14ac:dyDescent="0.3">
      <c r="A38" s="168"/>
      <c r="B38" s="4">
        <v>1.75</v>
      </c>
      <c r="C38" s="168"/>
      <c r="D38" s="5">
        <v>49.1</v>
      </c>
      <c r="E38" s="5">
        <v>94.8</v>
      </c>
      <c r="F38" s="7">
        <v>17.3</v>
      </c>
      <c r="G38" s="188"/>
      <c r="H38" s="5">
        <v>35</v>
      </c>
      <c r="I38" s="5">
        <v>96.7</v>
      </c>
      <c r="J38" s="5">
        <v>86.7</v>
      </c>
      <c r="K38" s="30">
        <v>87</v>
      </c>
      <c r="L38" s="168"/>
      <c r="M38" s="31"/>
      <c r="N38" s="5"/>
      <c r="O38" s="7"/>
      <c r="P38" s="31">
        <v>58</v>
      </c>
      <c r="Q38" s="5">
        <v>18.5</v>
      </c>
      <c r="R38" s="5">
        <v>48.9</v>
      </c>
      <c r="S38" s="5">
        <v>48.9</v>
      </c>
      <c r="T38" s="5">
        <v>65.8</v>
      </c>
      <c r="U38" s="5">
        <v>65.7</v>
      </c>
      <c r="V38" s="5">
        <v>65.5</v>
      </c>
      <c r="W38" s="5">
        <v>69.8</v>
      </c>
      <c r="X38" s="5">
        <v>88.5</v>
      </c>
      <c r="Y38" s="5">
        <v>88.6</v>
      </c>
      <c r="Z38" s="5">
        <v>88.5</v>
      </c>
      <c r="AA38" s="5">
        <v>67.3</v>
      </c>
      <c r="AB38" s="5">
        <v>102.9</v>
      </c>
      <c r="AC38" s="5">
        <v>803</v>
      </c>
      <c r="AD38" s="5">
        <v>35.299999999999997</v>
      </c>
      <c r="AE38" s="7">
        <v>569</v>
      </c>
      <c r="AF38" s="32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7">
        <v>340</v>
      </c>
      <c r="AV38" s="168"/>
      <c r="AW38" s="5"/>
      <c r="AX38" s="5"/>
      <c r="AY38" s="5"/>
      <c r="AZ38" s="7"/>
      <c r="BA38" s="30"/>
      <c r="BB38" s="33"/>
    </row>
    <row r="39" spans="1:54" x14ac:dyDescent="0.3">
      <c r="A39" s="168"/>
      <c r="B39" s="4">
        <v>1.8333333333333299</v>
      </c>
      <c r="C39" s="168"/>
      <c r="D39" s="5">
        <v>49.1</v>
      </c>
      <c r="E39" s="5">
        <v>92.2</v>
      </c>
      <c r="F39" s="7">
        <v>17.100000000000001</v>
      </c>
      <c r="G39" s="188"/>
      <c r="H39" s="5">
        <v>35</v>
      </c>
      <c r="I39" s="5">
        <v>97.7</v>
      </c>
      <c r="J39" s="5">
        <v>86.7</v>
      </c>
      <c r="K39" s="30">
        <v>87</v>
      </c>
      <c r="L39" s="168"/>
      <c r="M39" s="31"/>
      <c r="N39" s="5"/>
      <c r="O39" s="7"/>
      <c r="P39" s="31">
        <v>58</v>
      </c>
      <c r="Q39" s="5">
        <v>18.399999999999999</v>
      </c>
      <c r="R39" s="5">
        <v>48.9</v>
      </c>
      <c r="S39" s="5">
        <v>48.9</v>
      </c>
      <c r="T39" s="5">
        <v>65.8</v>
      </c>
      <c r="U39" s="5">
        <v>65.599999999999994</v>
      </c>
      <c r="V39" s="5">
        <v>65.3</v>
      </c>
      <c r="W39" s="5">
        <v>69.7</v>
      </c>
      <c r="X39" s="5">
        <v>88.5</v>
      </c>
      <c r="Y39" s="5">
        <v>88.6</v>
      </c>
      <c r="Z39" s="5">
        <v>88.5</v>
      </c>
      <c r="AA39" s="5">
        <v>67.099999999999994</v>
      </c>
      <c r="AB39" s="5">
        <v>102.5</v>
      </c>
      <c r="AC39" s="5">
        <v>803</v>
      </c>
      <c r="AD39" s="5">
        <v>35.200000000000003</v>
      </c>
      <c r="AE39" s="7">
        <v>568</v>
      </c>
      <c r="AF39" s="32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7">
        <v>335</v>
      </c>
      <c r="AV39" s="168"/>
      <c r="AW39" s="5"/>
      <c r="AX39" s="5"/>
      <c r="AY39" s="5"/>
      <c r="AZ39" s="7"/>
      <c r="BA39" s="30"/>
      <c r="BB39" s="33"/>
    </row>
    <row r="40" spans="1:54" x14ac:dyDescent="0.3">
      <c r="A40" s="168"/>
      <c r="B40" s="4">
        <v>1.9166666666666701</v>
      </c>
      <c r="C40" s="168"/>
      <c r="D40" s="5">
        <v>49.2</v>
      </c>
      <c r="E40" s="5">
        <v>93.5</v>
      </c>
      <c r="F40" s="7">
        <v>17.100000000000001</v>
      </c>
      <c r="G40" s="188"/>
      <c r="H40" s="5">
        <v>34.6</v>
      </c>
      <c r="I40" s="5">
        <v>93.7</v>
      </c>
      <c r="J40" s="5">
        <v>86.6</v>
      </c>
      <c r="K40" s="30">
        <v>86.8</v>
      </c>
      <c r="L40" s="168"/>
      <c r="M40" s="31"/>
      <c r="N40" s="5"/>
      <c r="O40" s="7"/>
      <c r="P40" s="31">
        <v>58.7</v>
      </c>
      <c r="Q40" s="5">
        <v>18.399999999999999</v>
      </c>
      <c r="R40" s="5">
        <v>48.9</v>
      </c>
      <c r="S40" s="5">
        <v>48.9</v>
      </c>
      <c r="T40" s="5">
        <v>65.2</v>
      </c>
      <c r="U40" s="5">
        <v>65.099999999999994</v>
      </c>
      <c r="V40" s="5">
        <v>64.8</v>
      </c>
      <c r="W40" s="5">
        <v>69.2</v>
      </c>
      <c r="X40" s="5">
        <v>88.3</v>
      </c>
      <c r="Y40" s="5">
        <v>88.4</v>
      </c>
      <c r="Z40" s="5">
        <v>88.2</v>
      </c>
      <c r="AA40" s="5">
        <v>66.7</v>
      </c>
      <c r="AB40" s="5">
        <v>102.7</v>
      </c>
      <c r="AC40" s="5">
        <v>804</v>
      </c>
      <c r="AD40" s="5">
        <v>35.299999999999997</v>
      </c>
      <c r="AE40" s="7">
        <v>566</v>
      </c>
      <c r="AF40" s="32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7">
        <v>335</v>
      </c>
      <c r="AV40" s="168"/>
      <c r="AW40" s="5"/>
      <c r="AX40" s="5"/>
      <c r="AY40" s="5"/>
      <c r="AZ40" s="7"/>
      <c r="BA40" s="30"/>
      <c r="BB40" s="33"/>
    </row>
    <row r="41" spans="1:54" x14ac:dyDescent="0.3">
      <c r="A41" s="169"/>
      <c r="B41" s="4">
        <v>2</v>
      </c>
      <c r="C41" s="169"/>
      <c r="D41" s="5">
        <v>48.5</v>
      </c>
      <c r="E41" s="5">
        <v>103.5</v>
      </c>
      <c r="F41" s="7">
        <v>16.7</v>
      </c>
      <c r="G41" s="189"/>
      <c r="H41" s="5">
        <v>32.4</v>
      </c>
      <c r="I41" s="5">
        <v>98.4</v>
      </c>
      <c r="J41" s="5">
        <v>86.5</v>
      </c>
      <c r="K41" s="30">
        <v>86.8</v>
      </c>
      <c r="L41" s="169"/>
      <c r="M41" s="31"/>
      <c r="N41" s="5"/>
      <c r="O41" s="7"/>
      <c r="P41" s="31">
        <v>96.8</v>
      </c>
      <c r="Q41" s="5">
        <v>17.8</v>
      </c>
      <c r="R41" s="5">
        <v>48.5</v>
      </c>
      <c r="S41" s="5">
        <v>48.5</v>
      </c>
      <c r="T41" s="5">
        <v>66.099999999999994</v>
      </c>
      <c r="U41" s="5">
        <v>65.8</v>
      </c>
      <c r="V41" s="5">
        <v>65.599999999999994</v>
      </c>
      <c r="W41" s="5">
        <v>70</v>
      </c>
      <c r="X41" s="5">
        <v>88.3</v>
      </c>
      <c r="Y41" s="5">
        <v>88.4</v>
      </c>
      <c r="Z41" s="5">
        <v>88.2</v>
      </c>
      <c r="AA41" s="5">
        <v>67.400000000000006</v>
      </c>
      <c r="AB41" s="5">
        <v>101.3</v>
      </c>
      <c r="AC41" s="5">
        <v>804</v>
      </c>
      <c r="AD41" s="5">
        <v>10.1</v>
      </c>
      <c r="AE41" s="7">
        <v>567</v>
      </c>
      <c r="AF41" s="32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7">
        <v>338</v>
      </c>
      <c r="AV41" s="169"/>
      <c r="AW41" s="5"/>
      <c r="AX41" s="5"/>
      <c r="AY41" s="5"/>
      <c r="AZ41" s="7"/>
      <c r="BA41" s="30"/>
      <c r="BB41" s="33"/>
    </row>
    <row r="42" spans="1:54" x14ac:dyDescent="0.3">
      <c r="A42" s="178" t="s">
        <v>81</v>
      </c>
      <c r="B42" s="173"/>
      <c r="C42" s="17" t="e">
        <f>AVERAGE($C$17:$C$28)</f>
        <v>#DIV/0!</v>
      </c>
      <c r="D42" s="17">
        <f>AVERAGE($D$30:$D$41)</f>
        <v>49.133333333333347</v>
      </c>
      <c r="E42" s="17">
        <f>AVERAGE($E$30:$E$41)</f>
        <v>93.891666666666652</v>
      </c>
      <c r="F42" s="34">
        <f>AVERAGE($F$30:$F$41)</f>
        <v>17.358333333333331</v>
      </c>
      <c r="G42" s="16" t="e">
        <f>AVERAGE(G30:G41)</f>
        <v>#DIV/0!</v>
      </c>
      <c r="H42" s="17">
        <f>AVERAGE($H$30:$H$41)</f>
        <v>34.616666666666667</v>
      </c>
      <c r="I42" s="17">
        <f>AVERAGE($I$30:$I$41)</f>
        <v>96.250000000000014</v>
      </c>
      <c r="J42" s="17">
        <f>AVERAGE(J30:J41)</f>
        <v>86.625</v>
      </c>
      <c r="K42" s="35">
        <f>AVERAGE($K$30:$K$41)</f>
        <v>86.899999999999991</v>
      </c>
      <c r="L42" s="36">
        <f t="shared" ref="L42:AD42" si="4">AVERAGE(L30:L41)</f>
        <v>0</v>
      </c>
      <c r="M42" s="35" t="e">
        <f t="shared" si="4"/>
        <v>#DIV/0!</v>
      </c>
      <c r="N42" s="35" t="e">
        <f t="shared" si="4"/>
        <v>#DIV/0!</v>
      </c>
      <c r="O42" s="34" t="e">
        <f t="shared" si="4"/>
        <v>#DIV/0!</v>
      </c>
      <c r="P42" s="37">
        <f t="shared" si="4"/>
        <v>77.616666666666674</v>
      </c>
      <c r="Q42" s="17">
        <f t="shared" si="4"/>
        <v>18.641666666666669</v>
      </c>
      <c r="R42" s="17">
        <f t="shared" si="4"/>
        <v>48.991666666666667</v>
      </c>
      <c r="S42" s="17">
        <f t="shared" si="4"/>
        <v>46.35833333333332</v>
      </c>
      <c r="T42" s="17">
        <f t="shared" si="4"/>
        <v>66.249999999999986</v>
      </c>
      <c r="U42" s="17">
        <f t="shared" si="4"/>
        <v>66.058333333333337</v>
      </c>
      <c r="V42" s="17">
        <f t="shared" si="4"/>
        <v>65.841666666666654</v>
      </c>
      <c r="W42" s="17">
        <f t="shared" si="4"/>
        <v>70.150000000000006</v>
      </c>
      <c r="X42" s="17">
        <f t="shared" si="4"/>
        <v>88.424999999999997</v>
      </c>
      <c r="Y42" s="17">
        <f t="shared" si="4"/>
        <v>88.483333333333334</v>
      </c>
      <c r="Z42" s="17">
        <f t="shared" si="4"/>
        <v>88.2</v>
      </c>
      <c r="AA42" s="17">
        <f t="shared" si="4"/>
        <v>67.575000000000003</v>
      </c>
      <c r="AB42" s="17" t="e">
        <v>#DIV/0!</v>
      </c>
      <c r="AC42" s="17">
        <f t="shared" si="4"/>
        <v>813.25</v>
      </c>
      <c r="AD42" s="17">
        <f t="shared" si="4"/>
        <v>22.25</v>
      </c>
      <c r="AE42" s="34">
        <f>AVERAGE($AE$30:$AE$41)</f>
        <v>576.91666666666663</v>
      </c>
      <c r="AF42" s="38" t="e">
        <f t="shared" ref="AF42:AT42" si="5">AVERAGE(AF30:AF41)</f>
        <v>#DIV/0!</v>
      </c>
      <c r="AG42" s="17" t="e">
        <f t="shared" si="5"/>
        <v>#DIV/0!</v>
      </c>
      <c r="AH42" s="17" t="e">
        <f t="shared" si="5"/>
        <v>#DIV/0!</v>
      </c>
      <c r="AI42" s="17" t="e">
        <f t="shared" si="5"/>
        <v>#DIV/0!</v>
      </c>
      <c r="AJ42" s="17" t="e">
        <f t="shared" si="5"/>
        <v>#DIV/0!</v>
      </c>
      <c r="AK42" s="17" t="e">
        <f t="shared" si="5"/>
        <v>#DIV/0!</v>
      </c>
      <c r="AL42" s="17" t="e">
        <f t="shared" si="5"/>
        <v>#DIV/0!</v>
      </c>
      <c r="AM42" s="17" t="e">
        <f t="shared" si="5"/>
        <v>#DIV/0!</v>
      </c>
      <c r="AN42" s="17" t="e">
        <f t="shared" si="5"/>
        <v>#DIV/0!</v>
      </c>
      <c r="AO42" s="17" t="e">
        <f t="shared" si="5"/>
        <v>#DIV/0!</v>
      </c>
      <c r="AP42" s="17" t="e">
        <f t="shared" si="5"/>
        <v>#DIV/0!</v>
      </c>
      <c r="AQ42" s="17" t="e">
        <f t="shared" si="5"/>
        <v>#DIV/0!</v>
      </c>
      <c r="AR42" s="17" t="e">
        <f t="shared" si="5"/>
        <v>#DIV/0!</v>
      </c>
      <c r="AS42" s="17" t="e">
        <f t="shared" si="5"/>
        <v>#DIV/0!</v>
      </c>
      <c r="AT42" s="17" t="e">
        <f t="shared" si="5"/>
        <v>#DIV/0!</v>
      </c>
      <c r="AU42" s="34">
        <f>AVERAGE($AU$30:$AU$41)</f>
        <v>298.625</v>
      </c>
      <c r="AV42" s="39" t="e">
        <f>AVERAGE(AV30:AV41)</f>
        <v>#DIV/0!</v>
      </c>
      <c r="AW42" s="17" t="e">
        <f>AVERAGE(AW30:AW41)</f>
        <v>#DIV/0!</v>
      </c>
      <c r="AX42" s="17" t="e">
        <f>AVERAGE(AX30:AX41)</f>
        <v>#DIV/0!</v>
      </c>
      <c r="AY42" s="17" t="e">
        <f>AVERAGE($AY$30:$AY$41)</f>
        <v>#DIV/0!</v>
      </c>
      <c r="AZ42" s="17" t="e">
        <f>AVERAGE(AZ30:AZ41)</f>
        <v>#DIV/0!</v>
      </c>
      <c r="BA42" s="35" t="e">
        <f>AVERAGE(BA30:BA41)</f>
        <v>#DIV/0!</v>
      </c>
      <c r="BB42" s="40" t="e">
        <f>AVERAGE(BB30:BB41)</f>
        <v>#DIV/0!</v>
      </c>
    </row>
    <row r="43" spans="1:54" x14ac:dyDescent="0.3">
      <c r="A43" s="167">
        <v>45386</v>
      </c>
      <c r="B43" s="4">
        <v>2.0833333333333299</v>
      </c>
      <c r="C43" s="181"/>
      <c r="D43" s="5">
        <v>49.4</v>
      </c>
      <c r="E43" s="5">
        <v>89.3</v>
      </c>
      <c r="F43" s="7">
        <v>16.899999999999999</v>
      </c>
      <c r="G43" s="181"/>
      <c r="H43" s="5">
        <v>32.6</v>
      </c>
      <c r="I43" s="5">
        <v>91.5</v>
      </c>
      <c r="J43" s="5">
        <v>87.7</v>
      </c>
      <c r="K43" s="30">
        <v>87.9</v>
      </c>
      <c r="L43" s="174">
        <v>0</v>
      </c>
      <c r="M43" s="31"/>
      <c r="N43" s="5"/>
      <c r="O43" s="7"/>
      <c r="P43" s="31">
        <v>93.1</v>
      </c>
      <c r="Q43" s="5">
        <v>18.100000000000001</v>
      </c>
      <c r="R43" s="5">
        <v>49.2</v>
      </c>
      <c r="S43" s="5">
        <v>49.2</v>
      </c>
      <c r="T43" s="5">
        <v>66.3</v>
      </c>
      <c r="U43" s="5">
        <v>66</v>
      </c>
      <c r="V43" s="5">
        <v>65.900000000000006</v>
      </c>
      <c r="W43" s="5">
        <v>70.099999999999994</v>
      </c>
      <c r="X43" s="5">
        <v>89.5</v>
      </c>
      <c r="Y43" s="5">
        <v>89.5</v>
      </c>
      <c r="Z43" s="5">
        <v>89.4</v>
      </c>
      <c r="AA43" s="5">
        <v>67.7</v>
      </c>
      <c r="AB43" s="5">
        <v>105.3</v>
      </c>
      <c r="AC43" s="5">
        <v>824</v>
      </c>
      <c r="AD43" s="5">
        <v>15</v>
      </c>
      <c r="AE43" s="7">
        <v>591</v>
      </c>
      <c r="AF43" s="32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7"/>
      <c r="AV43" s="174"/>
      <c r="AW43" s="5"/>
      <c r="AX43" s="5"/>
      <c r="AY43" s="5"/>
      <c r="AZ43" s="7"/>
      <c r="BA43" s="30"/>
      <c r="BB43" s="33"/>
    </row>
    <row r="44" spans="1:54" x14ac:dyDescent="0.3">
      <c r="A44" s="168"/>
      <c r="B44" s="4">
        <v>2.1666666666666701</v>
      </c>
      <c r="C44" s="168"/>
      <c r="D44" s="5">
        <v>49.5</v>
      </c>
      <c r="E44" s="5">
        <v>88.4</v>
      </c>
      <c r="F44" s="7">
        <v>16.899999999999999</v>
      </c>
      <c r="G44" s="188"/>
      <c r="H44" s="5">
        <v>32.1</v>
      </c>
      <c r="I44" s="5">
        <v>89.8</v>
      </c>
      <c r="J44" s="5">
        <v>88</v>
      </c>
      <c r="K44" s="30">
        <v>88.3</v>
      </c>
      <c r="L44" s="168"/>
      <c r="M44" s="31"/>
      <c r="N44" s="5"/>
      <c r="O44" s="7"/>
      <c r="P44" s="31">
        <v>92.3</v>
      </c>
      <c r="Q44" s="5">
        <v>17.899999999999999</v>
      </c>
      <c r="R44" s="5">
        <v>49.2</v>
      </c>
      <c r="S44" s="5">
        <v>49.2</v>
      </c>
      <c r="T44" s="5">
        <v>66.400000000000006</v>
      </c>
      <c r="U44" s="5">
        <v>66.2</v>
      </c>
      <c r="V44" s="5">
        <v>66</v>
      </c>
      <c r="W44" s="5">
        <v>70.3</v>
      </c>
      <c r="X44" s="5">
        <v>89.8</v>
      </c>
      <c r="Y44" s="5">
        <v>89.9</v>
      </c>
      <c r="Z44" s="5">
        <v>89.7</v>
      </c>
      <c r="AA44" s="5">
        <v>67.900000000000006</v>
      </c>
      <c r="AB44" s="5">
        <v>105.2</v>
      </c>
      <c r="AC44" s="5">
        <v>824</v>
      </c>
      <c r="AD44" s="5">
        <v>15</v>
      </c>
      <c r="AE44" s="7">
        <v>595</v>
      </c>
      <c r="AF44" s="32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7"/>
      <c r="AV44" s="168"/>
      <c r="AW44" s="5"/>
      <c r="AX44" s="5"/>
      <c r="AY44" s="5"/>
      <c r="AZ44" s="7"/>
      <c r="BA44" s="30"/>
      <c r="BB44" s="33"/>
    </row>
    <row r="45" spans="1:54" x14ac:dyDescent="0.3">
      <c r="A45" s="168"/>
      <c r="B45" s="4">
        <v>2.25</v>
      </c>
      <c r="C45" s="168"/>
      <c r="D45" s="5">
        <v>49.4</v>
      </c>
      <c r="E45" s="5">
        <v>90</v>
      </c>
      <c r="F45" s="7">
        <v>16.600000000000001</v>
      </c>
      <c r="G45" s="188"/>
      <c r="H45" s="5">
        <v>32.299999999999997</v>
      </c>
      <c r="I45" s="5">
        <v>91.1</v>
      </c>
      <c r="J45" s="5">
        <v>87.1</v>
      </c>
      <c r="K45" s="30">
        <v>87.3</v>
      </c>
      <c r="L45" s="168"/>
      <c r="M45" s="31"/>
      <c r="N45" s="5"/>
      <c r="O45" s="7"/>
      <c r="P45" s="31">
        <v>93.9</v>
      </c>
      <c r="Q45" s="5">
        <v>17.600000000000001</v>
      </c>
      <c r="R45" s="5">
        <v>49.2</v>
      </c>
      <c r="S45" s="5">
        <v>49.2</v>
      </c>
      <c r="T45" s="5">
        <v>65.5</v>
      </c>
      <c r="U45" s="5">
        <v>65.3</v>
      </c>
      <c r="V45" s="5">
        <v>65.099999999999994</v>
      </c>
      <c r="W45" s="5">
        <v>69.3</v>
      </c>
      <c r="X45" s="5">
        <v>88.9</v>
      </c>
      <c r="Y45" s="5">
        <v>89</v>
      </c>
      <c r="Z45" s="5">
        <v>88.8</v>
      </c>
      <c r="AA45" s="5">
        <v>66.900000000000006</v>
      </c>
      <c r="AB45" s="5">
        <v>106.3</v>
      </c>
      <c r="AC45" s="5">
        <v>824</v>
      </c>
      <c r="AD45" s="5">
        <v>15</v>
      </c>
      <c r="AE45" s="7">
        <v>590</v>
      </c>
      <c r="AF45" s="32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7"/>
      <c r="AV45" s="168"/>
      <c r="AW45" s="5"/>
      <c r="AX45" s="5"/>
      <c r="AY45" s="5"/>
      <c r="AZ45" s="7"/>
      <c r="BA45" s="30"/>
      <c r="BB45" s="33"/>
    </row>
    <row r="46" spans="1:54" x14ac:dyDescent="0.3">
      <c r="A46" s="168"/>
      <c r="B46" s="4">
        <v>2.3333333333333299</v>
      </c>
      <c r="C46" s="168"/>
      <c r="D46" s="5">
        <v>49.4</v>
      </c>
      <c r="E46" s="5">
        <v>92.3</v>
      </c>
      <c r="F46" s="7">
        <v>16.600000000000001</v>
      </c>
      <c r="G46" s="188"/>
      <c r="H46" s="5">
        <v>35.200000000000003</v>
      </c>
      <c r="I46" s="5">
        <v>93.1</v>
      </c>
      <c r="J46" s="5">
        <v>87.7</v>
      </c>
      <c r="K46" s="30">
        <v>87.9</v>
      </c>
      <c r="L46" s="168"/>
      <c r="M46" s="31"/>
      <c r="N46" s="5"/>
      <c r="O46" s="7"/>
      <c r="P46" s="31">
        <v>94.8</v>
      </c>
      <c r="Q46" s="5">
        <v>17.8</v>
      </c>
      <c r="R46" s="5">
        <v>49.2</v>
      </c>
      <c r="S46" s="5">
        <v>49.1</v>
      </c>
      <c r="T46" s="5">
        <v>66.400000000000006</v>
      </c>
      <c r="U46" s="5">
        <v>66.2</v>
      </c>
      <c r="V46" s="5">
        <v>66.099999999999994</v>
      </c>
      <c r="W46" s="5">
        <v>70.3</v>
      </c>
      <c r="X46" s="5">
        <v>89.4</v>
      </c>
      <c r="Y46" s="5">
        <v>89.5</v>
      </c>
      <c r="Z46" s="5">
        <v>89.4</v>
      </c>
      <c r="AA46" s="5">
        <v>67.900000000000006</v>
      </c>
      <c r="AB46" s="5">
        <v>105.9</v>
      </c>
      <c r="AC46" s="5">
        <v>825</v>
      </c>
      <c r="AD46" s="5">
        <v>14.3</v>
      </c>
      <c r="AE46" s="7">
        <v>594</v>
      </c>
      <c r="AF46" s="32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7"/>
      <c r="AV46" s="168"/>
      <c r="AW46" s="5"/>
      <c r="AX46" s="5"/>
      <c r="AY46" s="5"/>
      <c r="AZ46" s="7"/>
      <c r="BA46" s="30"/>
      <c r="BB46" s="33"/>
    </row>
    <row r="47" spans="1:54" x14ac:dyDescent="0.3">
      <c r="A47" s="168"/>
      <c r="B47" s="4">
        <v>2.4166666666666701</v>
      </c>
      <c r="C47" s="168"/>
      <c r="D47" s="5">
        <v>49.4</v>
      </c>
      <c r="E47" s="5">
        <v>88.5</v>
      </c>
      <c r="F47" s="7">
        <v>17.600000000000001</v>
      </c>
      <c r="G47" s="188"/>
      <c r="H47" s="5">
        <v>38.4</v>
      </c>
      <c r="I47" s="5">
        <v>91.6</v>
      </c>
      <c r="J47" s="5">
        <v>87.8</v>
      </c>
      <c r="K47" s="30">
        <v>88.1</v>
      </c>
      <c r="L47" s="168"/>
      <c r="M47" s="31"/>
      <c r="N47" s="5"/>
      <c r="O47" s="7"/>
      <c r="P47" s="31">
        <v>92.9</v>
      </c>
      <c r="Q47" s="5">
        <v>19.100000000000001</v>
      </c>
      <c r="R47" s="5">
        <v>49.2</v>
      </c>
      <c r="S47" s="5">
        <v>49.2</v>
      </c>
      <c r="T47" s="5">
        <v>68.599999999999994</v>
      </c>
      <c r="U47" s="5">
        <v>68.5</v>
      </c>
      <c r="V47" s="5">
        <v>68.2</v>
      </c>
      <c r="W47" s="5">
        <v>72.8</v>
      </c>
      <c r="X47" s="5">
        <v>89.6</v>
      </c>
      <c r="Y47" s="5">
        <v>89.6</v>
      </c>
      <c r="Z47" s="5">
        <v>89.5</v>
      </c>
      <c r="AA47" s="5">
        <v>70.099999999999994</v>
      </c>
      <c r="AB47" s="5">
        <v>103.9</v>
      </c>
      <c r="AC47" s="5">
        <v>823</v>
      </c>
      <c r="AD47" s="5">
        <v>14.3</v>
      </c>
      <c r="AE47" s="7">
        <v>596</v>
      </c>
      <c r="AF47" s="32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7"/>
      <c r="AV47" s="168"/>
      <c r="AW47" s="5"/>
      <c r="AX47" s="5"/>
      <c r="AY47" s="5"/>
      <c r="AZ47" s="7"/>
      <c r="BA47" s="30"/>
      <c r="BB47" s="33"/>
    </row>
    <row r="48" spans="1:54" x14ac:dyDescent="0.3">
      <c r="A48" s="168"/>
      <c r="B48" s="4">
        <v>2.5</v>
      </c>
      <c r="C48" s="168"/>
      <c r="D48" s="5">
        <v>49.4</v>
      </c>
      <c r="E48" s="5">
        <v>85.9</v>
      </c>
      <c r="F48" s="7">
        <v>18.399999999999999</v>
      </c>
      <c r="G48" s="188"/>
      <c r="H48" s="5">
        <v>39.4</v>
      </c>
      <c r="I48" s="5">
        <v>92.9</v>
      </c>
      <c r="J48" s="5">
        <v>87.1</v>
      </c>
      <c r="K48" s="30">
        <v>87.4</v>
      </c>
      <c r="L48" s="168"/>
      <c r="M48" s="31"/>
      <c r="N48" s="5"/>
      <c r="O48" s="7"/>
      <c r="P48" s="31">
        <v>94.4</v>
      </c>
      <c r="Q48" s="5">
        <v>19.899999999999999</v>
      </c>
      <c r="R48" s="5">
        <v>49.2</v>
      </c>
      <c r="S48" s="5">
        <v>49.2</v>
      </c>
      <c r="T48" s="5">
        <v>68.8</v>
      </c>
      <c r="U48" s="5">
        <v>68.599999999999994</v>
      </c>
      <c r="V48" s="5">
        <v>68.400000000000006</v>
      </c>
      <c r="W48" s="5">
        <v>72.8</v>
      </c>
      <c r="X48" s="5">
        <v>88.9</v>
      </c>
      <c r="Y48" s="5">
        <v>89</v>
      </c>
      <c r="Z48" s="5">
        <v>88.8</v>
      </c>
      <c r="AA48" s="5">
        <v>70.3</v>
      </c>
      <c r="AB48" s="5">
        <v>104.2</v>
      </c>
      <c r="AC48" s="5">
        <v>824</v>
      </c>
      <c r="AD48" s="5">
        <v>14.2</v>
      </c>
      <c r="AE48" s="7">
        <v>589</v>
      </c>
      <c r="AF48" s="32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7"/>
      <c r="AV48" s="168"/>
      <c r="AW48" s="5"/>
      <c r="AX48" s="5"/>
      <c r="AY48" s="5"/>
      <c r="AZ48" s="7"/>
      <c r="BA48" s="30"/>
      <c r="BB48" s="33"/>
    </row>
    <row r="49" spans="1:54" x14ac:dyDescent="0.3">
      <c r="A49" s="168"/>
      <c r="B49" s="4">
        <v>2.5833333333333299</v>
      </c>
      <c r="C49" s="168"/>
      <c r="D49" s="5">
        <v>49.4</v>
      </c>
      <c r="E49" s="5">
        <v>89.9</v>
      </c>
      <c r="F49" s="7">
        <v>19</v>
      </c>
      <c r="G49" s="188"/>
      <c r="H49" s="5">
        <v>39.200000000000003</v>
      </c>
      <c r="I49" s="5">
        <v>91.4</v>
      </c>
      <c r="J49" s="5">
        <v>87.1</v>
      </c>
      <c r="K49" s="30">
        <v>87.3</v>
      </c>
      <c r="L49" s="168"/>
      <c r="M49" s="31"/>
      <c r="N49" s="5"/>
      <c r="O49" s="7"/>
      <c r="P49" s="31">
        <v>93.5</v>
      </c>
      <c r="Q49" s="5">
        <v>20.5</v>
      </c>
      <c r="R49" s="5">
        <v>49.2</v>
      </c>
      <c r="S49" s="5">
        <v>49.1</v>
      </c>
      <c r="T49" s="5">
        <v>69.2</v>
      </c>
      <c r="U49" s="5">
        <v>69.099999999999994</v>
      </c>
      <c r="V49" s="5">
        <v>68.8</v>
      </c>
      <c r="W49" s="5">
        <v>73.2</v>
      </c>
      <c r="X49" s="5">
        <v>88.9</v>
      </c>
      <c r="Y49" s="5">
        <v>88.9</v>
      </c>
      <c r="Z49" s="5">
        <v>88.8</v>
      </c>
      <c r="AA49" s="5">
        <v>70.7</v>
      </c>
      <c r="AB49" s="5">
        <v>104.2</v>
      </c>
      <c r="AC49" s="5">
        <v>824</v>
      </c>
      <c r="AD49" s="5">
        <v>14.3</v>
      </c>
      <c r="AE49" s="7">
        <v>590</v>
      </c>
      <c r="AF49" s="32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7"/>
      <c r="AV49" s="168"/>
      <c r="AW49" s="5"/>
      <c r="AX49" s="5"/>
      <c r="AY49" s="5"/>
      <c r="AZ49" s="7"/>
      <c r="BA49" s="30"/>
      <c r="BB49" s="33"/>
    </row>
    <row r="50" spans="1:54" x14ac:dyDescent="0.3">
      <c r="A50" s="168"/>
      <c r="B50" s="4">
        <v>2.6666666666666701</v>
      </c>
      <c r="C50" s="168"/>
      <c r="D50" s="5">
        <v>49.4</v>
      </c>
      <c r="E50" s="5">
        <v>88.4</v>
      </c>
      <c r="F50" s="7">
        <v>19.100000000000001</v>
      </c>
      <c r="G50" s="188"/>
      <c r="H50" s="5">
        <v>38.799999999999997</v>
      </c>
      <c r="I50" s="5">
        <v>92.4</v>
      </c>
      <c r="J50" s="5">
        <v>87.5</v>
      </c>
      <c r="K50" s="30">
        <v>87.8</v>
      </c>
      <c r="L50" s="168"/>
      <c r="M50" s="31"/>
      <c r="N50" s="5"/>
      <c r="O50" s="7"/>
      <c r="P50" s="31">
        <v>93.6</v>
      </c>
      <c r="Q50" s="5">
        <v>20.5</v>
      </c>
      <c r="R50" s="5">
        <v>49.2</v>
      </c>
      <c r="S50" s="5">
        <v>49.1</v>
      </c>
      <c r="T50" s="5">
        <v>69.400000000000006</v>
      </c>
      <c r="U50" s="5">
        <v>69.3</v>
      </c>
      <c r="V50" s="5">
        <v>69</v>
      </c>
      <c r="W50" s="5">
        <v>73.5</v>
      </c>
      <c r="X50" s="5">
        <v>89.3</v>
      </c>
      <c r="Y50" s="5">
        <v>89.3</v>
      </c>
      <c r="Z50" s="5">
        <v>89.2</v>
      </c>
      <c r="AA50" s="5">
        <v>70.900000000000006</v>
      </c>
      <c r="AB50" s="5">
        <v>104.1</v>
      </c>
      <c r="AC50" s="5">
        <v>824</v>
      </c>
      <c r="AD50" s="5">
        <v>13.9</v>
      </c>
      <c r="AE50" s="7">
        <v>591</v>
      </c>
      <c r="AF50" s="32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7"/>
      <c r="AV50" s="168"/>
      <c r="AW50" s="5"/>
      <c r="AX50" s="5"/>
      <c r="AY50" s="5"/>
      <c r="AZ50" s="7"/>
      <c r="BA50" s="30"/>
      <c r="BB50" s="33"/>
    </row>
    <row r="51" spans="1:54" x14ac:dyDescent="0.3">
      <c r="A51" s="168"/>
      <c r="B51" s="4">
        <v>2.75</v>
      </c>
      <c r="C51" s="168"/>
      <c r="D51" s="5">
        <v>49.4</v>
      </c>
      <c r="E51" s="5">
        <v>88.5</v>
      </c>
      <c r="F51" s="7">
        <v>18.7</v>
      </c>
      <c r="G51" s="188"/>
      <c r="H51" s="5">
        <v>37.4</v>
      </c>
      <c r="I51" s="5">
        <v>91.7</v>
      </c>
      <c r="J51" s="5">
        <v>87.9</v>
      </c>
      <c r="K51" s="30">
        <v>88.2</v>
      </c>
      <c r="L51" s="168"/>
      <c r="M51" s="31"/>
      <c r="N51" s="5"/>
      <c r="O51" s="7"/>
      <c r="P51" s="31">
        <v>92.8</v>
      </c>
      <c r="Q51" s="5">
        <v>20</v>
      </c>
      <c r="R51" s="5">
        <v>49.2</v>
      </c>
      <c r="S51" s="5">
        <v>49.1</v>
      </c>
      <c r="T51" s="5">
        <v>69.2</v>
      </c>
      <c r="U51" s="5">
        <v>69</v>
      </c>
      <c r="V51" s="5">
        <v>68.7</v>
      </c>
      <c r="W51" s="5">
        <v>73.3</v>
      </c>
      <c r="X51" s="5">
        <v>89.7</v>
      </c>
      <c r="Y51" s="5">
        <v>89.8</v>
      </c>
      <c r="Z51" s="5">
        <v>89.6</v>
      </c>
      <c r="AA51" s="5">
        <v>70.7</v>
      </c>
      <c r="AB51" s="5">
        <v>103.8</v>
      </c>
      <c r="AC51" s="5">
        <v>823</v>
      </c>
      <c r="AD51" s="5">
        <v>14.3</v>
      </c>
      <c r="AE51" s="7">
        <v>593</v>
      </c>
      <c r="AF51" s="32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7"/>
      <c r="AV51" s="168"/>
      <c r="AW51" s="5"/>
      <c r="AX51" s="5"/>
      <c r="AY51" s="5"/>
      <c r="AZ51" s="7"/>
      <c r="BA51" s="30"/>
      <c r="BB51" s="33"/>
    </row>
    <row r="52" spans="1:54" x14ac:dyDescent="0.3">
      <c r="A52" s="168"/>
      <c r="B52" s="4">
        <v>2.8333333333333299</v>
      </c>
      <c r="C52" s="168"/>
      <c r="D52" s="5">
        <v>49.7</v>
      </c>
      <c r="E52" s="5">
        <v>79.400000000000006</v>
      </c>
      <c r="F52" s="7">
        <v>18.7</v>
      </c>
      <c r="G52" s="188"/>
      <c r="H52" s="5">
        <v>37</v>
      </c>
      <c r="I52" s="5">
        <v>83.2</v>
      </c>
      <c r="J52" s="5">
        <v>87.8</v>
      </c>
      <c r="K52" s="30">
        <v>88</v>
      </c>
      <c r="L52" s="168"/>
      <c r="M52" s="31"/>
      <c r="N52" s="5"/>
      <c r="O52" s="7"/>
      <c r="P52" s="31">
        <v>84.3</v>
      </c>
      <c r="Q52" s="5">
        <v>20</v>
      </c>
      <c r="R52" s="5">
        <v>49.5</v>
      </c>
      <c r="S52" s="5">
        <v>49.4</v>
      </c>
      <c r="T52" s="5">
        <v>68.5</v>
      </c>
      <c r="U52" s="5">
        <v>68.400000000000006</v>
      </c>
      <c r="V52" s="5">
        <v>68.099999999999994</v>
      </c>
      <c r="W52" s="5">
        <v>72.5</v>
      </c>
      <c r="X52" s="5">
        <v>89.6</v>
      </c>
      <c r="Y52" s="5">
        <v>89.6</v>
      </c>
      <c r="Z52" s="5">
        <v>89.5</v>
      </c>
      <c r="AA52" s="5">
        <v>70</v>
      </c>
      <c r="AB52" s="5">
        <v>105.1</v>
      </c>
      <c r="AC52" s="5">
        <v>823</v>
      </c>
      <c r="AD52" s="5">
        <v>19.899999999999999</v>
      </c>
      <c r="AE52" s="7">
        <v>594</v>
      </c>
      <c r="AF52" s="32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7"/>
      <c r="AV52" s="168"/>
      <c r="AW52" s="5"/>
      <c r="AX52" s="5"/>
      <c r="AY52" s="5"/>
      <c r="AZ52" s="7"/>
      <c r="BA52" s="30"/>
      <c r="BB52" s="33"/>
    </row>
    <row r="53" spans="1:54" x14ac:dyDescent="0.3">
      <c r="A53" s="168"/>
      <c r="B53" s="4">
        <v>2.9166666666666701</v>
      </c>
      <c r="C53" s="168"/>
      <c r="D53" s="5">
        <v>49.6</v>
      </c>
      <c r="E53" s="5">
        <v>78.599999999999994</v>
      </c>
      <c r="F53" s="7">
        <v>18.399999999999999</v>
      </c>
      <c r="G53" s="188"/>
      <c r="H53" s="5">
        <v>35.1</v>
      </c>
      <c r="I53" s="5">
        <v>82.4</v>
      </c>
      <c r="J53" s="5">
        <v>87.6</v>
      </c>
      <c r="K53" s="30">
        <v>87.8</v>
      </c>
      <c r="L53" s="168"/>
      <c r="M53" s="31"/>
      <c r="N53" s="5"/>
      <c r="O53" s="7"/>
      <c r="P53" s="31">
        <v>84.1</v>
      </c>
      <c r="Q53" s="5">
        <v>19.600000000000001</v>
      </c>
      <c r="R53" s="5">
        <v>49.4</v>
      </c>
      <c r="S53" s="5">
        <v>49.4</v>
      </c>
      <c r="T53" s="5">
        <v>67.8</v>
      </c>
      <c r="U53" s="5">
        <v>67.599999999999994</v>
      </c>
      <c r="V53" s="5">
        <v>67.400000000000006</v>
      </c>
      <c r="W53" s="5">
        <v>71.7</v>
      </c>
      <c r="X53" s="5">
        <v>89.3</v>
      </c>
      <c r="Y53" s="5">
        <v>89.4</v>
      </c>
      <c r="Z53" s="5">
        <v>89.3</v>
      </c>
      <c r="AA53" s="5">
        <v>69.2</v>
      </c>
      <c r="AB53" s="5">
        <v>105.4</v>
      </c>
      <c r="AC53" s="5">
        <v>825</v>
      </c>
      <c r="AD53" s="5">
        <v>20.2</v>
      </c>
      <c r="AE53" s="7">
        <v>592</v>
      </c>
      <c r="AF53" s="32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7"/>
      <c r="AV53" s="168"/>
      <c r="AW53" s="5"/>
      <c r="AX53" s="5"/>
      <c r="AY53" s="5"/>
      <c r="AZ53" s="7"/>
      <c r="BA53" s="30"/>
      <c r="BB53" s="33"/>
    </row>
    <row r="54" spans="1:54" x14ac:dyDescent="0.3">
      <c r="A54" s="169"/>
      <c r="B54" s="4">
        <v>3</v>
      </c>
      <c r="C54" s="169"/>
      <c r="D54" s="5">
        <v>49.6</v>
      </c>
      <c r="E54" s="5">
        <v>81.900000000000006</v>
      </c>
      <c r="F54" s="7">
        <v>18</v>
      </c>
      <c r="G54" s="189"/>
      <c r="H54" s="5">
        <v>34.700000000000003</v>
      </c>
      <c r="I54" s="5">
        <v>83.2</v>
      </c>
      <c r="J54" s="5">
        <v>87.2</v>
      </c>
      <c r="K54" s="30">
        <v>87.4</v>
      </c>
      <c r="L54" s="169"/>
      <c r="M54" s="31"/>
      <c r="N54" s="5"/>
      <c r="O54" s="7"/>
      <c r="P54" s="31">
        <v>85.6</v>
      </c>
      <c r="Q54" s="5">
        <v>19.100000000000001</v>
      </c>
      <c r="R54" s="5">
        <v>49.4</v>
      </c>
      <c r="S54" s="5">
        <v>49.4</v>
      </c>
      <c r="T54" s="5">
        <v>66.900000000000006</v>
      </c>
      <c r="U54" s="5">
        <v>66.8</v>
      </c>
      <c r="V54" s="5">
        <v>66.5</v>
      </c>
      <c r="W54" s="5">
        <v>70.8</v>
      </c>
      <c r="X54" s="5">
        <v>88.9</v>
      </c>
      <c r="Y54" s="5">
        <v>89</v>
      </c>
      <c r="Z54" s="5">
        <v>88.8</v>
      </c>
      <c r="AA54" s="5">
        <v>68.400000000000006</v>
      </c>
      <c r="AB54" s="5">
        <v>106.1</v>
      </c>
      <c r="AC54" s="5">
        <v>825</v>
      </c>
      <c r="AD54" s="5">
        <v>20.2</v>
      </c>
      <c r="AE54" s="7">
        <v>591</v>
      </c>
      <c r="AF54" s="32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7"/>
      <c r="AV54" s="169"/>
      <c r="AW54" s="5"/>
      <c r="AX54" s="5"/>
      <c r="AY54" s="5"/>
      <c r="AZ54" s="7"/>
      <c r="BA54" s="30"/>
      <c r="BB54" s="33"/>
    </row>
    <row r="55" spans="1:54" x14ac:dyDescent="0.3">
      <c r="A55" s="178" t="s">
        <v>81</v>
      </c>
      <c r="B55" s="173"/>
      <c r="C55" s="17" t="e">
        <f>AVERAGE($C$17:$C$28)</f>
        <v>#DIV/0!</v>
      </c>
      <c r="D55" s="17">
        <f>AVERAGE($D$43:$D$54)</f>
        <v>49.466666666666661</v>
      </c>
      <c r="E55" s="17">
        <f>AVERAGE($E$43:$E$54)</f>
        <v>86.758333333333326</v>
      </c>
      <c r="F55" s="34">
        <f>AVERAGE($F$43:$F$54)</f>
        <v>17.908333333333331</v>
      </c>
      <c r="G55" s="16" t="e">
        <f>AVERAGE(G43:G54)</f>
        <v>#DIV/0!</v>
      </c>
      <c r="H55" s="17">
        <f>AVERAGE($H$43:$H$54)</f>
        <v>36.016666666666666</v>
      </c>
      <c r="I55" s="17">
        <f>AVERAGE($I$43:$I$54)</f>
        <v>89.524999999999991</v>
      </c>
      <c r="J55" s="17">
        <f>AVERAGE(J43:J54)</f>
        <v>87.541666666666671</v>
      </c>
      <c r="K55" s="35">
        <f>AVERAGE($K$43:$K$54)</f>
        <v>87.783333333333317</v>
      </c>
      <c r="L55" s="36">
        <f t="shared" ref="L55:AD55" si="6">AVERAGE(L43:L54)</f>
        <v>0</v>
      </c>
      <c r="M55" s="35" t="e">
        <f t="shared" si="6"/>
        <v>#DIV/0!</v>
      </c>
      <c r="N55" s="35" t="e">
        <f t="shared" si="6"/>
        <v>#DIV/0!</v>
      </c>
      <c r="O55" s="34" t="e">
        <f t="shared" si="6"/>
        <v>#DIV/0!</v>
      </c>
      <c r="P55" s="37">
        <f t="shared" si="6"/>
        <v>91.274999999999991</v>
      </c>
      <c r="Q55" s="17">
        <f t="shared" si="6"/>
        <v>19.175000000000001</v>
      </c>
      <c r="R55" s="17">
        <f t="shared" si="6"/>
        <v>49.258333333333326</v>
      </c>
      <c r="S55" s="17">
        <f t="shared" si="6"/>
        <v>49.216666666666669</v>
      </c>
      <c r="T55" s="17">
        <f t="shared" si="6"/>
        <v>67.75</v>
      </c>
      <c r="U55" s="17">
        <f t="shared" si="6"/>
        <v>67.583333333333329</v>
      </c>
      <c r="V55" s="17">
        <f t="shared" si="6"/>
        <v>67.350000000000009</v>
      </c>
      <c r="W55" s="17">
        <f t="shared" si="6"/>
        <v>71.716666666666654</v>
      </c>
      <c r="X55" s="17">
        <f t="shared" si="6"/>
        <v>89.316666666666663</v>
      </c>
      <c r="Y55" s="17">
        <f t="shared" si="6"/>
        <v>89.375</v>
      </c>
      <c r="Z55" s="17">
        <f t="shared" si="6"/>
        <v>89.233333333333334</v>
      </c>
      <c r="AA55" s="17">
        <f t="shared" si="6"/>
        <v>69.225000000000009</v>
      </c>
      <c r="AB55" s="17">
        <f t="shared" si="6"/>
        <v>104.95833333333333</v>
      </c>
      <c r="AC55" s="17">
        <f t="shared" si="6"/>
        <v>824</v>
      </c>
      <c r="AD55" s="17">
        <f t="shared" si="6"/>
        <v>15.883333333333333</v>
      </c>
      <c r="AE55" s="34">
        <f>AVERAGE($AE$43:$AE$54)</f>
        <v>592.16666666666663</v>
      </c>
      <c r="AF55" s="38" t="e">
        <f t="shared" ref="AF55:AT55" si="7">AVERAGE(AF43:AF54)</f>
        <v>#DIV/0!</v>
      </c>
      <c r="AG55" s="17" t="e">
        <f t="shared" si="7"/>
        <v>#DIV/0!</v>
      </c>
      <c r="AH55" s="17" t="e">
        <f t="shared" si="7"/>
        <v>#DIV/0!</v>
      </c>
      <c r="AI55" s="17" t="e">
        <f t="shared" si="7"/>
        <v>#DIV/0!</v>
      </c>
      <c r="AJ55" s="17" t="e">
        <f t="shared" si="7"/>
        <v>#DIV/0!</v>
      </c>
      <c r="AK55" s="17" t="e">
        <f t="shared" si="7"/>
        <v>#DIV/0!</v>
      </c>
      <c r="AL55" s="17" t="e">
        <f t="shared" si="7"/>
        <v>#DIV/0!</v>
      </c>
      <c r="AM55" s="17" t="e">
        <f t="shared" si="7"/>
        <v>#DIV/0!</v>
      </c>
      <c r="AN55" s="17" t="e">
        <f t="shared" si="7"/>
        <v>#DIV/0!</v>
      </c>
      <c r="AO55" s="17" t="e">
        <f t="shared" si="7"/>
        <v>#DIV/0!</v>
      </c>
      <c r="AP55" s="17" t="e">
        <f t="shared" si="7"/>
        <v>#DIV/0!</v>
      </c>
      <c r="AQ55" s="17" t="e">
        <f t="shared" si="7"/>
        <v>#DIV/0!</v>
      </c>
      <c r="AR55" s="17" t="e">
        <f t="shared" si="7"/>
        <v>#DIV/0!</v>
      </c>
      <c r="AS55" s="17" t="e">
        <f t="shared" si="7"/>
        <v>#DIV/0!</v>
      </c>
      <c r="AT55" s="17" t="e">
        <f t="shared" si="7"/>
        <v>#DIV/0!</v>
      </c>
      <c r="AU55" s="34" t="e">
        <f>AVERAGE($AU$43:$AU$54)</f>
        <v>#DIV/0!</v>
      </c>
      <c r="AV55" s="39" t="e">
        <f>AVERAGE(AV43:AV54)</f>
        <v>#DIV/0!</v>
      </c>
      <c r="AW55" s="17" t="e">
        <f>AVERAGE(AW43:AW54)</f>
        <v>#DIV/0!</v>
      </c>
      <c r="AX55" s="17" t="e">
        <f>AVERAGE(AX43:AX54)</f>
        <v>#DIV/0!</v>
      </c>
      <c r="AY55" s="17" t="e">
        <f>AVERAGE($AY$43:$AY$54)</f>
        <v>#DIV/0!</v>
      </c>
      <c r="AZ55" s="17" t="e">
        <f>AVERAGE(AZ43:AZ54)</f>
        <v>#DIV/0!</v>
      </c>
      <c r="BA55" s="35" t="e">
        <f>AVERAGE(BA43:BA54)</f>
        <v>#DIV/0!</v>
      </c>
      <c r="BB55" s="40" t="e">
        <f>AVERAGE(BB43:BB54)</f>
        <v>#DIV/0!</v>
      </c>
    </row>
    <row r="56" spans="1:54" x14ac:dyDescent="0.3">
      <c r="A56" s="167">
        <v>45387</v>
      </c>
      <c r="B56" s="4">
        <v>3.0833333333333299</v>
      </c>
      <c r="C56" s="181"/>
      <c r="D56" s="5">
        <v>49.6</v>
      </c>
      <c r="E56" s="5">
        <v>81.900000000000006</v>
      </c>
      <c r="F56" s="7">
        <v>18</v>
      </c>
      <c r="G56" s="181"/>
      <c r="H56" s="5">
        <v>36.6</v>
      </c>
      <c r="I56" s="5">
        <v>91.9</v>
      </c>
      <c r="J56" s="5">
        <v>86.9</v>
      </c>
      <c r="K56" s="30">
        <v>87.2</v>
      </c>
      <c r="L56" s="174">
        <v>0</v>
      </c>
      <c r="M56" s="31"/>
      <c r="N56" s="5"/>
      <c r="O56" s="7"/>
      <c r="P56" s="31">
        <v>93.7</v>
      </c>
      <c r="Q56" s="5">
        <v>19.3</v>
      </c>
      <c r="R56" s="5">
        <v>49.3</v>
      </c>
      <c r="S56" s="5">
        <v>49.2</v>
      </c>
      <c r="T56" s="5">
        <v>67.5</v>
      </c>
      <c r="U56" s="5">
        <v>67.3</v>
      </c>
      <c r="V56" s="5">
        <v>67.099999999999994</v>
      </c>
      <c r="W56" s="5">
        <v>71.400000000000006</v>
      </c>
      <c r="X56" s="5">
        <v>88.7</v>
      </c>
      <c r="Y56" s="5">
        <v>88.8</v>
      </c>
      <c r="Z56" s="5">
        <v>88.6</v>
      </c>
      <c r="AA56" s="5">
        <v>69</v>
      </c>
      <c r="AB56" s="5">
        <v>105.2</v>
      </c>
      <c r="AC56" s="5">
        <v>825</v>
      </c>
      <c r="AD56" s="5">
        <v>15</v>
      </c>
      <c r="AE56" s="7">
        <v>589</v>
      </c>
      <c r="AF56" s="32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7"/>
      <c r="AV56" s="174"/>
      <c r="AW56" s="5"/>
      <c r="AX56" s="5"/>
      <c r="AY56" s="5"/>
      <c r="AZ56" s="7"/>
      <c r="BA56" s="30"/>
      <c r="BB56" s="33"/>
    </row>
    <row r="57" spans="1:54" x14ac:dyDescent="0.3">
      <c r="A57" s="168"/>
      <c r="B57" s="4">
        <v>3.1666666666666701</v>
      </c>
      <c r="C57" s="168"/>
      <c r="D57" s="5">
        <v>49.6</v>
      </c>
      <c r="E57" s="5">
        <v>88.7</v>
      </c>
      <c r="F57" s="7">
        <v>18.100000000000001</v>
      </c>
      <c r="G57" s="188"/>
      <c r="H57" s="5">
        <v>36.799999999999997</v>
      </c>
      <c r="I57" s="5">
        <v>92</v>
      </c>
      <c r="J57" s="5">
        <v>86.6</v>
      </c>
      <c r="K57" s="30">
        <v>86.8</v>
      </c>
      <c r="L57" s="168"/>
      <c r="M57" s="31"/>
      <c r="N57" s="5"/>
      <c r="O57" s="7"/>
      <c r="P57" s="31">
        <v>92.9</v>
      </c>
      <c r="Q57" s="5">
        <v>19.399999999999999</v>
      </c>
      <c r="R57" s="5">
        <v>49.3</v>
      </c>
      <c r="S57" s="5">
        <v>49.2</v>
      </c>
      <c r="T57" s="5">
        <v>67.2</v>
      </c>
      <c r="U57" s="5">
        <v>67.7</v>
      </c>
      <c r="V57" s="5">
        <v>67.599999999999994</v>
      </c>
      <c r="W57" s="5">
        <v>71.900000000000006</v>
      </c>
      <c r="X57" s="5">
        <v>88.4</v>
      </c>
      <c r="Y57" s="5">
        <v>88.5</v>
      </c>
      <c r="Z57" s="5">
        <v>88.4</v>
      </c>
      <c r="AA57" s="5">
        <v>68.7</v>
      </c>
      <c r="AB57" s="5">
        <v>105.6</v>
      </c>
      <c r="AC57" s="5">
        <v>825</v>
      </c>
      <c r="AD57" s="5">
        <v>15.2</v>
      </c>
      <c r="AE57" s="7">
        <v>584</v>
      </c>
      <c r="AF57" s="32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7"/>
      <c r="AV57" s="168"/>
      <c r="AW57" s="5"/>
      <c r="AX57" s="5"/>
      <c r="AY57" s="5"/>
      <c r="AZ57" s="7"/>
      <c r="BA57" s="30"/>
      <c r="BB57" s="33"/>
    </row>
    <row r="58" spans="1:54" x14ac:dyDescent="0.3">
      <c r="A58" s="168"/>
      <c r="B58" s="4">
        <v>3.25</v>
      </c>
      <c r="C58" s="168"/>
      <c r="D58" s="5">
        <v>49.5</v>
      </c>
      <c r="E58" s="5">
        <v>88.7</v>
      </c>
      <c r="F58" s="7">
        <v>18.2</v>
      </c>
      <c r="G58" s="188"/>
      <c r="H58" s="5">
        <v>36.6</v>
      </c>
      <c r="I58" s="5">
        <v>96.1</v>
      </c>
      <c r="J58" s="5">
        <v>86.9</v>
      </c>
      <c r="K58" s="30">
        <v>87.2</v>
      </c>
      <c r="L58" s="168"/>
      <c r="M58" s="31"/>
      <c r="N58" s="5"/>
      <c r="O58" s="7"/>
      <c r="P58" s="31">
        <v>98</v>
      </c>
      <c r="Q58" s="5">
        <v>19.399999999999999</v>
      </c>
      <c r="R58" s="5">
        <v>49.1</v>
      </c>
      <c r="S58" s="5">
        <v>49</v>
      </c>
      <c r="T58" s="5">
        <v>67.900000000000006</v>
      </c>
      <c r="U58" s="5">
        <v>67</v>
      </c>
      <c r="V58" s="5">
        <v>65.900000000000006</v>
      </c>
      <c r="W58" s="5">
        <v>71</v>
      </c>
      <c r="X58" s="5">
        <v>88.7</v>
      </c>
      <c r="Y58" s="5">
        <v>88.8</v>
      </c>
      <c r="Z58" s="5">
        <v>88.6</v>
      </c>
      <c r="AA58" s="5">
        <v>69.400000000000006</v>
      </c>
      <c r="AB58" s="5">
        <v>104.2</v>
      </c>
      <c r="AC58" s="5">
        <v>824</v>
      </c>
      <c r="AD58" s="5">
        <v>11.3</v>
      </c>
      <c r="AE58" s="7">
        <v>591</v>
      </c>
      <c r="AF58" s="32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7"/>
      <c r="AV58" s="168"/>
      <c r="AW58" s="5"/>
      <c r="AX58" s="5"/>
      <c r="AY58" s="5"/>
      <c r="AZ58" s="7"/>
      <c r="BA58" s="30"/>
      <c r="BB58" s="33"/>
    </row>
    <row r="59" spans="1:54" x14ac:dyDescent="0.3">
      <c r="A59" s="168"/>
      <c r="B59" s="4">
        <v>3.3333333333333299</v>
      </c>
      <c r="C59" s="168"/>
      <c r="D59" s="5">
        <v>49.4</v>
      </c>
      <c r="E59" s="5">
        <v>93.3</v>
      </c>
      <c r="F59" s="7">
        <v>18.2</v>
      </c>
      <c r="G59" s="188"/>
      <c r="H59" s="5">
        <v>37.5</v>
      </c>
      <c r="I59" s="5">
        <v>97.7</v>
      </c>
      <c r="J59" s="5">
        <v>86.8</v>
      </c>
      <c r="K59" s="30">
        <v>87.1</v>
      </c>
      <c r="L59" s="168"/>
      <c r="M59" s="31"/>
      <c r="N59" s="5"/>
      <c r="O59" s="7"/>
      <c r="P59" s="31">
        <v>98.9</v>
      </c>
      <c r="Q59" s="5">
        <v>19.600000000000001</v>
      </c>
      <c r="R59" s="5">
        <v>49.1</v>
      </c>
      <c r="S59" s="5">
        <v>49</v>
      </c>
      <c r="T59" s="5">
        <v>68.099999999999994</v>
      </c>
      <c r="U59" s="5">
        <v>67.900000000000006</v>
      </c>
      <c r="V59" s="5">
        <v>67.7</v>
      </c>
      <c r="W59" s="5">
        <v>72</v>
      </c>
      <c r="X59" s="5">
        <v>88.7</v>
      </c>
      <c r="Y59" s="5">
        <v>88.7</v>
      </c>
      <c r="Z59" s="5">
        <v>88.6</v>
      </c>
      <c r="AA59" s="5">
        <v>69.599999999999994</v>
      </c>
      <c r="AB59" s="5">
        <v>104.4</v>
      </c>
      <c r="AC59" s="5">
        <v>823</v>
      </c>
      <c r="AD59" s="5">
        <v>11.1</v>
      </c>
      <c r="AE59" s="7">
        <v>590</v>
      </c>
      <c r="AF59" s="32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7"/>
      <c r="AV59" s="168"/>
      <c r="AW59" s="5"/>
      <c r="AX59" s="5"/>
      <c r="AY59" s="5"/>
      <c r="AZ59" s="7"/>
      <c r="BA59" s="30"/>
      <c r="BB59" s="33"/>
    </row>
    <row r="60" spans="1:54" x14ac:dyDescent="0.3">
      <c r="A60" s="168"/>
      <c r="B60" s="4">
        <v>3.4166666666666701</v>
      </c>
      <c r="C60" s="168"/>
      <c r="D60" s="5">
        <v>49.4</v>
      </c>
      <c r="E60" s="5">
        <v>92.2</v>
      </c>
      <c r="F60" s="7">
        <v>18.3</v>
      </c>
      <c r="G60" s="188"/>
      <c r="H60" s="5">
        <v>38.700000000000003</v>
      </c>
      <c r="I60" s="5">
        <v>94.1</v>
      </c>
      <c r="J60" s="5">
        <v>86.5</v>
      </c>
      <c r="K60" s="30">
        <v>86.8</v>
      </c>
      <c r="L60" s="168"/>
      <c r="M60" s="31"/>
      <c r="N60" s="5"/>
      <c r="O60" s="7"/>
      <c r="P60" s="31">
        <v>95.1</v>
      </c>
      <c r="Q60" s="5">
        <v>19.899999999999999</v>
      </c>
      <c r="R60" s="5">
        <v>49.1</v>
      </c>
      <c r="S60" s="5">
        <v>49.1</v>
      </c>
      <c r="T60" s="5">
        <v>68.5</v>
      </c>
      <c r="U60" s="5">
        <v>68.3</v>
      </c>
      <c r="V60" s="5">
        <v>68</v>
      </c>
      <c r="W60" s="5">
        <v>72.400000000000006</v>
      </c>
      <c r="X60" s="5">
        <v>88.4</v>
      </c>
      <c r="Y60" s="5">
        <v>88.4</v>
      </c>
      <c r="Z60" s="5">
        <v>88.2</v>
      </c>
      <c r="AA60" s="5">
        <v>69.900000000000006</v>
      </c>
      <c r="AB60" s="5">
        <v>104.2</v>
      </c>
      <c r="AC60" s="5">
        <v>823</v>
      </c>
      <c r="AD60" s="5">
        <v>13.3</v>
      </c>
      <c r="AE60" s="7">
        <v>587</v>
      </c>
      <c r="AF60" s="32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7"/>
      <c r="AV60" s="168"/>
      <c r="AW60" s="5"/>
      <c r="AX60" s="5"/>
      <c r="AY60" s="5"/>
      <c r="AZ60" s="7"/>
      <c r="BA60" s="30"/>
      <c r="BB60" s="33"/>
    </row>
    <row r="61" spans="1:54" x14ac:dyDescent="0.3">
      <c r="A61" s="168"/>
      <c r="B61" s="4">
        <v>3.5</v>
      </c>
      <c r="C61" s="168"/>
      <c r="D61" s="5">
        <v>49.4</v>
      </c>
      <c r="E61" s="5">
        <v>89.1</v>
      </c>
      <c r="F61" s="7">
        <v>18.600000000000001</v>
      </c>
      <c r="G61" s="188"/>
      <c r="H61" s="5">
        <v>38.6</v>
      </c>
      <c r="I61" s="5">
        <v>93.8</v>
      </c>
      <c r="J61" s="5">
        <v>86.4</v>
      </c>
      <c r="K61" s="30">
        <v>86.6</v>
      </c>
      <c r="L61" s="168"/>
      <c r="M61" s="31"/>
      <c r="N61" s="5"/>
      <c r="O61" s="7"/>
      <c r="P61" s="31">
        <v>95.4</v>
      </c>
      <c r="Q61" s="5">
        <v>20.5</v>
      </c>
      <c r="R61" s="5">
        <v>49.2</v>
      </c>
      <c r="S61" s="5">
        <v>49.1</v>
      </c>
      <c r="T61" s="5">
        <v>68.900000000000006</v>
      </c>
      <c r="U61" s="5">
        <v>68.7</v>
      </c>
      <c r="V61" s="5">
        <v>68.5</v>
      </c>
      <c r="W61" s="5">
        <v>72.8</v>
      </c>
      <c r="X61" s="5">
        <v>88.2</v>
      </c>
      <c r="Y61" s="5">
        <v>88.2</v>
      </c>
      <c r="Z61" s="5">
        <v>88.1</v>
      </c>
      <c r="AA61" s="5">
        <v>70.3</v>
      </c>
      <c r="AB61" s="5">
        <v>104.4</v>
      </c>
      <c r="AC61" s="5">
        <v>825</v>
      </c>
      <c r="AD61" s="5">
        <v>13.3</v>
      </c>
      <c r="AE61" s="7">
        <v>587</v>
      </c>
      <c r="AF61" s="32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7"/>
      <c r="AV61" s="168"/>
      <c r="AW61" s="5"/>
      <c r="AX61" s="5"/>
      <c r="AY61" s="5"/>
      <c r="AZ61" s="7"/>
      <c r="BA61" s="30"/>
      <c r="BB61" s="33"/>
    </row>
    <row r="62" spans="1:54" x14ac:dyDescent="0.3">
      <c r="A62" s="168"/>
      <c r="B62" s="4">
        <v>3.5833333333333299</v>
      </c>
      <c r="C62" s="168"/>
      <c r="D62" s="5">
        <v>49.4</v>
      </c>
      <c r="E62" s="5">
        <v>90.5</v>
      </c>
      <c r="F62" s="7">
        <v>19.100000000000001</v>
      </c>
      <c r="G62" s="188"/>
      <c r="H62" s="5">
        <v>39.700000000000003</v>
      </c>
      <c r="I62" s="5">
        <v>93.4</v>
      </c>
      <c r="J62" s="5">
        <v>86.4</v>
      </c>
      <c r="K62" s="30">
        <v>86.7</v>
      </c>
      <c r="L62" s="168"/>
      <c r="M62" s="31"/>
      <c r="N62" s="5"/>
      <c r="O62" s="7"/>
      <c r="P62" s="31">
        <v>95.8</v>
      </c>
      <c r="Q62" s="5">
        <v>21</v>
      </c>
      <c r="R62" s="5">
        <v>49.1</v>
      </c>
      <c r="S62" s="5">
        <v>49.1</v>
      </c>
      <c r="T62" s="5">
        <v>69.3</v>
      </c>
      <c r="U62" s="5">
        <v>69.099999999999994</v>
      </c>
      <c r="V62" s="5">
        <v>68.900000000000006</v>
      </c>
      <c r="W62" s="5">
        <v>73.099999999999994</v>
      </c>
      <c r="X62" s="5">
        <v>88.3</v>
      </c>
      <c r="Y62" s="5">
        <v>88.3</v>
      </c>
      <c r="Z62" s="5">
        <v>88.2</v>
      </c>
      <c r="AA62" s="5">
        <v>70.7</v>
      </c>
      <c r="AB62" s="5">
        <v>104.1</v>
      </c>
      <c r="AC62" s="5">
        <v>823</v>
      </c>
      <c r="AD62" s="5">
        <v>12.9</v>
      </c>
      <c r="AE62" s="7">
        <v>584</v>
      </c>
      <c r="AF62" s="32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7"/>
      <c r="AV62" s="168"/>
      <c r="AW62" s="5"/>
      <c r="AX62" s="5"/>
      <c r="AY62" s="5"/>
      <c r="AZ62" s="7"/>
      <c r="BA62" s="30"/>
      <c r="BB62" s="33"/>
    </row>
    <row r="63" spans="1:54" x14ac:dyDescent="0.3">
      <c r="A63" s="168"/>
      <c r="B63" s="4">
        <v>3.6666666666666701</v>
      </c>
      <c r="C63" s="168"/>
      <c r="D63" s="5">
        <v>49.4</v>
      </c>
      <c r="E63" s="5">
        <v>88</v>
      </c>
      <c r="F63" s="7">
        <v>19.5</v>
      </c>
      <c r="G63" s="188"/>
      <c r="H63" s="5">
        <v>38.299999999999997</v>
      </c>
      <c r="I63" s="5">
        <v>93.3</v>
      </c>
      <c r="J63" s="5">
        <v>86.7</v>
      </c>
      <c r="K63" s="30">
        <v>86.9</v>
      </c>
      <c r="L63" s="168"/>
      <c r="M63" s="31"/>
      <c r="N63" s="5"/>
      <c r="O63" s="7"/>
      <c r="P63" s="31">
        <v>94.6</v>
      </c>
      <c r="Q63" s="5">
        <v>20.8</v>
      </c>
      <c r="R63" s="5">
        <v>49.1</v>
      </c>
      <c r="S63" s="5">
        <v>49.1</v>
      </c>
      <c r="T63" s="5">
        <v>69.2</v>
      </c>
      <c r="U63" s="5">
        <v>69</v>
      </c>
      <c r="V63" s="5">
        <v>68.7</v>
      </c>
      <c r="W63" s="5">
        <v>73.099999999999994</v>
      </c>
      <c r="X63" s="5">
        <v>88.5</v>
      </c>
      <c r="Y63" s="5">
        <v>88.5</v>
      </c>
      <c r="Z63" s="5">
        <v>88.4</v>
      </c>
      <c r="AA63" s="5">
        <v>70.599999999999994</v>
      </c>
      <c r="AB63" s="5">
        <v>103.8</v>
      </c>
      <c r="AC63" s="5">
        <v>824</v>
      </c>
      <c r="AD63" s="5">
        <v>13.3</v>
      </c>
      <c r="AE63" s="7">
        <v>588</v>
      </c>
      <c r="AF63" s="32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7"/>
      <c r="AV63" s="168"/>
      <c r="AW63" s="5"/>
      <c r="AX63" s="5"/>
      <c r="AY63" s="5"/>
      <c r="AZ63" s="7"/>
      <c r="BA63" s="30"/>
      <c r="BB63" s="33"/>
    </row>
    <row r="64" spans="1:54" x14ac:dyDescent="0.3">
      <c r="A64" s="168"/>
      <c r="B64" s="4">
        <v>3.75</v>
      </c>
      <c r="C64" s="168"/>
      <c r="D64" s="5">
        <v>49.4</v>
      </c>
      <c r="E64" s="5">
        <v>89</v>
      </c>
      <c r="F64" s="7">
        <v>19.5</v>
      </c>
      <c r="G64" s="188"/>
      <c r="H64" s="5">
        <v>37.299999999999997</v>
      </c>
      <c r="I64" s="5">
        <v>93.2</v>
      </c>
      <c r="J64" s="5">
        <v>86.9</v>
      </c>
      <c r="K64" s="30">
        <v>87.1</v>
      </c>
      <c r="L64" s="168"/>
      <c r="M64" s="31"/>
      <c r="N64" s="5"/>
      <c r="O64" s="7"/>
      <c r="P64" s="31">
        <v>96.3</v>
      </c>
      <c r="Q64" s="5">
        <v>20.3</v>
      </c>
      <c r="R64" s="5">
        <v>49.1</v>
      </c>
      <c r="S64" s="5">
        <v>49</v>
      </c>
      <c r="T64" s="5">
        <v>68.7</v>
      </c>
      <c r="U64" s="5">
        <v>68.5</v>
      </c>
      <c r="V64" s="5">
        <v>68.3</v>
      </c>
      <c r="W64" s="5">
        <v>72.599999999999994</v>
      </c>
      <c r="X64" s="5">
        <v>88.6</v>
      </c>
      <c r="Y64" s="5">
        <v>88.7</v>
      </c>
      <c r="Z64" s="5">
        <v>88.6</v>
      </c>
      <c r="AA64" s="5">
        <v>70.099999999999994</v>
      </c>
      <c r="AB64" s="5">
        <v>104.1</v>
      </c>
      <c r="AC64" s="5">
        <v>823</v>
      </c>
      <c r="AD64" s="5">
        <v>13</v>
      </c>
      <c r="AE64" s="7">
        <v>589</v>
      </c>
      <c r="AF64" s="32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7"/>
      <c r="AV64" s="168"/>
      <c r="AW64" s="5"/>
      <c r="AX64" s="5"/>
      <c r="AY64" s="5"/>
      <c r="AZ64" s="7"/>
      <c r="BA64" s="30"/>
      <c r="BB64" s="33"/>
    </row>
    <row r="65" spans="1:54" x14ac:dyDescent="0.3">
      <c r="A65" s="168"/>
      <c r="B65" s="4">
        <v>3.8333333333333299</v>
      </c>
      <c r="C65" s="168"/>
      <c r="D65" s="5">
        <v>49.4</v>
      </c>
      <c r="E65" s="5">
        <v>87.5</v>
      </c>
      <c r="F65" s="7">
        <v>19.100000000000001</v>
      </c>
      <c r="G65" s="188"/>
      <c r="H65" s="5">
        <v>37</v>
      </c>
      <c r="I65" s="5">
        <v>93.7</v>
      </c>
      <c r="J65" s="5">
        <v>86.8</v>
      </c>
      <c r="K65" s="30">
        <v>87.1</v>
      </c>
      <c r="L65" s="168"/>
      <c r="M65" s="31"/>
      <c r="N65" s="5"/>
      <c r="O65" s="7"/>
      <c r="P65" s="31">
        <v>94.7</v>
      </c>
      <c r="Q65" s="5">
        <v>20.100000000000001</v>
      </c>
      <c r="R65" s="5">
        <v>49.1</v>
      </c>
      <c r="S65" s="5">
        <v>49.1</v>
      </c>
      <c r="T65" s="5">
        <v>68.5</v>
      </c>
      <c r="U65" s="5">
        <v>68.3</v>
      </c>
      <c r="V65" s="5">
        <v>68.099999999999994</v>
      </c>
      <c r="W65" s="5">
        <v>72.400000000000006</v>
      </c>
      <c r="X65" s="5">
        <v>88.7</v>
      </c>
      <c r="Y65" s="5">
        <v>88.7</v>
      </c>
      <c r="Z65" s="5">
        <v>88.6</v>
      </c>
      <c r="AA65" s="5">
        <v>70</v>
      </c>
      <c r="AB65" s="5">
        <v>104.2</v>
      </c>
      <c r="AC65" s="5">
        <v>822</v>
      </c>
      <c r="AD65" s="5">
        <v>13.3</v>
      </c>
      <c r="AE65" s="7">
        <v>588</v>
      </c>
      <c r="AF65" s="32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7"/>
      <c r="AV65" s="168"/>
      <c r="AW65" s="5"/>
      <c r="AX65" s="5"/>
      <c r="AY65" s="5"/>
      <c r="AZ65" s="7"/>
      <c r="BA65" s="30"/>
      <c r="BB65" s="33"/>
    </row>
    <row r="66" spans="1:54" x14ac:dyDescent="0.3">
      <c r="A66" s="168"/>
      <c r="B66" s="4">
        <v>3.9166666666666701</v>
      </c>
      <c r="C66" s="168"/>
      <c r="D66" s="5">
        <v>49.4</v>
      </c>
      <c r="E66" s="5">
        <v>89.3</v>
      </c>
      <c r="F66" s="7">
        <v>19</v>
      </c>
      <c r="G66" s="188"/>
      <c r="H66" s="5">
        <v>37.1</v>
      </c>
      <c r="I66" s="5">
        <v>94.9</v>
      </c>
      <c r="J66" s="5">
        <v>86.6</v>
      </c>
      <c r="K66" s="30">
        <v>86.9</v>
      </c>
      <c r="L66" s="168"/>
      <c r="M66" s="31"/>
      <c r="N66" s="5"/>
      <c r="O66" s="7"/>
      <c r="P66" s="31">
        <v>96.1</v>
      </c>
      <c r="Q66" s="5">
        <v>20.100000000000001</v>
      </c>
      <c r="R66" s="5">
        <v>49.1</v>
      </c>
      <c r="S66" s="5">
        <v>49.1</v>
      </c>
      <c r="T66" s="5">
        <v>68.2</v>
      </c>
      <c r="U66" s="5">
        <v>68.099999999999994</v>
      </c>
      <c r="V66" s="5">
        <v>67.900000000000006</v>
      </c>
      <c r="W66" s="5">
        <v>72.2</v>
      </c>
      <c r="X66" s="5">
        <v>88.5</v>
      </c>
      <c r="Y66" s="5">
        <v>88.5</v>
      </c>
      <c r="Z66" s="5">
        <v>88.4</v>
      </c>
      <c r="AA66" s="5">
        <v>69.7</v>
      </c>
      <c r="AB66" s="5">
        <v>105.4</v>
      </c>
      <c r="AC66" s="5">
        <v>822</v>
      </c>
      <c r="AD66" s="5">
        <v>13</v>
      </c>
      <c r="AE66" s="7">
        <v>586</v>
      </c>
      <c r="AF66" s="32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7"/>
      <c r="AV66" s="168"/>
      <c r="AW66" s="5"/>
      <c r="AX66" s="5"/>
      <c r="AY66" s="5"/>
      <c r="AZ66" s="7"/>
      <c r="BA66" s="30"/>
      <c r="BB66" s="33"/>
    </row>
    <row r="67" spans="1:54" x14ac:dyDescent="0.3">
      <c r="A67" s="169"/>
      <c r="B67" s="4">
        <v>4</v>
      </c>
      <c r="C67" s="169"/>
      <c r="D67" s="5">
        <v>49.4</v>
      </c>
      <c r="E67" s="5">
        <v>90.4</v>
      </c>
      <c r="F67" s="7">
        <v>18.899999999999999</v>
      </c>
      <c r="G67" s="189"/>
      <c r="H67" s="5">
        <v>36.9</v>
      </c>
      <c r="I67" s="5">
        <v>95.2</v>
      </c>
      <c r="J67" s="5">
        <v>86.3</v>
      </c>
      <c r="K67" s="30">
        <v>86.6</v>
      </c>
      <c r="L67" s="169"/>
      <c r="M67" s="31"/>
      <c r="N67" s="5"/>
      <c r="O67" s="7"/>
      <c r="P67" s="31">
        <v>96.5</v>
      </c>
      <c r="Q67" s="5">
        <v>19.899999999999999</v>
      </c>
      <c r="R67" s="5">
        <v>49.1</v>
      </c>
      <c r="S67" s="5">
        <v>49.1</v>
      </c>
      <c r="T67" s="5">
        <v>67.7</v>
      </c>
      <c r="U67" s="5">
        <v>67.5</v>
      </c>
      <c r="V67" s="5">
        <v>67.3</v>
      </c>
      <c r="W67" s="5">
        <v>71.5</v>
      </c>
      <c r="X67" s="5">
        <v>88.1</v>
      </c>
      <c r="Y67" s="5">
        <v>88.2</v>
      </c>
      <c r="Z67" s="5">
        <v>88.1</v>
      </c>
      <c r="AA67" s="5">
        <v>69.099999999999994</v>
      </c>
      <c r="AB67" s="5">
        <v>104.8</v>
      </c>
      <c r="AC67" s="5">
        <v>823</v>
      </c>
      <c r="AD67" s="5">
        <v>13</v>
      </c>
      <c r="AE67" s="7">
        <v>584</v>
      </c>
      <c r="AF67" s="32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7"/>
      <c r="AV67" s="169"/>
      <c r="AW67" s="5"/>
      <c r="AX67" s="5"/>
      <c r="AY67" s="5"/>
      <c r="AZ67" s="7"/>
      <c r="BA67" s="30"/>
      <c r="BB67" s="33"/>
    </row>
    <row r="68" spans="1:54" x14ac:dyDescent="0.3">
      <c r="A68" s="178" t="s">
        <v>81</v>
      </c>
      <c r="B68" s="173"/>
      <c r="C68" s="17" t="e">
        <f>AVERAGE($C$17:$C$28)</f>
        <v>#DIV/0!</v>
      </c>
      <c r="D68" s="17">
        <f>AVERAGE($D$56:$D$67)</f>
        <v>49.441666666666656</v>
      </c>
      <c r="E68" s="17">
        <f>AVERAGE($E$56:$E$67)</f>
        <v>89.05</v>
      </c>
      <c r="F68" s="34">
        <f>AVERAGE($F$56:$F$67)</f>
        <v>18.708333333333332</v>
      </c>
      <c r="G68" s="16" t="e">
        <f>AVERAGE(G56:G67)</f>
        <v>#DIV/0!</v>
      </c>
      <c r="H68" s="17">
        <f>AVERAGE($H$56:$H$67)</f>
        <v>37.591666666666669</v>
      </c>
      <c r="I68" s="17">
        <f>AVERAGE($I$56:$I$67)</f>
        <v>94.108333333333334</v>
      </c>
      <c r="J68" s="17">
        <f>AVERAGE(J56:J67)</f>
        <v>86.649999999999991</v>
      </c>
      <c r="K68" s="35">
        <f>AVERAGE($K$56:$K$67)</f>
        <v>86.916666666666671</v>
      </c>
      <c r="L68" s="36">
        <f t="shared" ref="L68:AD68" si="8">AVERAGE(L56:L67)</f>
        <v>0</v>
      </c>
      <c r="M68" s="35" t="e">
        <f t="shared" si="8"/>
        <v>#DIV/0!</v>
      </c>
      <c r="N68" s="35" t="e">
        <f t="shared" si="8"/>
        <v>#DIV/0!</v>
      </c>
      <c r="O68" s="34" t="e">
        <f t="shared" si="8"/>
        <v>#DIV/0!</v>
      </c>
      <c r="P68" s="37">
        <f t="shared" si="8"/>
        <v>95.666666666666671</v>
      </c>
      <c r="Q68" s="17">
        <f t="shared" si="8"/>
        <v>20.025000000000002</v>
      </c>
      <c r="R68" s="17">
        <f t="shared" si="8"/>
        <v>49.141666666666673</v>
      </c>
      <c r="S68" s="17">
        <f t="shared" si="8"/>
        <v>49.091666666666676</v>
      </c>
      <c r="T68" s="17">
        <f t="shared" si="8"/>
        <v>68.308333333333351</v>
      </c>
      <c r="U68" s="17">
        <f t="shared" si="8"/>
        <v>68.11666666666666</v>
      </c>
      <c r="V68" s="17">
        <f t="shared" si="8"/>
        <v>67.833333333333329</v>
      </c>
      <c r="W68" s="17">
        <f t="shared" si="8"/>
        <v>72.2</v>
      </c>
      <c r="X68" s="17">
        <f t="shared" si="8"/>
        <v>88.483333333333334</v>
      </c>
      <c r="Y68" s="17">
        <f t="shared" si="8"/>
        <v>88.52500000000002</v>
      </c>
      <c r="Z68" s="17">
        <f t="shared" si="8"/>
        <v>88.399999999999991</v>
      </c>
      <c r="AA68" s="17">
        <f t="shared" si="8"/>
        <v>69.75833333333334</v>
      </c>
      <c r="AB68" s="17">
        <f t="shared" si="8"/>
        <v>104.53333333333335</v>
      </c>
      <c r="AC68" s="17">
        <f t="shared" si="8"/>
        <v>823.5</v>
      </c>
      <c r="AD68" s="17">
        <f t="shared" si="8"/>
        <v>13.141666666666667</v>
      </c>
      <c r="AE68" s="34">
        <f>AVERAGE($AE$56:$AE$67)</f>
        <v>587.25</v>
      </c>
      <c r="AF68" s="38" t="e">
        <f t="shared" ref="AF68:AT68" si="9">AVERAGE(AF56:AF67)</f>
        <v>#DIV/0!</v>
      </c>
      <c r="AG68" s="17" t="e">
        <f t="shared" si="9"/>
        <v>#DIV/0!</v>
      </c>
      <c r="AH68" s="17" t="e">
        <f t="shared" si="9"/>
        <v>#DIV/0!</v>
      </c>
      <c r="AI68" s="17" t="e">
        <f t="shared" si="9"/>
        <v>#DIV/0!</v>
      </c>
      <c r="AJ68" s="17" t="e">
        <f t="shared" si="9"/>
        <v>#DIV/0!</v>
      </c>
      <c r="AK68" s="17" t="e">
        <f t="shared" si="9"/>
        <v>#DIV/0!</v>
      </c>
      <c r="AL68" s="17" t="e">
        <f t="shared" si="9"/>
        <v>#DIV/0!</v>
      </c>
      <c r="AM68" s="17" t="e">
        <f t="shared" si="9"/>
        <v>#DIV/0!</v>
      </c>
      <c r="AN68" s="17" t="e">
        <f t="shared" si="9"/>
        <v>#DIV/0!</v>
      </c>
      <c r="AO68" s="17" t="e">
        <f t="shared" si="9"/>
        <v>#DIV/0!</v>
      </c>
      <c r="AP68" s="17" t="e">
        <f t="shared" si="9"/>
        <v>#DIV/0!</v>
      </c>
      <c r="AQ68" s="17" t="e">
        <f t="shared" si="9"/>
        <v>#DIV/0!</v>
      </c>
      <c r="AR68" s="17" t="e">
        <f t="shared" si="9"/>
        <v>#DIV/0!</v>
      </c>
      <c r="AS68" s="17" t="e">
        <f t="shared" si="9"/>
        <v>#DIV/0!</v>
      </c>
      <c r="AT68" s="17" t="e">
        <f t="shared" si="9"/>
        <v>#DIV/0!</v>
      </c>
      <c r="AU68" s="34" t="e">
        <f>AVERAGE($AU$56:$AU$67)</f>
        <v>#DIV/0!</v>
      </c>
      <c r="AV68" s="39" t="e">
        <f>AVERAGE(AV56:AV67)</f>
        <v>#DIV/0!</v>
      </c>
      <c r="AW68" s="17" t="e">
        <f>AVERAGE(AW56:AW67)</f>
        <v>#DIV/0!</v>
      </c>
      <c r="AX68" s="17" t="e">
        <f>AVERAGE(AX56:AX67)</f>
        <v>#DIV/0!</v>
      </c>
      <c r="AY68" s="17" t="e">
        <f>AVERAGE($AY$56:$AY$67)</f>
        <v>#DIV/0!</v>
      </c>
      <c r="AZ68" s="17" t="e">
        <f>AVERAGE(AZ56:AZ67)</f>
        <v>#DIV/0!</v>
      </c>
      <c r="BA68" s="35" t="e">
        <f>AVERAGE(BA56:BA67)</f>
        <v>#DIV/0!</v>
      </c>
      <c r="BB68" s="40" t="e">
        <f>AVERAGE(BB56:BB67)</f>
        <v>#DIV/0!</v>
      </c>
    </row>
    <row r="69" spans="1:54" x14ac:dyDescent="0.3">
      <c r="A69" s="167">
        <v>45388</v>
      </c>
      <c r="B69" s="4">
        <v>4.0833333333333304</v>
      </c>
      <c r="C69" s="181"/>
      <c r="D69" s="5">
        <v>49.4</v>
      </c>
      <c r="E69" s="5">
        <v>89.7</v>
      </c>
      <c r="F69" s="5">
        <v>18.7</v>
      </c>
      <c r="G69" s="181"/>
      <c r="H69" s="5">
        <v>36.299999999999997</v>
      </c>
      <c r="I69" s="5">
        <v>94.2</v>
      </c>
      <c r="J69" s="5">
        <v>86</v>
      </c>
      <c r="K69" s="5">
        <v>86.3</v>
      </c>
      <c r="L69" s="174">
        <v>0</v>
      </c>
      <c r="M69" s="31"/>
      <c r="N69" s="5"/>
      <c r="O69" s="7"/>
      <c r="P69" s="31">
        <v>94.8</v>
      </c>
      <c r="Q69" s="5">
        <v>19.8</v>
      </c>
      <c r="R69" s="5">
        <v>49.1</v>
      </c>
      <c r="S69" s="5">
        <v>49.1</v>
      </c>
      <c r="T69" s="5">
        <v>67.5</v>
      </c>
      <c r="U69" s="5">
        <v>67.400000000000006</v>
      </c>
      <c r="V69" s="5">
        <v>67.2</v>
      </c>
      <c r="W69" s="5">
        <v>71.400000000000006</v>
      </c>
      <c r="X69" s="5">
        <v>87.8</v>
      </c>
      <c r="Y69" s="5">
        <v>87.9</v>
      </c>
      <c r="Z69" s="5">
        <v>87.7</v>
      </c>
      <c r="AA69" s="5">
        <v>69</v>
      </c>
      <c r="AB69" s="5">
        <v>105</v>
      </c>
      <c r="AC69" s="5">
        <v>823</v>
      </c>
      <c r="AD69" s="5">
        <v>13.3</v>
      </c>
      <c r="AE69" s="7">
        <v>579</v>
      </c>
      <c r="AF69" s="32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7"/>
      <c r="AV69" s="174"/>
      <c r="AW69" s="5"/>
      <c r="AX69" s="5"/>
      <c r="AY69" s="5"/>
      <c r="AZ69" s="7"/>
      <c r="BA69" s="30"/>
      <c r="BB69" s="33"/>
    </row>
    <row r="70" spans="1:54" x14ac:dyDescent="0.3">
      <c r="A70" s="168"/>
      <c r="B70" s="4">
        <v>4.1666666666666696</v>
      </c>
      <c r="C70" s="168"/>
      <c r="D70" s="5">
        <v>49.4</v>
      </c>
      <c r="E70" s="5">
        <v>88.7</v>
      </c>
      <c r="F70" s="5">
        <v>18.8</v>
      </c>
      <c r="G70" s="188"/>
      <c r="H70" s="5">
        <v>36.299999999999997</v>
      </c>
      <c r="I70" s="5">
        <v>93.8</v>
      </c>
      <c r="J70" s="5">
        <v>85.8</v>
      </c>
      <c r="K70" s="5">
        <v>86.1</v>
      </c>
      <c r="L70" s="168"/>
      <c r="M70" s="31"/>
      <c r="N70" s="5"/>
      <c r="O70" s="7"/>
      <c r="P70" s="31">
        <v>95.7</v>
      </c>
      <c r="Q70" s="5">
        <v>20</v>
      </c>
      <c r="R70" s="5">
        <v>49.1</v>
      </c>
      <c r="S70" s="5">
        <v>49.1</v>
      </c>
      <c r="T70" s="5">
        <v>67.5</v>
      </c>
      <c r="U70" s="5">
        <v>67.2</v>
      </c>
      <c r="V70" s="5">
        <v>67.099999999999994</v>
      </c>
      <c r="W70" s="5">
        <v>71.2</v>
      </c>
      <c r="X70" s="5">
        <v>87.6</v>
      </c>
      <c r="Y70" s="5">
        <v>87.7</v>
      </c>
      <c r="Z70" s="5">
        <v>87.5</v>
      </c>
      <c r="AA70" s="5">
        <v>68.900000000000006</v>
      </c>
      <c r="AB70" s="5">
        <v>104.7</v>
      </c>
      <c r="AC70" s="5">
        <v>824</v>
      </c>
      <c r="AD70" s="5">
        <v>13</v>
      </c>
      <c r="AE70" s="7">
        <v>584</v>
      </c>
      <c r="AF70" s="32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7"/>
      <c r="AV70" s="168"/>
      <c r="AW70" s="5"/>
      <c r="AX70" s="5"/>
      <c r="AY70" s="5"/>
      <c r="AZ70" s="7"/>
      <c r="BA70" s="30"/>
      <c r="BB70" s="33"/>
    </row>
    <row r="71" spans="1:54" x14ac:dyDescent="0.3">
      <c r="A71" s="168"/>
      <c r="B71" s="4">
        <v>4.25</v>
      </c>
      <c r="C71" s="168"/>
      <c r="D71" s="5">
        <v>49.4</v>
      </c>
      <c r="E71" s="5">
        <v>89.5</v>
      </c>
      <c r="F71" s="5">
        <v>18.600000000000001</v>
      </c>
      <c r="G71" s="188"/>
      <c r="H71" s="5">
        <v>33.799999999999997</v>
      </c>
      <c r="I71" s="5">
        <v>93.7</v>
      </c>
      <c r="J71" s="5">
        <v>85.7</v>
      </c>
      <c r="K71" s="5">
        <v>86</v>
      </c>
      <c r="L71" s="168"/>
      <c r="M71" s="31"/>
      <c r="N71" s="5"/>
      <c r="O71" s="7"/>
      <c r="P71" s="31">
        <v>95.9</v>
      </c>
      <c r="Q71" s="5">
        <v>19.7</v>
      </c>
      <c r="R71" s="5">
        <v>49.1</v>
      </c>
      <c r="S71" s="5">
        <v>49</v>
      </c>
      <c r="T71" s="5">
        <v>66.599999999999994</v>
      </c>
      <c r="U71" s="5">
        <v>66.5</v>
      </c>
      <c r="V71" s="5">
        <v>66.3</v>
      </c>
      <c r="W71" s="5">
        <v>70.400000000000006</v>
      </c>
      <c r="X71" s="5">
        <v>87.5</v>
      </c>
      <c r="Y71" s="5">
        <v>87.6</v>
      </c>
      <c r="Z71" s="5">
        <v>87.4</v>
      </c>
      <c r="AA71" s="5">
        <v>68.099999999999994</v>
      </c>
      <c r="AB71" s="5">
        <v>105.6</v>
      </c>
      <c r="AC71" s="5">
        <v>823</v>
      </c>
      <c r="AD71" s="5">
        <v>13.3</v>
      </c>
      <c r="AE71" s="7">
        <v>580</v>
      </c>
      <c r="AF71" s="32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7"/>
      <c r="AV71" s="168"/>
      <c r="AW71" s="5"/>
      <c r="AX71" s="5"/>
      <c r="AY71" s="5"/>
      <c r="AZ71" s="7"/>
      <c r="BA71" s="30"/>
      <c r="BB71" s="33"/>
    </row>
    <row r="72" spans="1:54" x14ac:dyDescent="0.3">
      <c r="A72" s="168"/>
      <c r="B72" s="4">
        <v>4.3333333333333304</v>
      </c>
      <c r="C72" s="168"/>
      <c r="D72" s="5">
        <v>49.4</v>
      </c>
      <c r="E72" s="5">
        <v>92.8</v>
      </c>
      <c r="F72" s="5">
        <v>18.600000000000001</v>
      </c>
      <c r="G72" s="188"/>
      <c r="H72" s="5">
        <v>36.700000000000003</v>
      </c>
      <c r="I72" s="5">
        <v>96.8</v>
      </c>
      <c r="J72" s="5">
        <v>85.7</v>
      </c>
      <c r="K72" s="5">
        <v>86</v>
      </c>
      <c r="L72" s="168"/>
      <c r="M72" s="31"/>
      <c r="N72" s="5"/>
      <c r="O72" s="7"/>
      <c r="P72" s="31">
        <v>984</v>
      </c>
      <c r="Q72" s="5">
        <v>19.8</v>
      </c>
      <c r="R72" s="5">
        <v>49.1</v>
      </c>
      <c r="S72" s="5">
        <v>49</v>
      </c>
      <c r="T72" s="5">
        <v>67.2</v>
      </c>
      <c r="U72" s="5">
        <v>67</v>
      </c>
      <c r="V72" s="5">
        <v>65.8</v>
      </c>
      <c r="W72" s="5">
        <v>70.900000000000006</v>
      </c>
      <c r="X72" s="5">
        <v>87.6</v>
      </c>
      <c r="Y72" s="5">
        <v>87.7</v>
      </c>
      <c r="Z72" s="5">
        <v>87.5</v>
      </c>
      <c r="AA72" s="5">
        <v>68.599999999999994</v>
      </c>
      <c r="AB72" s="5">
        <v>105.5</v>
      </c>
      <c r="AC72" s="5">
        <v>824</v>
      </c>
      <c r="AD72" s="5">
        <v>12</v>
      </c>
      <c r="AE72" s="7">
        <v>581</v>
      </c>
      <c r="AF72" s="32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7"/>
      <c r="AV72" s="168"/>
      <c r="AW72" s="5"/>
      <c r="AX72" s="5"/>
      <c r="AY72" s="5"/>
      <c r="AZ72" s="7"/>
      <c r="BA72" s="30"/>
      <c r="BB72" s="33"/>
    </row>
    <row r="73" spans="1:54" x14ac:dyDescent="0.3">
      <c r="A73" s="168"/>
      <c r="B73" s="4">
        <v>4.4166666666666696</v>
      </c>
      <c r="C73" s="168"/>
      <c r="D73" s="5">
        <v>49.4</v>
      </c>
      <c r="E73" s="5">
        <v>90.8</v>
      </c>
      <c r="F73" s="5">
        <v>19.2</v>
      </c>
      <c r="G73" s="188"/>
      <c r="H73" s="5">
        <v>38.6</v>
      </c>
      <c r="I73" s="5">
        <v>95.9</v>
      </c>
      <c r="J73" s="5">
        <v>85.7</v>
      </c>
      <c r="K73" s="5">
        <v>86</v>
      </c>
      <c r="L73" s="168"/>
      <c r="M73" s="31"/>
      <c r="N73" s="5"/>
      <c r="O73" s="7"/>
      <c r="P73" s="31">
        <v>97.1</v>
      </c>
      <c r="Q73" s="5">
        <v>20.5</v>
      </c>
      <c r="R73" s="5">
        <v>49.1</v>
      </c>
      <c r="S73" s="5">
        <v>49</v>
      </c>
      <c r="T73" s="5">
        <v>68.099999999999994</v>
      </c>
      <c r="U73" s="5">
        <v>68</v>
      </c>
      <c r="V73" s="5">
        <v>67.8</v>
      </c>
      <c r="W73" s="5">
        <v>72</v>
      </c>
      <c r="X73" s="5">
        <v>87.6</v>
      </c>
      <c r="Y73" s="5">
        <v>87.6</v>
      </c>
      <c r="Z73" s="5">
        <v>87.4</v>
      </c>
      <c r="AA73" s="5">
        <v>69.7</v>
      </c>
      <c r="AB73" s="5">
        <v>104.7</v>
      </c>
      <c r="AC73" s="5">
        <v>824</v>
      </c>
      <c r="AD73" s="5">
        <v>12.3</v>
      </c>
      <c r="AE73" s="7">
        <v>583</v>
      </c>
      <c r="AF73" s="32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7"/>
      <c r="AV73" s="168"/>
      <c r="AW73" s="5"/>
      <c r="AX73" s="5"/>
      <c r="AY73" s="5"/>
      <c r="AZ73" s="7"/>
      <c r="BA73" s="30"/>
      <c r="BB73" s="33"/>
    </row>
    <row r="74" spans="1:54" x14ac:dyDescent="0.3">
      <c r="A74" s="168"/>
      <c r="B74" s="4">
        <v>4.5</v>
      </c>
      <c r="C74" s="168"/>
      <c r="D74" s="5">
        <v>49.4</v>
      </c>
      <c r="E74" s="5">
        <v>91</v>
      </c>
      <c r="F74" s="5">
        <v>19.5</v>
      </c>
      <c r="G74" s="188"/>
      <c r="H74" s="5">
        <v>39.299999999999997</v>
      </c>
      <c r="I74" s="5">
        <v>95.7</v>
      </c>
      <c r="J74" s="5">
        <v>85.4</v>
      </c>
      <c r="K74" s="5">
        <v>85.7</v>
      </c>
      <c r="L74" s="168"/>
      <c r="M74" s="31"/>
      <c r="N74" s="5"/>
      <c r="O74" s="7"/>
      <c r="P74" s="31">
        <v>97</v>
      </c>
      <c r="Q74" s="5">
        <v>21</v>
      </c>
      <c r="R74" s="5">
        <v>49.1</v>
      </c>
      <c r="S74" s="5">
        <v>49</v>
      </c>
      <c r="T74" s="5">
        <v>68.5</v>
      </c>
      <c r="U74" s="5">
        <v>68.400000000000006</v>
      </c>
      <c r="V74" s="5">
        <v>68.099999999999994</v>
      </c>
      <c r="W74" s="5">
        <v>72.3</v>
      </c>
      <c r="X74" s="5">
        <v>87.2</v>
      </c>
      <c r="Y74" s="5">
        <v>87.3</v>
      </c>
      <c r="Z74" s="5">
        <v>87.2</v>
      </c>
      <c r="AA74" s="5">
        <v>70</v>
      </c>
      <c r="AB74" s="5">
        <v>104.4</v>
      </c>
      <c r="AC74" s="5">
        <v>823</v>
      </c>
      <c r="AD74" s="5">
        <v>12</v>
      </c>
      <c r="AE74" s="7">
        <v>581</v>
      </c>
      <c r="AF74" s="32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7"/>
      <c r="AV74" s="168"/>
      <c r="AW74" s="5"/>
      <c r="AX74" s="5"/>
      <c r="AY74" s="5"/>
      <c r="AZ74" s="7"/>
      <c r="BA74" s="30"/>
      <c r="BB74" s="33"/>
    </row>
    <row r="75" spans="1:54" x14ac:dyDescent="0.3">
      <c r="A75" s="168"/>
      <c r="B75" s="4">
        <v>4.5833333333333304</v>
      </c>
      <c r="C75" s="168"/>
      <c r="D75" s="5">
        <v>49.3</v>
      </c>
      <c r="E75" s="5">
        <v>90.7</v>
      </c>
      <c r="F75" s="5">
        <v>19.7</v>
      </c>
      <c r="G75" s="188"/>
      <c r="H75" s="5">
        <v>38.799999999999997</v>
      </c>
      <c r="I75" s="5">
        <v>95.6</v>
      </c>
      <c r="J75" s="5">
        <v>85.3</v>
      </c>
      <c r="K75" s="5">
        <v>85.5</v>
      </c>
      <c r="L75" s="168"/>
      <c r="M75" s="31"/>
      <c r="N75" s="5"/>
      <c r="O75" s="7"/>
      <c r="P75" s="31">
        <v>96.7</v>
      </c>
      <c r="Q75" s="5">
        <v>21.1</v>
      </c>
      <c r="R75" s="5">
        <v>49</v>
      </c>
      <c r="S75" s="5">
        <v>49</v>
      </c>
      <c r="T75" s="5">
        <v>68.5</v>
      </c>
      <c r="U75" s="5">
        <v>68.400000000000006</v>
      </c>
      <c r="V75" s="5">
        <v>68.2</v>
      </c>
      <c r="W75" s="5">
        <v>72.400000000000006</v>
      </c>
      <c r="X75" s="5">
        <v>87.1</v>
      </c>
      <c r="Y75" s="5">
        <v>87.2</v>
      </c>
      <c r="Z75" s="5">
        <v>87</v>
      </c>
      <c r="AA75" s="5">
        <v>70</v>
      </c>
      <c r="AB75" s="5">
        <v>104.8</v>
      </c>
      <c r="AC75" s="5">
        <v>825</v>
      </c>
      <c r="AD75" s="5">
        <v>12.3</v>
      </c>
      <c r="AE75" s="7">
        <v>578</v>
      </c>
      <c r="AF75" s="32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7"/>
      <c r="AV75" s="168"/>
      <c r="AW75" s="5"/>
      <c r="AX75" s="5"/>
      <c r="AY75" s="5"/>
      <c r="AZ75" s="7"/>
      <c r="BA75" s="30"/>
      <c r="BB75" s="33"/>
    </row>
    <row r="76" spans="1:54" x14ac:dyDescent="0.3">
      <c r="A76" s="168"/>
      <c r="B76" s="4">
        <v>4.6666666666666696</v>
      </c>
      <c r="C76" s="168"/>
      <c r="D76" s="5">
        <v>49.3</v>
      </c>
      <c r="E76" s="5">
        <v>91.3</v>
      </c>
      <c r="F76" s="5">
        <v>19.600000000000001</v>
      </c>
      <c r="G76" s="188"/>
      <c r="H76" s="5">
        <v>38.299999999999997</v>
      </c>
      <c r="I76" s="5">
        <v>96.3</v>
      </c>
      <c r="J76" s="5">
        <v>85.3</v>
      </c>
      <c r="K76" s="5">
        <v>85.6</v>
      </c>
      <c r="L76" s="168"/>
      <c r="M76" s="31"/>
      <c r="N76" s="5"/>
      <c r="O76" s="7"/>
      <c r="P76" s="31">
        <v>97.7</v>
      </c>
      <c r="Q76" s="5">
        <v>21</v>
      </c>
      <c r="R76" s="5">
        <v>49</v>
      </c>
      <c r="S76" s="5">
        <v>48.9</v>
      </c>
      <c r="T76" s="5">
        <v>68.5</v>
      </c>
      <c r="U76" s="5">
        <v>68.3</v>
      </c>
      <c r="V76" s="5">
        <v>68</v>
      </c>
      <c r="W76" s="5">
        <v>72.2</v>
      </c>
      <c r="X76" s="5">
        <v>87.2</v>
      </c>
      <c r="Y76" s="5">
        <v>87.2</v>
      </c>
      <c r="Z76" s="5">
        <v>87.1</v>
      </c>
      <c r="AA76" s="5">
        <v>69.900000000000006</v>
      </c>
      <c r="AB76" s="5">
        <v>104.7</v>
      </c>
      <c r="AC76" s="5">
        <v>824</v>
      </c>
      <c r="AD76" s="5">
        <v>12</v>
      </c>
      <c r="AE76" s="7">
        <v>578</v>
      </c>
      <c r="AF76" s="32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7"/>
      <c r="AV76" s="168"/>
      <c r="AW76" s="5"/>
      <c r="AX76" s="5"/>
      <c r="AY76" s="5"/>
      <c r="AZ76" s="7"/>
      <c r="BA76" s="30"/>
      <c r="BB76" s="33"/>
    </row>
    <row r="77" spans="1:54" x14ac:dyDescent="0.3">
      <c r="A77" s="168"/>
      <c r="B77" s="4">
        <v>4.75</v>
      </c>
      <c r="C77" s="168"/>
      <c r="D77" s="5">
        <v>49.3</v>
      </c>
      <c r="E77" s="5">
        <v>93.3</v>
      </c>
      <c r="F77" s="7">
        <v>19.100000000000001</v>
      </c>
      <c r="G77" s="188"/>
      <c r="H77" s="5">
        <v>37.299999999999997</v>
      </c>
      <c r="I77" s="5">
        <v>96.2</v>
      </c>
      <c r="J77" s="5">
        <v>85.5</v>
      </c>
      <c r="K77" s="30">
        <v>85.8</v>
      </c>
      <c r="L77" s="168"/>
      <c r="M77" s="31"/>
      <c r="N77" s="5"/>
      <c r="O77" s="7"/>
      <c r="P77" s="31">
        <v>98.1</v>
      </c>
      <c r="Q77" s="5">
        <v>20.3</v>
      </c>
      <c r="R77" s="5">
        <v>49</v>
      </c>
      <c r="S77" s="5">
        <v>48.9</v>
      </c>
      <c r="T77" s="5">
        <v>67.599999999999994</v>
      </c>
      <c r="U77" s="5">
        <v>67.5</v>
      </c>
      <c r="V77" s="5">
        <v>67.3</v>
      </c>
      <c r="W77" s="5">
        <v>71.5</v>
      </c>
      <c r="X77" s="5">
        <v>87.4</v>
      </c>
      <c r="Y77" s="5">
        <v>87.4</v>
      </c>
      <c r="Z77" s="5">
        <v>87.3</v>
      </c>
      <c r="AA77" s="5">
        <v>69.2</v>
      </c>
      <c r="AB77" s="5">
        <v>104.3</v>
      </c>
      <c r="AC77" s="5">
        <v>824</v>
      </c>
      <c r="AD77" s="5">
        <v>12.1</v>
      </c>
      <c r="AE77" s="5">
        <v>581</v>
      </c>
      <c r="AF77" s="32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7"/>
      <c r="AV77" s="168"/>
      <c r="AW77" s="5"/>
      <c r="AX77" s="5"/>
      <c r="AY77" s="5"/>
      <c r="AZ77" s="5"/>
      <c r="BA77" s="30"/>
      <c r="BB77" s="33"/>
    </row>
    <row r="78" spans="1:54" x14ac:dyDescent="0.3">
      <c r="A78" s="168"/>
      <c r="B78" s="4">
        <v>4.8333333333333304</v>
      </c>
      <c r="C78" s="168"/>
      <c r="D78" s="5">
        <v>49.3</v>
      </c>
      <c r="E78" s="5">
        <v>93.5</v>
      </c>
      <c r="F78" s="7">
        <v>18.600000000000001</v>
      </c>
      <c r="G78" s="188"/>
      <c r="H78" s="5">
        <v>35.9</v>
      </c>
      <c r="I78" s="5">
        <v>95.6</v>
      </c>
      <c r="J78" s="5">
        <v>85.6</v>
      </c>
      <c r="K78" s="30">
        <v>85.9</v>
      </c>
      <c r="L78" s="168"/>
      <c r="M78" s="31"/>
      <c r="N78" s="5"/>
      <c r="O78" s="7"/>
      <c r="P78" s="31">
        <v>98.5</v>
      </c>
      <c r="Q78" s="5">
        <v>19.8</v>
      </c>
      <c r="R78" s="5">
        <v>49</v>
      </c>
      <c r="S78" s="5">
        <v>48.9</v>
      </c>
      <c r="T78" s="5">
        <v>67.099999999999994</v>
      </c>
      <c r="U78" s="5">
        <v>67</v>
      </c>
      <c r="V78" s="5">
        <v>66.8</v>
      </c>
      <c r="W78" s="5">
        <v>70.900000000000006</v>
      </c>
      <c r="X78" s="5">
        <v>87.4</v>
      </c>
      <c r="Y78" s="5">
        <v>87.5</v>
      </c>
      <c r="Z78" s="5">
        <v>87.4</v>
      </c>
      <c r="AA78" s="5">
        <v>68.599999999999994</v>
      </c>
      <c r="AB78" s="5">
        <v>105</v>
      </c>
      <c r="AC78" s="5">
        <v>824</v>
      </c>
      <c r="AD78" s="5">
        <v>12.1</v>
      </c>
      <c r="AE78" s="5">
        <v>586</v>
      </c>
      <c r="AF78" s="32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7"/>
      <c r="AV78" s="168"/>
      <c r="AW78" s="5"/>
      <c r="AX78" s="5"/>
      <c r="AY78" s="5"/>
      <c r="AZ78" s="5"/>
      <c r="BA78" s="30"/>
      <c r="BB78" s="33"/>
    </row>
    <row r="79" spans="1:54" x14ac:dyDescent="0.3">
      <c r="A79" s="168"/>
      <c r="B79" s="4">
        <v>4.9166666666666696</v>
      </c>
      <c r="C79" s="168"/>
      <c r="D79" s="5">
        <v>49.3</v>
      </c>
      <c r="E79" s="5">
        <v>92.5</v>
      </c>
      <c r="F79" s="7">
        <v>18.399999999999999</v>
      </c>
      <c r="G79" s="188"/>
      <c r="H79" s="5">
        <v>34.299999999999997</v>
      </c>
      <c r="I79" s="5">
        <v>95.5</v>
      </c>
      <c r="J79" s="5">
        <v>85.5</v>
      </c>
      <c r="K79" s="30">
        <v>85.8</v>
      </c>
      <c r="L79" s="168"/>
      <c r="M79" s="31"/>
      <c r="N79" s="5"/>
      <c r="O79" s="7"/>
      <c r="P79" s="31">
        <v>97.9</v>
      </c>
      <c r="Q79" s="5">
        <v>19.600000000000001</v>
      </c>
      <c r="R79" s="5">
        <v>49</v>
      </c>
      <c r="S79" s="5">
        <v>49</v>
      </c>
      <c r="T79" s="5">
        <v>66.599999999999994</v>
      </c>
      <c r="U79" s="5">
        <v>66.5</v>
      </c>
      <c r="V79" s="5">
        <v>66.3</v>
      </c>
      <c r="W79" s="5">
        <v>70.5</v>
      </c>
      <c r="X79" s="5">
        <v>87.4</v>
      </c>
      <c r="Y79" s="5">
        <v>87.4</v>
      </c>
      <c r="Z79" s="5">
        <v>87.3</v>
      </c>
      <c r="AA79" s="5">
        <v>68.099999999999994</v>
      </c>
      <c r="AB79" s="5">
        <v>105.3</v>
      </c>
      <c r="AC79" s="5">
        <v>823</v>
      </c>
      <c r="AD79" s="5">
        <v>12.2</v>
      </c>
      <c r="AE79" s="5">
        <v>579</v>
      </c>
      <c r="AF79" s="32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7"/>
      <c r="AV79" s="168"/>
      <c r="AW79" s="5"/>
      <c r="AX79" s="5"/>
      <c r="AY79" s="5"/>
      <c r="AZ79" s="5"/>
      <c r="BA79" s="30"/>
      <c r="BB79" s="33"/>
    </row>
    <row r="80" spans="1:54" x14ac:dyDescent="0.3">
      <c r="A80" s="169"/>
      <c r="B80" s="4">
        <v>5</v>
      </c>
      <c r="C80" s="169"/>
      <c r="D80" s="5">
        <v>49.3</v>
      </c>
      <c r="E80" s="5">
        <v>93.4</v>
      </c>
      <c r="F80" s="7">
        <v>18.100000000000001</v>
      </c>
      <c r="G80" s="189"/>
      <c r="H80" s="5">
        <v>33.299999999999997</v>
      </c>
      <c r="I80" s="5">
        <v>95.4</v>
      </c>
      <c r="J80" s="5">
        <v>85.4</v>
      </c>
      <c r="K80" s="30">
        <v>85.7</v>
      </c>
      <c r="L80" s="169"/>
      <c r="M80" s="31"/>
      <c r="N80" s="5"/>
      <c r="O80" s="7"/>
      <c r="P80" s="31">
        <v>97.6</v>
      </c>
      <c r="Q80" s="5">
        <v>19</v>
      </c>
      <c r="R80" s="5">
        <v>49</v>
      </c>
      <c r="S80" s="5">
        <v>48.9</v>
      </c>
      <c r="T80" s="5">
        <v>66.3</v>
      </c>
      <c r="U80" s="5">
        <v>66.099999999999994</v>
      </c>
      <c r="V80" s="5">
        <v>65.900000000000006</v>
      </c>
      <c r="W80" s="5">
        <v>70</v>
      </c>
      <c r="X80" s="5">
        <v>87.3</v>
      </c>
      <c r="Y80" s="5">
        <v>87.3</v>
      </c>
      <c r="Z80" s="5">
        <v>87.2</v>
      </c>
      <c r="AA80" s="5">
        <v>67.7</v>
      </c>
      <c r="AB80" s="5">
        <v>105</v>
      </c>
      <c r="AC80" s="5">
        <v>823</v>
      </c>
      <c r="AD80" s="5">
        <v>12.3</v>
      </c>
      <c r="AE80" s="5">
        <v>580</v>
      </c>
      <c r="AF80" s="32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7"/>
      <c r="AV80" s="169"/>
      <c r="AW80" s="5"/>
      <c r="AX80" s="5"/>
      <c r="AY80" s="5"/>
      <c r="AZ80" s="5"/>
      <c r="BA80" s="30"/>
      <c r="BB80" s="33"/>
    </row>
    <row r="81" spans="1:54" x14ac:dyDescent="0.3">
      <c r="A81" s="178" t="s">
        <v>81</v>
      </c>
      <c r="B81" s="173"/>
      <c r="C81" s="17" t="e">
        <f>AVERAGE($C$69:$C$80)</f>
        <v>#DIV/0!</v>
      </c>
      <c r="D81" s="17">
        <f>AVERAGE($D$69:$D$80)</f>
        <v>49.349999999999994</v>
      </c>
      <c r="E81" s="17">
        <f>AVERAGE($E$69:$E$80)</f>
        <v>91.433333333333337</v>
      </c>
      <c r="F81" s="34">
        <f>AVERAGE($F$69:$F$80)</f>
        <v>18.908333333333331</v>
      </c>
      <c r="G81" s="16" t="e">
        <f>AVERAGE(G69:G80)</f>
        <v>#DIV/0!</v>
      </c>
      <c r="H81" s="17">
        <f>AVERAGE($H$69:$H$80)</f>
        <v>36.575000000000003</v>
      </c>
      <c r="I81" s="17">
        <f>AVERAGE($I$69:$I$80)</f>
        <v>95.391666666666694</v>
      </c>
      <c r="J81" s="17">
        <f>AVERAGE(J69:J80)</f>
        <v>85.574999999999989</v>
      </c>
      <c r="K81" s="35">
        <f>AVERAGE($K$69:$K$80)</f>
        <v>85.86666666666666</v>
      </c>
      <c r="L81" s="36">
        <f t="shared" ref="L81:AD81" si="10">AVERAGE(L69:L80)</f>
        <v>0</v>
      </c>
      <c r="M81" s="35" t="e">
        <f t="shared" si="10"/>
        <v>#DIV/0!</v>
      </c>
      <c r="N81" s="35" t="e">
        <f t="shared" si="10"/>
        <v>#DIV/0!</v>
      </c>
      <c r="O81" s="34" t="e">
        <f t="shared" si="10"/>
        <v>#DIV/0!</v>
      </c>
      <c r="P81" s="37">
        <f t="shared" si="10"/>
        <v>170.91666666666666</v>
      </c>
      <c r="Q81" s="17">
        <f t="shared" si="10"/>
        <v>20.133333333333336</v>
      </c>
      <c r="R81" s="17">
        <f t="shared" si="10"/>
        <v>49.050000000000004</v>
      </c>
      <c r="S81" s="17">
        <f t="shared" si="10"/>
        <v>48.98333333333332</v>
      </c>
      <c r="T81" s="17">
        <f t="shared" si="10"/>
        <v>67.5</v>
      </c>
      <c r="U81" s="17">
        <f t="shared" si="10"/>
        <v>67.358333333333334</v>
      </c>
      <c r="V81" s="17">
        <f t="shared" si="10"/>
        <v>67.066666666666649</v>
      </c>
      <c r="W81" s="17">
        <f t="shared" si="10"/>
        <v>71.308333333333337</v>
      </c>
      <c r="X81" s="17">
        <f t="shared" si="10"/>
        <v>87.425000000000011</v>
      </c>
      <c r="Y81" s="17">
        <f t="shared" si="10"/>
        <v>87.483333333333334</v>
      </c>
      <c r="Z81" s="17">
        <f t="shared" si="10"/>
        <v>87.333333333333329</v>
      </c>
      <c r="AA81" s="17">
        <f t="shared" si="10"/>
        <v>68.983333333333348</v>
      </c>
      <c r="AB81" s="17">
        <f t="shared" si="10"/>
        <v>104.91666666666664</v>
      </c>
      <c r="AC81" s="17">
        <f t="shared" si="10"/>
        <v>823.66666666666663</v>
      </c>
      <c r="AD81" s="17">
        <f t="shared" si="10"/>
        <v>12.408333333333333</v>
      </c>
      <c r="AE81" s="34">
        <f>AVERAGE($AE$69:$AE$80)</f>
        <v>580.83333333333337</v>
      </c>
      <c r="AF81" s="38" t="e">
        <f t="shared" ref="AF81:AT81" si="11">AVERAGE(AF69:AF80)</f>
        <v>#DIV/0!</v>
      </c>
      <c r="AG81" s="17" t="e">
        <f t="shared" si="11"/>
        <v>#DIV/0!</v>
      </c>
      <c r="AH81" s="17" t="e">
        <f t="shared" si="11"/>
        <v>#DIV/0!</v>
      </c>
      <c r="AI81" s="17" t="e">
        <f t="shared" si="11"/>
        <v>#DIV/0!</v>
      </c>
      <c r="AJ81" s="17" t="e">
        <f t="shared" si="11"/>
        <v>#DIV/0!</v>
      </c>
      <c r="AK81" s="17" t="e">
        <f t="shared" si="11"/>
        <v>#DIV/0!</v>
      </c>
      <c r="AL81" s="17" t="e">
        <f t="shared" si="11"/>
        <v>#DIV/0!</v>
      </c>
      <c r="AM81" s="17" t="e">
        <f t="shared" si="11"/>
        <v>#DIV/0!</v>
      </c>
      <c r="AN81" s="17" t="e">
        <f t="shared" si="11"/>
        <v>#DIV/0!</v>
      </c>
      <c r="AO81" s="17" t="e">
        <f t="shared" si="11"/>
        <v>#DIV/0!</v>
      </c>
      <c r="AP81" s="17" t="e">
        <f t="shared" si="11"/>
        <v>#DIV/0!</v>
      </c>
      <c r="AQ81" s="17" t="e">
        <f t="shared" si="11"/>
        <v>#DIV/0!</v>
      </c>
      <c r="AR81" s="17" t="e">
        <f t="shared" si="11"/>
        <v>#DIV/0!</v>
      </c>
      <c r="AS81" s="17" t="e">
        <f t="shared" si="11"/>
        <v>#DIV/0!</v>
      </c>
      <c r="AT81" s="17" t="e">
        <f t="shared" si="11"/>
        <v>#DIV/0!</v>
      </c>
      <c r="AU81" s="34" t="e">
        <f>AVERAGE($AU$69:$AU$80)</f>
        <v>#DIV/0!</v>
      </c>
      <c r="AV81" s="39" t="e">
        <f>AVERAGE(AV69:AV80)</f>
        <v>#DIV/0!</v>
      </c>
      <c r="AW81" s="17" t="e">
        <f>AVERAGE(AW69:AW80)</f>
        <v>#DIV/0!</v>
      </c>
      <c r="AX81" s="17" t="e">
        <f>AVERAGE(AX69:AX80)</f>
        <v>#DIV/0!</v>
      </c>
      <c r="AY81" s="17" t="e">
        <f>AVERAGE($AY$69:$AY$80)</f>
        <v>#DIV/0!</v>
      </c>
      <c r="AZ81" s="17" t="e">
        <f>AVERAGE(AZ69:AZ80)</f>
        <v>#DIV/0!</v>
      </c>
      <c r="BA81" s="35" t="e">
        <f>AVERAGE(BA69:BA80)</f>
        <v>#DIV/0!</v>
      </c>
      <c r="BB81" s="40" t="e">
        <f>AVERAGE(BB69:BB80)</f>
        <v>#DIV/0!</v>
      </c>
    </row>
    <row r="82" spans="1:54" x14ac:dyDescent="0.3">
      <c r="A82" s="167">
        <v>45389</v>
      </c>
      <c r="B82" s="4">
        <v>5.0833333333333304</v>
      </c>
      <c r="C82" s="181"/>
      <c r="D82" s="5">
        <v>49.3</v>
      </c>
      <c r="E82" s="5">
        <v>95.1</v>
      </c>
      <c r="F82" s="7">
        <v>17.899999999999999</v>
      </c>
      <c r="G82" s="181"/>
      <c r="H82" s="5">
        <v>32.799999999999997</v>
      </c>
      <c r="I82" s="5">
        <v>96.4</v>
      </c>
      <c r="J82" s="5">
        <v>85.3</v>
      </c>
      <c r="K82" s="30">
        <v>85.6</v>
      </c>
      <c r="L82" s="174">
        <v>0</v>
      </c>
      <c r="M82" s="31"/>
      <c r="N82" s="5"/>
      <c r="O82" s="7"/>
      <c r="P82" s="31">
        <v>98.6</v>
      </c>
      <c r="Q82" s="5">
        <v>18.899999999999999</v>
      </c>
      <c r="R82" s="5">
        <v>49</v>
      </c>
      <c r="S82" s="5">
        <v>48.9</v>
      </c>
      <c r="T82" s="5">
        <v>65.7</v>
      </c>
      <c r="U82" s="5">
        <v>65.599999999999994</v>
      </c>
      <c r="V82" s="5">
        <v>65.400000000000006</v>
      </c>
      <c r="W82" s="5">
        <v>69.400000000000006</v>
      </c>
      <c r="X82" s="5">
        <v>87.2</v>
      </c>
      <c r="Y82" s="5">
        <v>87.3</v>
      </c>
      <c r="Z82" s="5">
        <v>87.1</v>
      </c>
      <c r="AA82" s="5">
        <v>67.2</v>
      </c>
      <c r="AB82" s="5">
        <v>105.7</v>
      </c>
      <c r="AC82" s="5">
        <v>824</v>
      </c>
      <c r="AD82" s="5">
        <v>12.2</v>
      </c>
      <c r="AE82" s="5">
        <v>576</v>
      </c>
      <c r="AF82" s="32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7"/>
      <c r="AV82" s="174"/>
      <c r="AW82" s="5"/>
      <c r="AX82" s="5"/>
      <c r="AY82" s="5"/>
      <c r="AZ82" s="5"/>
      <c r="BA82" s="30"/>
      <c r="BB82" s="33"/>
    </row>
    <row r="83" spans="1:54" x14ac:dyDescent="0.3">
      <c r="A83" s="168"/>
      <c r="B83" s="4">
        <v>5.1666666666666696</v>
      </c>
      <c r="C83" s="168"/>
      <c r="D83" s="5">
        <v>49.3</v>
      </c>
      <c r="E83" s="5">
        <v>94</v>
      </c>
      <c r="F83" s="7">
        <v>17.8</v>
      </c>
      <c r="G83" s="188"/>
      <c r="H83" s="5">
        <v>32.4</v>
      </c>
      <c r="I83" s="5">
        <v>96</v>
      </c>
      <c r="J83" s="5">
        <v>85.2</v>
      </c>
      <c r="K83" s="30">
        <v>85.5</v>
      </c>
      <c r="L83" s="168"/>
      <c r="M83" s="31"/>
      <c r="N83" s="5"/>
      <c r="O83" s="7"/>
      <c r="P83" s="31">
        <v>98.4</v>
      </c>
      <c r="Q83" s="5">
        <v>18.899999999999999</v>
      </c>
      <c r="R83" s="5">
        <v>49</v>
      </c>
      <c r="S83" s="5">
        <v>49</v>
      </c>
      <c r="T83" s="5">
        <v>65.599999999999994</v>
      </c>
      <c r="U83" s="5">
        <v>65.400000000000006</v>
      </c>
      <c r="V83" s="5">
        <v>65.2</v>
      </c>
      <c r="W83" s="5">
        <v>69.2</v>
      </c>
      <c r="X83" s="5">
        <v>87.1</v>
      </c>
      <c r="Y83" s="5">
        <v>87.1</v>
      </c>
      <c r="Z83" s="5">
        <v>87</v>
      </c>
      <c r="AA83" s="5">
        <v>66.900000000000006</v>
      </c>
      <c r="AB83" s="5">
        <v>106</v>
      </c>
      <c r="AC83" s="5">
        <v>822</v>
      </c>
      <c r="AD83" s="5">
        <v>12</v>
      </c>
      <c r="AE83" s="5">
        <v>577</v>
      </c>
      <c r="AF83" s="32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7"/>
      <c r="AV83" s="168"/>
      <c r="AW83" s="5"/>
      <c r="AX83" s="5"/>
      <c r="AY83" s="5"/>
      <c r="AZ83" s="5"/>
      <c r="BA83" s="30"/>
      <c r="BB83" s="33"/>
    </row>
    <row r="84" spans="1:54" x14ac:dyDescent="0.3">
      <c r="A84" s="168"/>
      <c r="B84" s="4">
        <v>5.25</v>
      </c>
      <c r="C84" s="168"/>
      <c r="D84" s="5">
        <v>49.3</v>
      </c>
      <c r="E84" s="5">
        <v>92.3</v>
      </c>
      <c r="F84" s="7">
        <v>17.7</v>
      </c>
      <c r="G84" s="188"/>
      <c r="H84" s="5">
        <v>32.4</v>
      </c>
      <c r="I84" s="5">
        <v>96.1</v>
      </c>
      <c r="J84" s="5">
        <v>85.5</v>
      </c>
      <c r="K84" s="30">
        <v>85.7</v>
      </c>
      <c r="L84" s="168"/>
      <c r="M84" s="31"/>
      <c r="N84" s="5"/>
      <c r="O84" s="7"/>
      <c r="P84" s="31">
        <v>98.1</v>
      </c>
      <c r="Q84" s="5">
        <v>18.8</v>
      </c>
      <c r="R84" s="5">
        <v>49</v>
      </c>
      <c r="S84" s="5">
        <v>48.9</v>
      </c>
      <c r="T84" s="5">
        <v>65.8</v>
      </c>
      <c r="U84" s="5">
        <v>65.7</v>
      </c>
      <c r="V84" s="5">
        <v>65.5</v>
      </c>
      <c r="W84" s="5">
        <v>69.599999999999994</v>
      </c>
      <c r="X84" s="5">
        <v>87.3</v>
      </c>
      <c r="Y84" s="5">
        <v>87.4</v>
      </c>
      <c r="Z84" s="5">
        <v>87.2</v>
      </c>
      <c r="AA84" s="5">
        <v>67.3</v>
      </c>
      <c r="AB84" s="5">
        <v>105.7</v>
      </c>
      <c r="AC84" s="5">
        <v>823</v>
      </c>
      <c r="AD84" s="5">
        <v>12.2</v>
      </c>
      <c r="AE84" s="5">
        <v>582</v>
      </c>
      <c r="AF84" s="32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7"/>
      <c r="AV84" s="168"/>
      <c r="AW84" s="5"/>
      <c r="AX84" s="5"/>
      <c r="AY84" s="5"/>
      <c r="AZ84" s="5"/>
      <c r="BA84" s="30"/>
      <c r="BB84" s="33"/>
    </row>
    <row r="85" spans="1:54" x14ac:dyDescent="0.3">
      <c r="A85" s="168"/>
      <c r="B85" s="4">
        <v>5.3333333333333304</v>
      </c>
      <c r="C85" s="168"/>
      <c r="D85" s="5">
        <v>48.6</v>
      </c>
      <c r="E85" s="5">
        <v>92.5</v>
      </c>
      <c r="F85" s="7">
        <v>18</v>
      </c>
      <c r="G85" s="188"/>
      <c r="H85" s="5">
        <v>32.299999999999997</v>
      </c>
      <c r="I85" s="5">
        <v>97.3</v>
      </c>
      <c r="J85" s="5">
        <v>73.599999999999994</v>
      </c>
      <c r="K85" s="30">
        <v>73.900000000000006</v>
      </c>
      <c r="L85" s="168"/>
      <c r="M85" s="31"/>
      <c r="N85" s="5"/>
      <c r="O85" s="7"/>
      <c r="P85" s="31">
        <v>97.9</v>
      </c>
      <c r="Q85" s="5">
        <v>19.2</v>
      </c>
      <c r="R85" s="5">
        <v>48.4</v>
      </c>
      <c r="S85" s="5">
        <v>48.2</v>
      </c>
      <c r="T85" s="5">
        <v>63.4</v>
      </c>
      <c r="U85" s="5">
        <v>63.9</v>
      </c>
      <c r="V85" s="5">
        <v>63.7</v>
      </c>
      <c r="W85" s="5">
        <v>63.7</v>
      </c>
      <c r="X85" s="5">
        <v>83.6</v>
      </c>
      <c r="Y85" s="5">
        <v>83.6</v>
      </c>
      <c r="Z85" s="5">
        <v>83.5</v>
      </c>
      <c r="AA85" s="5">
        <v>65.2</v>
      </c>
      <c r="AB85" s="5">
        <v>105</v>
      </c>
      <c r="AC85" s="5">
        <v>824</v>
      </c>
      <c r="AD85" s="5">
        <v>12.3</v>
      </c>
      <c r="AE85" s="5">
        <v>556</v>
      </c>
      <c r="AF85" s="32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7"/>
      <c r="AV85" s="168"/>
      <c r="AW85" s="5"/>
      <c r="AX85" s="5"/>
      <c r="AY85" s="5"/>
      <c r="AZ85" s="5"/>
      <c r="BA85" s="30"/>
      <c r="BB85" s="33"/>
    </row>
    <row r="86" spans="1:54" x14ac:dyDescent="0.3">
      <c r="A86" s="168"/>
      <c r="B86" s="4">
        <v>5.4166666666666696</v>
      </c>
      <c r="C86" s="168"/>
      <c r="D86" s="5">
        <v>49.3</v>
      </c>
      <c r="E86" s="5">
        <v>91.1</v>
      </c>
      <c r="F86" s="7">
        <v>18.899999999999999</v>
      </c>
      <c r="G86" s="188"/>
      <c r="H86" s="5">
        <v>38.6</v>
      </c>
      <c r="I86" s="5">
        <v>95.6</v>
      </c>
      <c r="J86" s="5">
        <v>85.8</v>
      </c>
      <c r="K86" s="30">
        <v>86.1</v>
      </c>
      <c r="L86" s="168"/>
      <c r="M86" s="31"/>
      <c r="N86" s="5"/>
      <c r="O86" s="7"/>
      <c r="P86" s="31">
        <v>97.6</v>
      </c>
      <c r="Q86" s="5">
        <v>20.2</v>
      </c>
      <c r="R86" s="5">
        <v>49.1</v>
      </c>
      <c r="S86" s="5">
        <v>49</v>
      </c>
      <c r="T86" s="5">
        <v>68.099999999999994</v>
      </c>
      <c r="U86" s="5">
        <v>68</v>
      </c>
      <c r="V86" s="5">
        <v>67.7</v>
      </c>
      <c r="W86" s="5">
        <v>72</v>
      </c>
      <c r="X86" s="5">
        <v>87.7</v>
      </c>
      <c r="Y86" s="5">
        <v>87.7</v>
      </c>
      <c r="Z86" s="5">
        <v>87.6</v>
      </c>
      <c r="AA86" s="5">
        <v>69.599999999999994</v>
      </c>
      <c r="AB86" s="5">
        <v>104.6</v>
      </c>
      <c r="AC86" s="5">
        <v>824</v>
      </c>
      <c r="AD86" s="5">
        <v>12.3</v>
      </c>
      <c r="AE86" s="5">
        <v>581</v>
      </c>
      <c r="AF86" s="32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7"/>
      <c r="AV86" s="168"/>
      <c r="AW86" s="5"/>
      <c r="AX86" s="5"/>
      <c r="AY86" s="5"/>
      <c r="AZ86" s="5"/>
      <c r="BA86" s="30"/>
      <c r="BB86" s="33"/>
    </row>
    <row r="87" spans="1:54" x14ac:dyDescent="0.3">
      <c r="A87" s="168"/>
      <c r="B87" s="4">
        <v>5.5</v>
      </c>
      <c r="C87" s="168"/>
      <c r="D87" s="5">
        <v>49.3</v>
      </c>
      <c r="E87" s="5">
        <v>90.2</v>
      </c>
      <c r="F87" s="7">
        <v>19.399999999999999</v>
      </c>
      <c r="G87" s="188"/>
      <c r="H87" s="5">
        <v>39.4</v>
      </c>
      <c r="I87" s="5">
        <v>93.6</v>
      </c>
      <c r="J87" s="5">
        <v>87.1</v>
      </c>
      <c r="K87" s="30">
        <v>87.4</v>
      </c>
      <c r="L87" s="168"/>
      <c r="M87" s="31"/>
      <c r="N87" s="5"/>
      <c r="O87" s="7"/>
      <c r="P87" s="31">
        <v>95.9</v>
      </c>
      <c r="Q87" s="5">
        <v>20.8</v>
      </c>
      <c r="R87" s="5">
        <v>49.1</v>
      </c>
      <c r="S87" s="5">
        <v>49</v>
      </c>
      <c r="T87" s="5">
        <v>69.900000000000006</v>
      </c>
      <c r="U87" s="5">
        <v>69.7</v>
      </c>
      <c r="V87" s="5">
        <v>69.400000000000006</v>
      </c>
      <c r="W87" s="5">
        <v>73.8</v>
      </c>
      <c r="X87" s="5">
        <v>88.9</v>
      </c>
      <c r="Y87" s="5">
        <v>89</v>
      </c>
      <c r="Z87" s="5">
        <v>88.8</v>
      </c>
      <c r="AA87" s="5">
        <v>71.3</v>
      </c>
      <c r="AB87" s="5">
        <v>103.4</v>
      </c>
      <c r="AC87" s="5">
        <v>823</v>
      </c>
      <c r="AD87" s="5">
        <v>12.3</v>
      </c>
      <c r="AE87" s="5">
        <v>591</v>
      </c>
      <c r="AF87" s="32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7"/>
      <c r="AV87" s="168"/>
      <c r="AW87" s="5"/>
      <c r="AX87" s="5"/>
      <c r="AY87" s="5"/>
      <c r="AZ87" s="5"/>
      <c r="BA87" s="30"/>
      <c r="BB87" s="33"/>
    </row>
    <row r="88" spans="1:54" x14ac:dyDescent="0.3">
      <c r="A88" s="168"/>
      <c r="B88" s="64" t="s">
        <v>97</v>
      </c>
      <c r="C88" s="168"/>
      <c r="D88" s="5">
        <v>49.3</v>
      </c>
      <c r="E88" s="5">
        <v>86.1</v>
      </c>
      <c r="F88" s="7">
        <v>19.8</v>
      </c>
      <c r="G88" s="188"/>
      <c r="H88" s="5">
        <v>39.700000000000003</v>
      </c>
      <c r="I88" s="5">
        <v>94</v>
      </c>
      <c r="J88" s="5">
        <v>87.3</v>
      </c>
      <c r="K88" s="30">
        <v>87.6</v>
      </c>
      <c r="L88" s="168"/>
      <c r="M88" s="31"/>
      <c r="N88" s="5"/>
      <c r="O88" s="7"/>
      <c r="P88" s="31">
        <v>95.4</v>
      </c>
      <c r="Q88" s="5">
        <v>21.2</v>
      </c>
      <c r="R88" s="5">
        <v>49.1</v>
      </c>
      <c r="S88" s="5">
        <v>49</v>
      </c>
      <c r="T88" s="5">
        <v>70.3</v>
      </c>
      <c r="U88" s="5">
        <v>68.900000000000006</v>
      </c>
      <c r="V88" s="5">
        <v>68.599999999999994</v>
      </c>
      <c r="W88" s="5">
        <v>72.900000000000006</v>
      </c>
      <c r="X88" s="5">
        <v>89.1</v>
      </c>
      <c r="Y88" s="5">
        <v>89.1</v>
      </c>
      <c r="Z88" s="5">
        <v>89</v>
      </c>
      <c r="AA88" s="5">
        <v>71.8</v>
      </c>
      <c r="AB88" s="5">
        <v>103.2</v>
      </c>
      <c r="AC88" s="5">
        <v>823</v>
      </c>
      <c r="AD88" s="5">
        <v>12.3</v>
      </c>
      <c r="AE88" s="5">
        <v>591</v>
      </c>
      <c r="AF88" s="32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7"/>
      <c r="AV88" s="168"/>
      <c r="AW88" s="5"/>
      <c r="AX88" s="5"/>
      <c r="AY88" s="5"/>
      <c r="AZ88" s="5"/>
      <c r="BA88" s="30"/>
      <c r="BB88" s="33"/>
    </row>
    <row r="89" spans="1:54" x14ac:dyDescent="0.3">
      <c r="A89" s="168"/>
      <c r="B89" s="4">
        <v>5.6666666666666696</v>
      </c>
      <c r="C89" s="168"/>
      <c r="D89" s="5">
        <v>49.3</v>
      </c>
      <c r="E89" s="5">
        <v>90.3</v>
      </c>
      <c r="F89" s="7">
        <v>20</v>
      </c>
      <c r="G89" s="188"/>
      <c r="H89" s="5">
        <v>39.4</v>
      </c>
      <c r="I89" s="5">
        <v>94.8</v>
      </c>
      <c r="J89" s="5">
        <v>87.3</v>
      </c>
      <c r="K89" s="30">
        <v>87.6</v>
      </c>
      <c r="L89" s="168"/>
      <c r="M89" s="31"/>
      <c r="N89" s="5"/>
      <c r="O89" s="7"/>
      <c r="P89" s="31">
        <v>96.4</v>
      </c>
      <c r="Q89" s="5">
        <v>21.3</v>
      </c>
      <c r="R89" s="5">
        <v>49.1</v>
      </c>
      <c r="S89" s="5">
        <v>49</v>
      </c>
      <c r="T89" s="5">
        <v>70.400000000000006</v>
      </c>
      <c r="U89" s="5">
        <v>68.400000000000006</v>
      </c>
      <c r="V89" s="5">
        <v>68.099999999999994</v>
      </c>
      <c r="W89" s="5">
        <v>72.400000000000006</v>
      </c>
      <c r="X89" s="5">
        <v>89.1</v>
      </c>
      <c r="Y89" s="5">
        <v>89.2</v>
      </c>
      <c r="Z89" s="5">
        <v>89.1</v>
      </c>
      <c r="AA89" s="5">
        <v>71.8</v>
      </c>
      <c r="AB89" s="5">
        <v>103.4</v>
      </c>
      <c r="AC89" s="5">
        <v>825</v>
      </c>
      <c r="AD89" s="5">
        <v>12.1</v>
      </c>
      <c r="AE89" s="5">
        <v>589</v>
      </c>
      <c r="AF89" s="32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7"/>
      <c r="AV89" s="168"/>
      <c r="AW89" s="5"/>
      <c r="AX89" s="5"/>
      <c r="AY89" s="5"/>
      <c r="AZ89" s="5"/>
      <c r="BA89" s="30"/>
      <c r="BB89" s="33"/>
    </row>
    <row r="90" spans="1:54" x14ac:dyDescent="0.3">
      <c r="A90" s="168"/>
      <c r="B90" s="4">
        <v>5.75</v>
      </c>
      <c r="C90" s="168"/>
      <c r="D90" s="5">
        <v>49.3</v>
      </c>
      <c r="E90" s="5">
        <v>89.5</v>
      </c>
      <c r="F90" s="7">
        <v>19.899999999999999</v>
      </c>
      <c r="G90" s="188"/>
      <c r="H90" s="5">
        <v>38</v>
      </c>
      <c r="I90" s="5">
        <v>95</v>
      </c>
      <c r="J90" s="5">
        <v>87</v>
      </c>
      <c r="K90" s="30">
        <v>87.3</v>
      </c>
      <c r="L90" s="168"/>
      <c r="M90" s="31"/>
      <c r="N90" s="5"/>
      <c r="O90" s="7"/>
      <c r="P90" s="31">
        <v>96.7</v>
      </c>
      <c r="Q90" s="5">
        <v>21.1</v>
      </c>
      <c r="R90" s="5">
        <v>49.1</v>
      </c>
      <c r="S90" s="5">
        <v>49</v>
      </c>
      <c r="T90" s="5">
        <v>69.8</v>
      </c>
      <c r="U90" s="5">
        <v>67.400000000000006</v>
      </c>
      <c r="V90" s="5">
        <v>67.2</v>
      </c>
      <c r="W90" s="5">
        <v>71.3</v>
      </c>
      <c r="X90" s="5">
        <v>88.8</v>
      </c>
      <c r="Y90" s="5">
        <v>88.9</v>
      </c>
      <c r="Z90" s="5">
        <v>88.7</v>
      </c>
      <c r="AA90" s="5">
        <v>71.2</v>
      </c>
      <c r="AB90" s="5">
        <v>103.7</v>
      </c>
      <c r="AC90" s="5">
        <v>823</v>
      </c>
      <c r="AD90" s="5">
        <v>12</v>
      </c>
      <c r="AE90" s="5">
        <v>592</v>
      </c>
      <c r="AF90" s="32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7"/>
      <c r="AV90" s="168"/>
      <c r="AW90" s="5"/>
      <c r="AX90" s="5"/>
      <c r="AY90" s="5"/>
      <c r="AZ90" s="5"/>
      <c r="BA90" s="30"/>
      <c r="BB90" s="33"/>
    </row>
    <row r="91" spans="1:54" x14ac:dyDescent="0.3">
      <c r="A91" s="168"/>
      <c r="B91" s="4">
        <v>5.8333333333333304</v>
      </c>
      <c r="C91" s="168"/>
      <c r="D91" s="5">
        <v>49.3</v>
      </c>
      <c r="E91" s="5">
        <v>90.8</v>
      </c>
      <c r="F91" s="7">
        <v>19.600000000000001</v>
      </c>
      <c r="G91" s="188"/>
      <c r="H91" s="5">
        <v>37.6</v>
      </c>
      <c r="I91" s="5">
        <v>95.2</v>
      </c>
      <c r="J91" s="5">
        <v>86.5</v>
      </c>
      <c r="K91" s="30">
        <v>86.8</v>
      </c>
      <c r="L91" s="168"/>
      <c r="M91" s="31"/>
      <c r="N91" s="5"/>
      <c r="O91" s="7"/>
      <c r="P91" s="31">
        <v>97.4</v>
      </c>
      <c r="Q91" s="5">
        <v>20.8</v>
      </c>
      <c r="R91" s="5">
        <v>49</v>
      </c>
      <c r="S91" s="5">
        <v>49</v>
      </c>
      <c r="T91" s="5">
        <v>69</v>
      </c>
      <c r="U91" s="5">
        <v>66.8</v>
      </c>
      <c r="V91" s="5">
        <v>66.400000000000006</v>
      </c>
      <c r="W91" s="5">
        <v>70.099999999999994</v>
      </c>
      <c r="X91" s="5">
        <v>88.3</v>
      </c>
      <c r="Y91" s="5">
        <v>88.4</v>
      </c>
      <c r="Z91" s="5">
        <v>88.3</v>
      </c>
      <c r="AA91" s="5">
        <v>70.5</v>
      </c>
      <c r="AB91" s="5">
        <v>104</v>
      </c>
      <c r="AC91" s="5">
        <v>824</v>
      </c>
      <c r="AD91" s="5">
        <v>12</v>
      </c>
      <c r="AE91" s="5">
        <v>586</v>
      </c>
      <c r="AF91" s="32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7"/>
      <c r="AV91" s="168"/>
      <c r="AW91" s="5"/>
      <c r="AX91" s="5"/>
      <c r="AY91" s="5"/>
      <c r="AZ91" s="5"/>
      <c r="BA91" s="30"/>
      <c r="BB91" s="33"/>
    </row>
    <row r="92" spans="1:54" x14ac:dyDescent="0.3">
      <c r="A92" s="168"/>
      <c r="B92" s="4">
        <v>5.9166666666666696</v>
      </c>
      <c r="C92" s="168"/>
      <c r="D92" s="5">
        <v>49.3</v>
      </c>
      <c r="E92" s="5">
        <v>89.1</v>
      </c>
      <c r="F92" s="7">
        <v>19.5</v>
      </c>
      <c r="G92" s="188"/>
      <c r="H92" s="5">
        <v>37.4</v>
      </c>
      <c r="I92" s="5">
        <v>95.9</v>
      </c>
      <c r="J92" s="5">
        <v>86.1</v>
      </c>
      <c r="K92" s="30">
        <v>86.4</v>
      </c>
      <c r="L92" s="168"/>
      <c r="M92" s="31"/>
      <c r="N92" s="5"/>
      <c r="O92" s="7"/>
      <c r="P92" s="31">
        <v>97.2</v>
      </c>
      <c r="Q92" s="5">
        <v>20.7</v>
      </c>
      <c r="R92" s="5">
        <v>49.1</v>
      </c>
      <c r="S92" s="5">
        <v>49</v>
      </c>
      <c r="T92" s="5">
        <v>68.599999999999994</v>
      </c>
      <c r="U92" s="5">
        <v>68.3</v>
      </c>
      <c r="V92" s="5">
        <v>66.2</v>
      </c>
      <c r="W92" s="5">
        <v>70.5</v>
      </c>
      <c r="X92" s="5">
        <v>88</v>
      </c>
      <c r="Y92" s="5">
        <v>88</v>
      </c>
      <c r="Z92" s="5">
        <v>87.9</v>
      </c>
      <c r="AA92" s="5">
        <v>70</v>
      </c>
      <c r="AB92" s="5">
        <v>104.7</v>
      </c>
      <c r="AC92" s="5">
        <v>824</v>
      </c>
      <c r="AD92" s="5">
        <v>12.3</v>
      </c>
      <c r="AE92" s="5">
        <v>584</v>
      </c>
      <c r="AF92" s="32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7"/>
      <c r="AV92" s="168"/>
      <c r="AW92" s="5"/>
      <c r="AX92" s="5"/>
      <c r="AY92" s="5"/>
      <c r="AZ92" s="5"/>
      <c r="BA92" s="30"/>
      <c r="BB92" s="33"/>
    </row>
    <row r="93" spans="1:54" x14ac:dyDescent="0.3">
      <c r="A93" s="169"/>
      <c r="B93" s="4">
        <v>6</v>
      </c>
      <c r="C93" s="169"/>
      <c r="D93" s="5">
        <v>49.3</v>
      </c>
      <c r="E93" s="5">
        <v>89.4</v>
      </c>
      <c r="F93" s="7">
        <v>19.5</v>
      </c>
      <c r="G93" s="189"/>
      <c r="H93" s="5">
        <v>37.200000000000003</v>
      </c>
      <c r="I93" s="5">
        <v>96.8</v>
      </c>
      <c r="J93" s="5">
        <v>85</v>
      </c>
      <c r="K93" s="30">
        <v>85.2</v>
      </c>
      <c r="L93" s="169"/>
      <c r="M93" s="31"/>
      <c r="N93" s="5"/>
      <c r="O93" s="7"/>
      <c r="P93" s="31">
        <v>97.8</v>
      </c>
      <c r="Q93" s="5">
        <v>20.6</v>
      </c>
      <c r="R93" s="5">
        <v>49</v>
      </c>
      <c r="S93" s="5">
        <v>49</v>
      </c>
      <c r="T93" s="5">
        <v>67.599999999999994</v>
      </c>
      <c r="U93" s="5">
        <v>69</v>
      </c>
      <c r="V93" s="5">
        <v>68.8</v>
      </c>
      <c r="W93" s="5">
        <v>71.2</v>
      </c>
      <c r="X93" s="5">
        <v>88.1</v>
      </c>
      <c r="Y93" s="5">
        <v>88.2</v>
      </c>
      <c r="Z93" s="5">
        <v>86.8</v>
      </c>
      <c r="AA93" s="5">
        <v>69</v>
      </c>
      <c r="AB93" s="5">
        <v>105</v>
      </c>
      <c r="AC93" s="5">
        <v>824</v>
      </c>
      <c r="AD93" s="5">
        <v>12</v>
      </c>
      <c r="AE93" s="5">
        <v>575</v>
      </c>
      <c r="AF93" s="32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7"/>
      <c r="AV93" s="169"/>
      <c r="AW93" s="5"/>
      <c r="AX93" s="5"/>
      <c r="AY93" s="5"/>
      <c r="AZ93" s="5"/>
      <c r="BA93" s="30"/>
      <c r="BB93" s="33"/>
    </row>
    <row r="94" spans="1:54" x14ac:dyDescent="0.3">
      <c r="A94" s="178" t="s">
        <v>81</v>
      </c>
      <c r="B94" s="173"/>
      <c r="C94" s="17" t="e">
        <f>AVERAGE($C$82:$C$93)</f>
        <v>#DIV/0!</v>
      </c>
      <c r="D94" s="17">
        <f>AVERAGE($D$82:$D$93)</f>
        <v>49.241666666666667</v>
      </c>
      <c r="E94" s="17">
        <f>AVERAGE($E$82:$E$93)</f>
        <v>90.866666666666674</v>
      </c>
      <c r="F94" s="34">
        <f>AVERAGE($F$82:$F$93)</f>
        <v>19.000000000000004</v>
      </c>
      <c r="G94" s="16" t="e">
        <f>AVERAGE(G82:G93)</f>
        <v>#DIV/0!</v>
      </c>
      <c r="H94" s="17">
        <f>AVERAGE($H$82:$H$93)</f>
        <v>36.43333333333333</v>
      </c>
      <c r="I94" s="17">
        <f>AVERAGE($I$82:$I$93)</f>
        <v>95.558333333333337</v>
      </c>
      <c r="J94" s="17">
        <f>AVERAGE(J82:J93)</f>
        <v>85.141666666666666</v>
      </c>
      <c r="K94" s="35">
        <f>AVERAGE($K$82:$K$93)</f>
        <v>85.424999999999997</v>
      </c>
      <c r="L94" s="36">
        <f t="shared" ref="L94:AD94" si="12">AVERAGE(L82:L93)</f>
        <v>0</v>
      </c>
      <c r="M94" s="35" t="e">
        <f t="shared" si="12"/>
        <v>#DIV/0!</v>
      </c>
      <c r="N94" s="35" t="e">
        <f t="shared" si="12"/>
        <v>#DIV/0!</v>
      </c>
      <c r="O94" s="34" t="e">
        <f t="shared" si="12"/>
        <v>#DIV/0!</v>
      </c>
      <c r="P94" s="37">
        <f t="shared" si="12"/>
        <v>97.283333333333317</v>
      </c>
      <c r="Q94" s="17">
        <f t="shared" si="12"/>
        <v>20.208333333333332</v>
      </c>
      <c r="R94" s="17">
        <f t="shared" si="12"/>
        <v>49.000000000000007</v>
      </c>
      <c r="S94" s="17">
        <f t="shared" si="12"/>
        <v>48.916666666666664</v>
      </c>
      <c r="T94" s="17">
        <f t="shared" si="12"/>
        <v>67.850000000000009</v>
      </c>
      <c r="U94" s="17">
        <f t="shared" si="12"/>
        <v>67.258333333333312</v>
      </c>
      <c r="V94" s="17">
        <f t="shared" si="12"/>
        <v>66.850000000000009</v>
      </c>
      <c r="W94" s="17">
        <f t="shared" si="12"/>
        <v>70.50833333333334</v>
      </c>
      <c r="X94" s="17">
        <f t="shared" si="12"/>
        <v>87.766666666666666</v>
      </c>
      <c r="Y94" s="17">
        <f t="shared" si="12"/>
        <v>87.824999999999989</v>
      </c>
      <c r="Z94" s="17">
        <f t="shared" si="12"/>
        <v>87.583333333333329</v>
      </c>
      <c r="AA94" s="17">
        <f t="shared" si="12"/>
        <v>69.316666666666677</v>
      </c>
      <c r="AB94" s="17">
        <f t="shared" si="12"/>
        <v>104.53333333333335</v>
      </c>
      <c r="AC94" s="17">
        <f t="shared" si="12"/>
        <v>823.58333333333337</v>
      </c>
      <c r="AD94" s="17">
        <f t="shared" si="12"/>
        <v>12.166666666666666</v>
      </c>
      <c r="AE94" s="34">
        <f>AVERAGE($AE$82:$AE$93)</f>
        <v>581.66666666666663</v>
      </c>
      <c r="AF94" s="38" t="e">
        <f t="shared" ref="AF94:AT94" si="13">AVERAGE(AF82:AF93)</f>
        <v>#DIV/0!</v>
      </c>
      <c r="AG94" s="17" t="e">
        <f t="shared" si="13"/>
        <v>#DIV/0!</v>
      </c>
      <c r="AH94" s="17" t="e">
        <f t="shared" si="13"/>
        <v>#DIV/0!</v>
      </c>
      <c r="AI94" s="17" t="e">
        <f t="shared" si="13"/>
        <v>#DIV/0!</v>
      </c>
      <c r="AJ94" s="17" t="e">
        <f t="shared" si="13"/>
        <v>#DIV/0!</v>
      </c>
      <c r="AK94" s="17" t="e">
        <f t="shared" si="13"/>
        <v>#DIV/0!</v>
      </c>
      <c r="AL94" s="17" t="e">
        <f t="shared" si="13"/>
        <v>#DIV/0!</v>
      </c>
      <c r="AM94" s="17" t="e">
        <f t="shared" si="13"/>
        <v>#DIV/0!</v>
      </c>
      <c r="AN94" s="17" t="e">
        <f t="shared" si="13"/>
        <v>#DIV/0!</v>
      </c>
      <c r="AO94" s="17" t="e">
        <f t="shared" si="13"/>
        <v>#DIV/0!</v>
      </c>
      <c r="AP94" s="17" t="e">
        <f t="shared" si="13"/>
        <v>#DIV/0!</v>
      </c>
      <c r="AQ94" s="17" t="e">
        <f t="shared" si="13"/>
        <v>#DIV/0!</v>
      </c>
      <c r="AR94" s="17" t="e">
        <f t="shared" si="13"/>
        <v>#DIV/0!</v>
      </c>
      <c r="AS94" s="17" t="e">
        <f t="shared" si="13"/>
        <v>#DIV/0!</v>
      </c>
      <c r="AT94" s="17" t="e">
        <f t="shared" si="13"/>
        <v>#DIV/0!</v>
      </c>
      <c r="AU94" s="34" t="e">
        <f>AVERAGE($AU$82:$AU$93)</f>
        <v>#DIV/0!</v>
      </c>
      <c r="AV94" s="39" t="e">
        <f>AVERAGE(AV82:AV93)</f>
        <v>#DIV/0!</v>
      </c>
      <c r="AW94" s="17" t="e">
        <f>AVERAGE(AW82:AW93)</f>
        <v>#DIV/0!</v>
      </c>
      <c r="AX94" s="17" t="e">
        <f>AVERAGE(AX82:AX93)</f>
        <v>#DIV/0!</v>
      </c>
      <c r="AY94" s="17" t="e">
        <f>AVERAGE($AY$82:$AY$93)</f>
        <v>#DIV/0!</v>
      </c>
      <c r="AZ94" s="17" t="e">
        <f>AVERAGE(AZ82:AZ93)</f>
        <v>#DIV/0!</v>
      </c>
      <c r="BA94" s="35" t="e">
        <f>AVERAGE(BA82:BA93)</f>
        <v>#DIV/0!</v>
      </c>
      <c r="BB94" s="40" t="e">
        <f>AVERAGE(BB82:BB93)</f>
        <v>#DIV/0!</v>
      </c>
    </row>
    <row r="95" spans="1:54" x14ac:dyDescent="0.3">
      <c r="A95" s="167">
        <v>45390</v>
      </c>
      <c r="B95" s="4">
        <v>6.0833333333333304</v>
      </c>
      <c r="C95" s="181"/>
      <c r="D95" s="5">
        <v>49.3</v>
      </c>
      <c r="E95" s="5">
        <v>91.5</v>
      </c>
      <c r="F95" s="7">
        <v>19.5</v>
      </c>
      <c r="G95" s="181"/>
      <c r="H95" s="5">
        <v>36.9</v>
      </c>
      <c r="I95" s="5">
        <v>96</v>
      </c>
      <c r="J95" s="5">
        <v>85.3</v>
      </c>
      <c r="K95" s="30">
        <v>85.6</v>
      </c>
      <c r="L95" s="174">
        <v>0</v>
      </c>
      <c r="M95" s="31"/>
      <c r="N95" s="5"/>
      <c r="O95" s="7"/>
      <c r="P95" s="31">
        <v>97.7</v>
      </c>
      <c r="Q95" s="5">
        <v>20.5</v>
      </c>
      <c r="R95" s="5">
        <v>49</v>
      </c>
      <c r="S95" s="5">
        <v>49</v>
      </c>
      <c r="T95" s="5">
        <v>67.8</v>
      </c>
      <c r="U95" s="5">
        <v>67.5</v>
      </c>
      <c r="V95" s="5">
        <v>67.3</v>
      </c>
      <c r="W95" s="5">
        <v>71.5</v>
      </c>
      <c r="X95" s="5">
        <v>87.1</v>
      </c>
      <c r="Y95" s="5">
        <v>87.2</v>
      </c>
      <c r="Z95" s="5">
        <v>87</v>
      </c>
      <c r="AA95" s="5">
        <v>69.2</v>
      </c>
      <c r="AB95" s="5">
        <v>105</v>
      </c>
      <c r="AC95" s="5">
        <v>823</v>
      </c>
      <c r="AD95" s="5">
        <v>12.3</v>
      </c>
      <c r="AE95" s="5">
        <v>578</v>
      </c>
      <c r="AF95" s="32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7"/>
      <c r="AV95" s="41"/>
      <c r="AW95" s="5"/>
      <c r="AX95" s="5"/>
      <c r="AY95" s="5"/>
      <c r="AZ95" s="5"/>
      <c r="BA95" s="30"/>
      <c r="BB95" s="33"/>
    </row>
    <row r="96" spans="1:54" x14ac:dyDescent="0.3">
      <c r="A96" s="168"/>
      <c r="B96" s="4">
        <v>6.1666666666666696</v>
      </c>
      <c r="C96" s="168"/>
      <c r="D96" s="5">
        <v>49.3</v>
      </c>
      <c r="E96" s="5">
        <v>90.4</v>
      </c>
      <c r="F96" s="7">
        <v>19.399999999999999</v>
      </c>
      <c r="G96" s="188"/>
      <c r="H96" s="5">
        <v>37.1</v>
      </c>
      <c r="I96" s="5">
        <v>95.2</v>
      </c>
      <c r="J96" s="5">
        <v>86</v>
      </c>
      <c r="K96" s="30">
        <v>86.2</v>
      </c>
      <c r="L96" s="168"/>
      <c r="M96" s="31"/>
      <c r="N96" s="5"/>
      <c r="O96" s="7"/>
      <c r="P96" s="31">
        <v>97.4</v>
      </c>
      <c r="Q96" s="5">
        <v>20.7</v>
      </c>
      <c r="R96" s="5">
        <v>49</v>
      </c>
      <c r="S96" s="5">
        <v>49</v>
      </c>
      <c r="T96" s="5">
        <v>68.3</v>
      </c>
      <c r="U96" s="5">
        <v>68.099999999999994</v>
      </c>
      <c r="V96" s="5">
        <v>67.900000000000006</v>
      </c>
      <c r="W96" s="5">
        <v>72.099999999999994</v>
      </c>
      <c r="X96" s="5">
        <v>87.8</v>
      </c>
      <c r="Y96" s="5">
        <v>87.9</v>
      </c>
      <c r="Z96" s="5">
        <v>87.7</v>
      </c>
      <c r="AA96" s="5">
        <v>69.8</v>
      </c>
      <c r="AB96" s="5">
        <v>104.7</v>
      </c>
      <c r="AC96" s="5">
        <v>822</v>
      </c>
      <c r="AD96" s="5">
        <v>12.3</v>
      </c>
      <c r="AE96" s="5">
        <v>581</v>
      </c>
      <c r="AF96" s="32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7"/>
      <c r="AV96" s="41"/>
      <c r="AW96" s="5"/>
      <c r="AX96" s="5"/>
      <c r="AY96" s="5"/>
      <c r="AZ96" s="5"/>
      <c r="BA96" s="30"/>
      <c r="BB96" s="33"/>
    </row>
    <row r="97" spans="1:54" x14ac:dyDescent="0.3">
      <c r="A97" s="168"/>
      <c r="B97" s="4">
        <v>6.25</v>
      </c>
      <c r="C97" s="168"/>
      <c r="D97" s="5">
        <v>49.3</v>
      </c>
      <c r="E97" s="5">
        <v>91.3</v>
      </c>
      <c r="F97" s="7">
        <v>19.2</v>
      </c>
      <c r="G97" s="188"/>
      <c r="H97" s="5">
        <v>34.5</v>
      </c>
      <c r="I97" s="5">
        <v>95.6</v>
      </c>
      <c r="J97" s="5">
        <v>86</v>
      </c>
      <c r="K97" s="30">
        <v>86.3</v>
      </c>
      <c r="L97" s="168"/>
      <c r="M97" s="31"/>
      <c r="N97" s="5"/>
      <c r="O97" s="7"/>
      <c r="P97" s="31">
        <v>96.9</v>
      </c>
      <c r="Q97" s="5">
        <v>20.3</v>
      </c>
      <c r="R97" s="5">
        <v>49</v>
      </c>
      <c r="S97" s="5">
        <v>49</v>
      </c>
      <c r="T97" s="5">
        <v>67.900000000000006</v>
      </c>
      <c r="U97" s="5">
        <v>67.7</v>
      </c>
      <c r="V97" s="5">
        <v>67.5</v>
      </c>
      <c r="W97" s="5">
        <v>71.7</v>
      </c>
      <c r="X97" s="5">
        <v>87.9</v>
      </c>
      <c r="Y97" s="5">
        <v>87.9</v>
      </c>
      <c r="Z97" s="5">
        <v>87.7</v>
      </c>
      <c r="AA97" s="5">
        <v>69.400000000000006</v>
      </c>
      <c r="AB97" s="5">
        <v>104.4</v>
      </c>
      <c r="AC97" s="5">
        <v>824</v>
      </c>
      <c r="AD97" s="5">
        <v>12</v>
      </c>
      <c r="AE97" s="5">
        <v>583</v>
      </c>
      <c r="AF97" s="32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7"/>
      <c r="AV97" s="41"/>
      <c r="AW97" s="5"/>
      <c r="AX97" s="5"/>
      <c r="AY97" s="5"/>
      <c r="AZ97" s="5"/>
      <c r="BA97" s="30"/>
      <c r="BB97" s="33"/>
    </row>
    <row r="98" spans="1:54" x14ac:dyDescent="0.3">
      <c r="A98" s="168"/>
      <c r="B98" s="4">
        <v>6.3333333333333304</v>
      </c>
      <c r="C98" s="168"/>
      <c r="D98" s="5">
        <v>49.3</v>
      </c>
      <c r="E98" s="5">
        <v>92.8</v>
      </c>
      <c r="F98" s="7">
        <v>19.399999999999999</v>
      </c>
      <c r="G98" s="188"/>
      <c r="H98" s="5">
        <v>38.299999999999997</v>
      </c>
      <c r="I98" s="5">
        <v>94.9</v>
      </c>
      <c r="J98" s="5">
        <v>86.3</v>
      </c>
      <c r="K98" s="30">
        <v>86.6</v>
      </c>
      <c r="L98" s="168"/>
      <c r="M98" s="31"/>
      <c r="N98" s="5"/>
      <c r="O98" s="7"/>
      <c r="P98" s="31">
        <v>97.5</v>
      </c>
      <c r="Q98" s="5">
        <v>20.6</v>
      </c>
      <c r="R98" s="5">
        <v>49.1</v>
      </c>
      <c r="S98" s="5">
        <v>49</v>
      </c>
      <c r="T98" s="5">
        <v>68.7</v>
      </c>
      <c r="U98" s="5">
        <v>68.5</v>
      </c>
      <c r="V98" s="5">
        <v>68.3</v>
      </c>
      <c r="W98" s="5">
        <v>72.5</v>
      </c>
      <c r="X98" s="5">
        <v>88.1</v>
      </c>
      <c r="Y98" s="5">
        <v>88.2</v>
      </c>
      <c r="Z98" s="5">
        <v>88</v>
      </c>
      <c r="AA98" s="5">
        <v>70.2</v>
      </c>
      <c r="AB98" s="5">
        <v>104.1</v>
      </c>
      <c r="AC98" s="5">
        <v>824</v>
      </c>
      <c r="AD98" s="5">
        <v>12</v>
      </c>
      <c r="AE98" s="5">
        <v>583</v>
      </c>
      <c r="AF98" s="32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7"/>
      <c r="AV98" s="41"/>
      <c r="AW98" s="5"/>
      <c r="AX98" s="5"/>
      <c r="AY98" s="5"/>
      <c r="AZ98" s="5"/>
      <c r="BA98" s="30"/>
      <c r="BB98" s="33"/>
    </row>
    <row r="99" spans="1:54" x14ac:dyDescent="0.3">
      <c r="A99" s="168"/>
      <c r="B99" s="4">
        <v>6.4166666666666696</v>
      </c>
      <c r="C99" s="168"/>
      <c r="D99" s="5">
        <v>49.4</v>
      </c>
      <c r="E99" s="5">
        <v>90</v>
      </c>
      <c r="F99" s="7">
        <v>19.8</v>
      </c>
      <c r="G99" s="188"/>
      <c r="H99" s="5">
        <v>39.6</v>
      </c>
      <c r="I99" s="5">
        <v>95.5</v>
      </c>
      <c r="J99" s="5">
        <v>86.3</v>
      </c>
      <c r="K99" s="30">
        <v>86.6</v>
      </c>
      <c r="L99" s="168"/>
      <c r="M99" s="31"/>
      <c r="N99" s="5"/>
      <c r="O99" s="7"/>
      <c r="P99" s="31">
        <v>97.6</v>
      </c>
      <c r="Q99" s="45">
        <v>21.2</v>
      </c>
      <c r="R99" s="45">
        <v>49.1</v>
      </c>
      <c r="S99" s="5">
        <v>49</v>
      </c>
      <c r="T99" s="5">
        <v>69.3</v>
      </c>
      <c r="U99" s="5">
        <v>69.2</v>
      </c>
      <c r="V99" s="5">
        <v>69</v>
      </c>
      <c r="W99" s="5">
        <v>73.2</v>
      </c>
      <c r="X99" s="5">
        <v>88.1</v>
      </c>
      <c r="Y99" s="5">
        <v>88.2</v>
      </c>
      <c r="Z99" s="5">
        <v>88.1</v>
      </c>
      <c r="AA99" s="5">
        <v>70.8</v>
      </c>
      <c r="AB99" s="5">
        <v>104.1</v>
      </c>
      <c r="AC99" s="5">
        <v>824</v>
      </c>
      <c r="AD99" s="5">
        <v>12.3</v>
      </c>
      <c r="AE99" s="5">
        <v>584</v>
      </c>
      <c r="AF99" s="32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7"/>
      <c r="AV99" s="41"/>
      <c r="AW99" s="5"/>
      <c r="AX99" s="5"/>
      <c r="AY99" s="5"/>
      <c r="AZ99" s="5"/>
      <c r="BA99" s="30"/>
      <c r="BB99" s="33"/>
    </row>
    <row r="100" spans="1:54" x14ac:dyDescent="0.3">
      <c r="A100" s="168"/>
      <c r="B100" s="4">
        <v>6.5</v>
      </c>
      <c r="C100" s="168"/>
      <c r="D100" s="5">
        <v>49.3</v>
      </c>
      <c r="E100" s="5">
        <v>90.1</v>
      </c>
      <c r="F100" s="7">
        <v>19.3</v>
      </c>
      <c r="G100" s="188"/>
      <c r="H100" s="5">
        <v>32.700000000000003</v>
      </c>
      <c r="I100" s="5">
        <v>95.4</v>
      </c>
      <c r="J100" s="5">
        <v>86.3</v>
      </c>
      <c r="K100" s="30">
        <v>86.5</v>
      </c>
      <c r="L100" s="168"/>
      <c r="M100" s="31"/>
      <c r="N100" s="5"/>
      <c r="O100" s="7"/>
      <c r="P100" s="31">
        <v>97.4</v>
      </c>
      <c r="Q100" s="5">
        <v>20.399999999999999</v>
      </c>
      <c r="R100" s="5">
        <v>49.1</v>
      </c>
      <c r="S100" s="45">
        <v>49</v>
      </c>
      <c r="T100" s="5">
        <v>67.8</v>
      </c>
      <c r="U100" s="5">
        <v>67.5</v>
      </c>
      <c r="V100" s="5">
        <v>67.400000000000006</v>
      </c>
      <c r="W100" s="5">
        <v>71.5</v>
      </c>
      <c r="X100" s="5">
        <v>88.1</v>
      </c>
      <c r="Y100" s="5">
        <v>88.2</v>
      </c>
      <c r="Z100" s="5">
        <v>88</v>
      </c>
      <c r="AA100" s="5">
        <v>69.2</v>
      </c>
      <c r="AB100" s="5">
        <v>104.6</v>
      </c>
      <c r="AC100" s="5">
        <v>824</v>
      </c>
      <c r="AD100" s="5">
        <v>12.1</v>
      </c>
      <c r="AE100" s="5">
        <v>582</v>
      </c>
      <c r="AF100" s="32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7"/>
      <c r="AV100" s="41"/>
      <c r="AW100" s="5"/>
      <c r="AX100" s="5"/>
      <c r="AY100" s="5"/>
      <c r="AZ100" s="5"/>
      <c r="BA100" s="30"/>
      <c r="BB100" s="33"/>
    </row>
    <row r="101" spans="1:54" x14ac:dyDescent="0.3">
      <c r="A101" s="168"/>
      <c r="B101" s="4">
        <v>6.5833333333333304</v>
      </c>
      <c r="C101" s="168"/>
      <c r="D101" s="5">
        <v>49.3</v>
      </c>
      <c r="E101" s="5">
        <v>91.5</v>
      </c>
      <c r="F101" s="7">
        <v>18.8</v>
      </c>
      <c r="G101" s="188"/>
      <c r="H101" s="5">
        <v>34.9</v>
      </c>
      <c r="I101" s="5">
        <v>95.4</v>
      </c>
      <c r="J101" s="5">
        <v>86.4</v>
      </c>
      <c r="K101" s="30">
        <v>86.7</v>
      </c>
      <c r="L101" s="168"/>
      <c r="M101" s="31"/>
      <c r="N101" s="5"/>
      <c r="O101" s="7"/>
      <c r="P101" s="31">
        <v>97.9</v>
      </c>
      <c r="Q101" s="5">
        <v>20.100000000000001</v>
      </c>
      <c r="R101" s="5">
        <v>49.1</v>
      </c>
      <c r="S101" s="5">
        <v>49</v>
      </c>
      <c r="T101" s="5">
        <v>67.8</v>
      </c>
      <c r="U101" s="5">
        <v>67.599999999999994</v>
      </c>
      <c r="V101" s="5">
        <v>67.400000000000006</v>
      </c>
      <c r="W101" s="5">
        <v>71.7</v>
      </c>
      <c r="X101" s="5">
        <v>88.2</v>
      </c>
      <c r="Y101" s="5">
        <v>88.2</v>
      </c>
      <c r="Z101" s="5">
        <v>88.1</v>
      </c>
      <c r="AA101" s="5">
        <v>69.3</v>
      </c>
      <c r="AB101" s="5">
        <v>104.6</v>
      </c>
      <c r="AC101" s="5">
        <v>823</v>
      </c>
      <c r="AD101" s="5">
        <v>12.2</v>
      </c>
      <c r="AE101" s="5">
        <v>585</v>
      </c>
      <c r="AF101" s="32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7"/>
      <c r="AV101" s="41"/>
      <c r="AW101" s="5"/>
      <c r="AX101" s="5"/>
      <c r="AY101" s="5"/>
      <c r="AZ101" s="5"/>
      <c r="BA101" s="30"/>
      <c r="BB101" s="33"/>
    </row>
    <row r="102" spans="1:54" x14ac:dyDescent="0.3">
      <c r="A102" s="168"/>
      <c r="B102" s="4">
        <v>6.6666666666666696</v>
      </c>
      <c r="C102" s="168"/>
      <c r="D102" s="5">
        <v>49.3</v>
      </c>
      <c r="E102" s="5">
        <v>91.1</v>
      </c>
      <c r="F102" s="7">
        <v>18.899999999999999</v>
      </c>
      <c r="G102" s="188"/>
      <c r="H102" s="5">
        <v>35.700000000000003</v>
      </c>
      <c r="I102" s="5">
        <v>95.6</v>
      </c>
      <c r="J102" s="5">
        <v>86.3</v>
      </c>
      <c r="K102" s="30">
        <v>86.5</v>
      </c>
      <c r="L102" s="168"/>
      <c r="M102" s="31"/>
      <c r="N102" s="5"/>
      <c r="O102" s="7"/>
      <c r="P102" s="31">
        <v>97.4</v>
      </c>
      <c r="Q102" s="5">
        <v>20.100000000000001</v>
      </c>
      <c r="R102" s="5">
        <v>49.1</v>
      </c>
      <c r="S102" s="5">
        <v>49</v>
      </c>
      <c r="T102" s="5">
        <v>67.900000000000006</v>
      </c>
      <c r="U102" s="5">
        <v>67.7</v>
      </c>
      <c r="V102" s="5">
        <v>67.5</v>
      </c>
      <c r="W102" s="5">
        <v>71.7</v>
      </c>
      <c r="X102" s="5">
        <v>88.1</v>
      </c>
      <c r="Y102" s="5">
        <v>88.1</v>
      </c>
      <c r="Z102" s="5">
        <v>88</v>
      </c>
      <c r="AA102" s="5">
        <v>69.3</v>
      </c>
      <c r="AB102" s="5">
        <v>104.6</v>
      </c>
      <c r="AC102" s="5">
        <v>824</v>
      </c>
      <c r="AD102" s="5">
        <v>12.3</v>
      </c>
      <c r="AE102" s="5">
        <v>585</v>
      </c>
      <c r="AF102" s="32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7"/>
      <c r="AV102" s="41"/>
      <c r="AW102" s="5"/>
      <c r="AX102" s="5"/>
      <c r="AY102" s="5"/>
      <c r="AZ102" s="5"/>
      <c r="BA102" s="30"/>
      <c r="BB102" s="33"/>
    </row>
    <row r="103" spans="1:54" x14ac:dyDescent="0.3">
      <c r="A103" s="168"/>
      <c r="B103" s="4">
        <v>6.75</v>
      </c>
      <c r="C103" s="168"/>
      <c r="D103" s="5">
        <v>49.3</v>
      </c>
      <c r="E103" s="5">
        <v>89.8</v>
      </c>
      <c r="F103" s="7">
        <v>18.8</v>
      </c>
      <c r="G103" s="188"/>
      <c r="H103" s="5">
        <v>35.5</v>
      </c>
      <c r="I103" s="5">
        <v>94.1</v>
      </c>
      <c r="J103" s="5">
        <v>87.5</v>
      </c>
      <c r="K103" s="30">
        <v>87.8</v>
      </c>
      <c r="L103" s="168"/>
      <c r="M103" s="31"/>
      <c r="N103" s="5"/>
      <c r="O103" s="7"/>
      <c r="P103" s="31">
        <v>95.8</v>
      </c>
      <c r="Q103" s="5">
        <v>20</v>
      </c>
      <c r="R103" s="5">
        <v>49.1</v>
      </c>
      <c r="S103" s="5">
        <v>49</v>
      </c>
      <c r="T103" s="5">
        <v>68.8</v>
      </c>
      <c r="U103" s="5">
        <v>68.599999999999994</v>
      </c>
      <c r="V103" s="5">
        <v>68.400000000000006</v>
      </c>
      <c r="W103" s="5">
        <v>72.8</v>
      </c>
      <c r="X103" s="5">
        <v>89.3</v>
      </c>
      <c r="Y103" s="5">
        <v>89.3</v>
      </c>
      <c r="Z103" s="5">
        <v>89.2</v>
      </c>
      <c r="AA103" s="5">
        <v>70.3</v>
      </c>
      <c r="AB103" s="5">
        <v>103.8</v>
      </c>
      <c r="AC103" s="5">
        <v>824</v>
      </c>
      <c r="AD103" s="5">
        <v>12.3</v>
      </c>
      <c r="AE103" s="5">
        <v>591</v>
      </c>
      <c r="AF103" s="32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7"/>
      <c r="AV103" s="41"/>
      <c r="AW103" s="5"/>
      <c r="AX103" s="5"/>
      <c r="AY103" s="5"/>
      <c r="AZ103" s="5"/>
      <c r="BA103" s="30"/>
      <c r="BB103" s="33"/>
    </row>
    <row r="104" spans="1:54" x14ac:dyDescent="0.3">
      <c r="A104" s="168"/>
      <c r="B104" s="4">
        <v>6.8333333333333304</v>
      </c>
      <c r="C104" s="168"/>
      <c r="D104" s="5">
        <v>49.3</v>
      </c>
      <c r="E104" s="5">
        <v>92.5</v>
      </c>
      <c r="F104" s="7">
        <v>18.3</v>
      </c>
      <c r="G104" s="188"/>
      <c r="H104" s="5">
        <v>34.200000000000003</v>
      </c>
      <c r="I104" s="5">
        <v>94.8</v>
      </c>
      <c r="J104" s="5">
        <v>87.7</v>
      </c>
      <c r="K104" s="30">
        <v>88</v>
      </c>
      <c r="L104" s="168"/>
      <c r="M104" s="31"/>
      <c r="N104" s="5"/>
      <c r="O104" s="7"/>
      <c r="P104" s="31">
        <v>96.6</v>
      </c>
      <c r="Q104" s="5">
        <v>19.399999999999999</v>
      </c>
      <c r="R104" s="5">
        <v>49.1</v>
      </c>
      <c r="S104" s="5">
        <v>49</v>
      </c>
      <c r="T104" s="5">
        <v>68.099999999999994</v>
      </c>
      <c r="U104" s="5">
        <v>67.900000000000006</v>
      </c>
      <c r="V104" s="5">
        <v>67.7</v>
      </c>
      <c r="W104" s="5">
        <v>72.099999999999994</v>
      </c>
      <c r="X104" s="5">
        <v>89.5</v>
      </c>
      <c r="Y104" s="5">
        <v>89.5</v>
      </c>
      <c r="Z104" s="5">
        <v>89.4</v>
      </c>
      <c r="AA104" s="5">
        <v>69.599999999999994</v>
      </c>
      <c r="AB104" s="5">
        <v>104.3</v>
      </c>
      <c r="AC104" s="5">
        <v>825</v>
      </c>
      <c r="AD104" s="5">
        <v>12.3</v>
      </c>
      <c r="AE104" s="5">
        <v>592</v>
      </c>
      <c r="AF104" s="32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7"/>
      <c r="AV104" s="41"/>
      <c r="AW104" s="5"/>
      <c r="AX104" s="5"/>
      <c r="AY104" s="5"/>
      <c r="AZ104" s="5"/>
      <c r="BA104" s="30"/>
      <c r="BB104" s="33"/>
    </row>
    <row r="105" spans="1:54" x14ac:dyDescent="0.3">
      <c r="A105" s="168"/>
      <c r="B105" s="4">
        <v>6.9166666666666696</v>
      </c>
      <c r="C105" s="168"/>
      <c r="D105" s="5">
        <v>49.4</v>
      </c>
      <c r="E105" s="5">
        <v>93.2</v>
      </c>
      <c r="F105" s="7">
        <v>18.3</v>
      </c>
      <c r="G105" s="188"/>
      <c r="H105" s="5">
        <v>33.299999999999997</v>
      </c>
      <c r="I105" s="5">
        <v>94.8</v>
      </c>
      <c r="J105" s="5">
        <v>87.3</v>
      </c>
      <c r="K105" s="30">
        <v>87.5</v>
      </c>
      <c r="L105" s="168"/>
      <c r="M105" s="31"/>
      <c r="N105" s="5"/>
      <c r="O105" s="7"/>
      <c r="P105" s="31">
        <v>98</v>
      </c>
      <c r="Q105" s="5">
        <v>19.3</v>
      </c>
      <c r="R105" s="5">
        <v>49.1</v>
      </c>
      <c r="S105" s="5">
        <v>49</v>
      </c>
      <c r="T105" s="5">
        <v>67.599999999999994</v>
      </c>
      <c r="U105" s="5">
        <v>67.400000000000006</v>
      </c>
      <c r="V105" s="5">
        <v>67.2</v>
      </c>
      <c r="W105" s="5">
        <v>71.5</v>
      </c>
      <c r="X105" s="5">
        <v>89.1</v>
      </c>
      <c r="Y105" s="5">
        <v>89.1</v>
      </c>
      <c r="Z105" s="5">
        <v>89</v>
      </c>
      <c r="AA105" s="5">
        <v>69.099999999999994</v>
      </c>
      <c r="AB105" s="5">
        <v>105</v>
      </c>
      <c r="AC105" s="5">
        <v>824</v>
      </c>
      <c r="AD105" s="5">
        <v>12.1</v>
      </c>
      <c r="AE105" s="5">
        <v>590</v>
      </c>
      <c r="AF105" s="32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7"/>
      <c r="AV105" s="41"/>
      <c r="AW105" s="5"/>
      <c r="AX105" s="5"/>
      <c r="AY105" s="5"/>
      <c r="AZ105" s="5"/>
      <c r="BA105" s="30"/>
      <c r="BB105" s="33"/>
    </row>
    <row r="106" spans="1:54" x14ac:dyDescent="0.3">
      <c r="A106" s="169"/>
      <c r="B106" s="4">
        <v>7</v>
      </c>
      <c r="C106" s="169"/>
      <c r="D106" s="5">
        <v>49.4</v>
      </c>
      <c r="E106" s="5">
        <v>93</v>
      </c>
      <c r="F106" s="7">
        <v>18.100000000000001</v>
      </c>
      <c r="G106" s="189"/>
      <c r="H106" s="5">
        <v>32.4</v>
      </c>
      <c r="I106" s="5">
        <v>95.6</v>
      </c>
      <c r="J106" s="5">
        <v>86.8</v>
      </c>
      <c r="K106" s="30">
        <v>87.1</v>
      </c>
      <c r="L106" s="169"/>
      <c r="M106" s="31"/>
      <c r="N106" s="5"/>
      <c r="O106" s="7"/>
      <c r="P106" s="31">
        <v>97.2</v>
      </c>
      <c r="Q106" s="5">
        <v>19.100000000000001</v>
      </c>
      <c r="R106" s="5">
        <v>49.1</v>
      </c>
      <c r="S106" s="5">
        <v>49</v>
      </c>
      <c r="T106" s="5">
        <v>67</v>
      </c>
      <c r="U106" s="5">
        <v>66.8</v>
      </c>
      <c r="V106" s="5">
        <v>66.7</v>
      </c>
      <c r="W106" s="5">
        <v>70.900000000000006</v>
      </c>
      <c r="X106" s="5">
        <v>88.6</v>
      </c>
      <c r="Y106" s="5">
        <v>88.7</v>
      </c>
      <c r="Z106" s="5">
        <v>88.5</v>
      </c>
      <c r="AA106" s="5">
        <v>68.400000000000006</v>
      </c>
      <c r="AB106" s="5">
        <v>104.5</v>
      </c>
      <c r="AC106" s="5">
        <v>823</v>
      </c>
      <c r="AD106" s="5">
        <v>12.3</v>
      </c>
      <c r="AE106" s="5">
        <v>586</v>
      </c>
      <c r="AF106" s="32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7"/>
      <c r="AV106" s="41"/>
      <c r="AW106" s="5"/>
      <c r="AX106" s="5"/>
      <c r="AY106" s="5"/>
      <c r="AZ106" s="5"/>
      <c r="BA106" s="30"/>
      <c r="BB106" s="33"/>
    </row>
    <row r="107" spans="1:54" x14ac:dyDescent="0.3">
      <c r="A107" s="178" t="s">
        <v>81</v>
      </c>
      <c r="B107" s="173"/>
      <c r="C107" s="17" t="e">
        <f>AVERAGE($C$95:$C$106)</f>
        <v>#DIV/0!</v>
      </c>
      <c r="D107" s="17">
        <f>AVERAGE(D95:D106)</f>
        <v>49.324999999999996</v>
      </c>
      <c r="E107" s="17">
        <f>AVERAGE(E95:E106)</f>
        <v>91.433333333333337</v>
      </c>
      <c r="F107" s="34">
        <f>AVERAGE(F95:F106)</f>
        <v>18.983333333333338</v>
      </c>
      <c r="G107" s="16" t="e">
        <f>AVERAGE(G95:G106)</f>
        <v>#DIV/0!</v>
      </c>
      <c r="H107" s="17">
        <f>AVERAGE($H$95:$H$106)</f>
        <v>35.425000000000004</v>
      </c>
      <c r="I107" s="17">
        <f>AVERAGE($I$95:$I$106)</f>
        <v>95.24166666666666</v>
      </c>
      <c r="J107" s="17">
        <f>AVERAGE(J95:J106)</f>
        <v>86.516666666666666</v>
      </c>
      <c r="K107" s="35">
        <f>AVERAGE($K$95:$K$106)</f>
        <v>86.783333333333346</v>
      </c>
      <c r="L107" s="36">
        <f t="shared" ref="L107:AD107" si="14">AVERAGE(L95:L106)</f>
        <v>0</v>
      </c>
      <c r="M107" s="35" t="e">
        <f t="shared" si="14"/>
        <v>#DIV/0!</v>
      </c>
      <c r="N107" s="35" t="e">
        <f t="shared" si="14"/>
        <v>#DIV/0!</v>
      </c>
      <c r="O107" s="34" t="e">
        <f t="shared" si="14"/>
        <v>#DIV/0!</v>
      </c>
      <c r="P107" s="37">
        <f t="shared" si="14"/>
        <v>97.283333333333317</v>
      </c>
      <c r="Q107" s="17">
        <f t="shared" si="14"/>
        <v>20.141666666666666</v>
      </c>
      <c r="R107" s="17">
        <f t="shared" si="14"/>
        <v>49.07500000000001</v>
      </c>
      <c r="S107" s="17">
        <f t="shared" si="14"/>
        <v>49</v>
      </c>
      <c r="T107" s="17">
        <f t="shared" si="14"/>
        <v>68.083333333333329</v>
      </c>
      <c r="U107" s="17">
        <f t="shared" si="14"/>
        <v>67.875</v>
      </c>
      <c r="V107" s="17">
        <f t="shared" si="14"/>
        <v>67.691666666666677</v>
      </c>
      <c r="W107" s="17">
        <f t="shared" si="14"/>
        <v>71.933333333333323</v>
      </c>
      <c r="X107" s="17">
        <f t="shared" si="14"/>
        <v>88.325000000000003</v>
      </c>
      <c r="Y107" s="17">
        <f t="shared" si="14"/>
        <v>88.375</v>
      </c>
      <c r="Z107" s="17">
        <f t="shared" si="14"/>
        <v>88.225000000000009</v>
      </c>
      <c r="AA107" s="17">
        <f t="shared" si="14"/>
        <v>69.55</v>
      </c>
      <c r="AB107" s="17">
        <f t="shared" si="14"/>
        <v>104.47500000000001</v>
      </c>
      <c r="AC107" s="17">
        <f t="shared" si="14"/>
        <v>823.66666666666663</v>
      </c>
      <c r="AD107" s="17">
        <f t="shared" si="14"/>
        <v>12.208333333333334</v>
      </c>
      <c r="AE107" s="34">
        <f>AVERAGE($AE$95:$AE$106)</f>
        <v>585</v>
      </c>
      <c r="AF107" s="38" t="e">
        <f t="shared" ref="AF107:AT107" si="15">AVERAGE(AF95:AF106)</f>
        <v>#DIV/0!</v>
      </c>
      <c r="AG107" s="17" t="e">
        <f t="shared" si="15"/>
        <v>#DIV/0!</v>
      </c>
      <c r="AH107" s="17" t="e">
        <f t="shared" si="15"/>
        <v>#DIV/0!</v>
      </c>
      <c r="AI107" s="17" t="e">
        <f t="shared" si="15"/>
        <v>#DIV/0!</v>
      </c>
      <c r="AJ107" s="17" t="e">
        <f t="shared" si="15"/>
        <v>#DIV/0!</v>
      </c>
      <c r="AK107" s="17" t="e">
        <f t="shared" si="15"/>
        <v>#DIV/0!</v>
      </c>
      <c r="AL107" s="17" t="e">
        <f t="shared" si="15"/>
        <v>#DIV/0!</v>
      </c>
      <c r="AM107" s="17" t="e">
        <f t="shared" si="15"/>
        <v>#DIV/0!</v>
      </c>
      <c r="AN107" s="17" t="e">
        <f t="shared" si="15"/>
        <v>#DIV/0!</v>
      </c>
      <c r="AO107" s="17" t="e">
        <f t="shared" si="15"/>
        <v>#DIV/0!</v>
      </c>
      <c r="AP107" s="17" t="e">
        <f t="shared" si="15"/>
        <v>#DIV/0!</v>
      </c>
      <c r="AQ107" s="17" t="e">
        <f t="shared" si="15"/>
        <v>#DIV/0!</v>
      </c>
      <c r="AR107" s="17" t="e">
        <f t="shared" si="15"/>
        <v>#DIV/0!</v>
      </c>
      <c r="AS107" s="17" t="e">
        <f t="shared" si="15"/>
        <v>#DIV/0!</v>
      </c>
      <c r="AT107" s="17" t="e">
        <f t="shared" si="15"/>
        <v>#DIV/0!</v>
      </c>
      <c r="AU107" s="34" t="e">
        <f>AVERAGE($AU$95:$AU$106)</f>
        <v>#DIV/0!</v>
      </c>
      <c r="AV107" s="39" t="e">
        <f>AVERAGE(AV95:AV106)</f>
        <v>#DIV/0!</v>
      </c>
      <c r="AW107" s="17" t="e">
        <f>AVERAGE(AW95:AW106)</f>
        <v>#DIV/0!</v>
      </c>
      <c r="AX107" s="17" t="e">
        <f>AVERAGE(AX95:AX106)</f>
        <v>#DIV/0!</v>
      </c>
      <c r="AY107" s="17" t="e">
        <f>AVERAGE($AY$95:$AY$106)</f>
        <v>#DIV/0!</v>
      </c>
      <c r="AZ107" s="17" t="e">
        <f>AVERAGE(AZ95:AZ106)</f>
        <v>#DIV/0!</v>
      </c>
      <c r="BA107" s="35" t="e">
        <f>AVERAGE(BA95:BA106)</f>
        <v>#DIV/0!</v>
      </c>
      <c r="BB107" s="40" t="e">
        <f>AVERAGE(BB95:BB106)</f>
        <v>#DIV/0!</v>
      </c>
    </row>
    <row r="108" spans="1:54" x14ac:dyDescent="0.3">
      <c r="A108" s="167">
        <v>45391</v>
      </c>
      <c r="B108" s="4">
        <v>7.0833333333333304</v>
      </c>
      <c r="C108" s="174"/>
      <c r="D108" s="5">
        <v>49.4</v>
      </c>
      <c r="E108" s="5">
        <v>92.6</v>
      </c>
      <c r="F108" s="7">
        <v>18</v>
      </c>
      <c r="G108" s="181"/>
      <c r="H108" s="5">
        <v>32.1</v>
      </c>
      <c r="I108" s="5">
        <v>95.6</v>
      </c>
      <c r="J108" s="5">
        <v>86.6</v>
      </c>
      <c r="K108" s="30">
        <v>86.4</v>
      </c>
      <c r="L108" s="174">
        <f>G108-C108</f>
        <v>0</v>
      </c>
      <c r="M108" s="31"/>
      <c r="N108" s="5"/>
      <c r="O108" s="7"/>
      <c r="P108" s="31">
        <v>97.5</v>
      </c>
      <c r="Q108" s="5">
        <v>19.100000000000001</v>
      </c>
      <c r="R108" s="5">
        <v>49.1</v>
      </c>
      <c r="S108" s="5">
        <v>49</v>
      </c>
      <c r="T108" s="5">
        <v>66.5</v>
      </c>
      <c r="U108" s="5">
        <v>66.3</v>
      </c>
      <c r="V108" s="5">
        <v>66.099999999999994</v>
      </c>
      <c r="W108" s="5">
        <v>70.3</v>
      </c>
      <c r="X108" s="5">
        <v>88.2</v>
      </c>
      <c r="Y108" s="5">
        <v>88.3</v>
      </c>
      <c r="Z108" s="5">
        <v>88.1</v>
      </c>
      <c r="AA108" s="5">
        <v>67.900000000000006</v>
      </c>
      <c r="AB108" s="5">
        <v>105.4</v>
      </c>
      <c r="AC108" s="5">
        <v>822</v>
      </c>
      <c r="AD108" s="5">
        <v>12.3</v>
      </c>
      <c r="AE108" s="5">
        <v>584</v>
      </c>
      <c r="AF108" s="32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7"/>
      <c r="AV108" s="174"/>
      <c r="AW108" s="5"/>
      <c r="AX108" s="5"/>
      <c r="AY108" s="5"/>
      <c r="AZ108" s="5"/>
      <c r="BA108" s="30"/>
      <c r="BB108" s="33"/>
    </row>
    <row r="109" spans="1:54" x14ac:dyDescent="0.3">
      <c r="A109" s="168"/>
      <c r="B109" s="4">
        <v>7.1666666666666696</v>
      </c>
      <c r="C109" s="168"/>
      <c r="D109" s="5">
        <v>49.3</v>
      </c>
      <c r="E109" s="5">
        <v>95.1</v>
      </c>
      <c r="F109" s="7">
        <v>17.8</v>
      </c>
      <c r="G109" s="188"/>
      <c r="H109" s="5">
        <v>32.200000000000003</v>
      </c>
      <c r="I109" s="5">
        <v>97.5</v>
      </c>
      <c r="J109" s="5">
        <v>86.3</v>
      </c>
      <c r="K109" s="30">
        <v>86.1</v>
      </c>
      <c r="L109" s="168"/>
      <c r="M109" s="31"/>
      <c r="N109" s="5"/>
      <c r="O109" s="7"/>
      <c r="P109" s="31">
        <v>97.7</v>
      </c>
      <c r="Q109" s="5">
        <v>18.899999999999999</v>
      </c>
      <c r="R109" s="5">
        <v>49.1</v>
      </c>
      <c r="S109" s="5">
        <v>49</v>
      </c>
      <c r="T109" s="5">
        <v>66.099999999999994</v>
      </c>
      <c r="U109" s="5">
        <v>65.900000000000006</v>
      </c>
      <c r="V109" s="5">
        <v>65.7</v>
      </c>
      <c r="W109" s="5">
        <v>69.8</v>
      </c>
      <c r="X109" s="5">
        <v>87.9</v>
      </c>
      <c r="Y109" s="5">
        <v>87.9</v>
      </c>
      <c r="Z109" s="5">
        <v>87.8</v>
      </c>
      <c r="AA109" s="5">
        <v>67.5</v>
      </c>
      <c r="AB109" s="5">
        <v>105.7</v>
      </c>
      <c r="AC109" s="5">
        <v>824</v>
      </c>
      <c r="AD109" s="5">
        <v>12.3</v>
      </c>
      <c r="AE109" s="5">
        <v>581</v>
      </c>
      <c r="AF109" s="32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7"/>
      <c r="AV109" s="168"/>
      <c r="AW109" s="5"/>
      <c r="AX109" s="5"/>
      <c r="AY109" s="5"/>
      <c r="AZ109" s="5"/>
      <c r="BA109" s="30"/>
      <c r="BB109" s="33"/>
    </row>
    <row r="110" spans="1:54" x14ac:dyDescent="0.3">
      <c r="A110" s="168"/>
      <c r="B110" s="4">
        <v>7.25</v>
      </c>
      <c r="C110" s="168"/>
      <c r="D110" s="5">
        <v>49.3</v>
      </c>
      <c r="E110" s="5">
        <v>94.6</v>
      </c>
      <c r="F110" s="7">
        <v>17.5</v>
      </c>
      <c r="G110" s="188"/>
      <c r="H110" s="5">
        <v>32.299999999999997</v>
      </c>
      <c r="I110" s="5">
        <v>96.2</v>
      </c>
      <c r="J110" s="5">
        <v>86.1</v>
      </c>
      <c r="K110" s="30">
        <v>85.8</v>
      </c>
      <c r="L110" s="168"/>
      <c r="M110" s="31"/>
      <c r="N110" s="5"/>
      <c r="O110" s="7"/>
      <c r="P110" s="31">
        <v>98.9</v>
      </c>
      <c r="Q110" s="5">
        <v>18.5</v>
      </c>
      <c r="R110" s="5">
        <v>49.1</v>
      </c>
      <c r="S110" s="5">
        <v>49</v>
      </c>
      <c r="T110" s="5">
        <v>65.5</v>
      </c>
      <c r="U110" s="5">
        <v>65.3</v>
      </c>
      <c r="V110" s="5">
        <v>65.2</v>
      </c>
      <c r="W110" s="5">
        <v>69.2</v>
      </c>
      <c r="X110" s="5">
        <v>87.7</v>
      </c>
      <c r="Y110" s="5">
        <v>87.7</v>
      </c>
      <c r="Z110" s="5">
        <v>87.6</v>
      </c>
      <c r="AA110" s="5">
        <v>66.900000000000006</v>
      </c>
      <c r="AB110" s="5">
        <v>106.2</v>
      </c>
      <c r="AC110" s="5">
        <v>824</v>
      </c>
      <c r="AD110" s="5">
        <v>12.3</v>
      </c>
      <c r="AE110" s="5">
        <v>578</v>
      </c>
      <c r="AF110" s="32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7"/>
      <c r="AV110" s="168"/>
      <c r="AW110" s="5"/>
      <c r="AX110" s="5"/>
      <c r="AY110" s="5"/>
      <c r="AZ110" s="5"/>
      <c r="BA110" s="30"/>
      <c r="BB110" s="33"/>
    </row>
    <row r="111" spans="1:54" x14ac:dyDescent="0.3">
      <c r="A111" s="168"/>
      <c r="B111" s="4">
        <v>7.3333333333333304</v>
      </c>
      <c r="C111" s="168"/>
      <c r="D111" s="5">
        <v>49.4</v>
      </c>
      <c r="E111" s="5">
        <v>93.1</v>
      </c>
      <c r="F111" s="7">
        <v>18</v>
      </c>
      <c r="G111" s="188"/>
      <c r="H111" s="5">
        <v>35.5</v>
      </c>
      <c r="I111" s="5">
        <v>96.9</v>
      </c>
      <c r="J111" s="5">
        <v>86.5</v>
      </c>
      <c r="K111" s="30">
        <v>86.3</v>
      </c>
      <c r="L111" s="168"/>
      <c r="M111" s="31"/>
      <c r="N111" s="5"/>
      <c r="O111" s="7"/>
      <c r="P111" s="31">
        <v>97.9</v>
      </c>
      <c r="Q111" s="5">
        <v>19.3</v>
      </c>
      <c r="R111" s="5">
        <v>49.1</v>
      </c>
      <c r="S111" s="5">
        <v>49</v>
      </c>
      <c r="T111" s="5">
        <v>67</v>
      </c>
      <c r="U111" s="5">
        <v>66.8</v>
      </c>
      <c r="V111" s="5">
        <v>66.599999999999994</v>
      </c>
      <c r="W111" s="5">
        <v>70.8</v>
      </c>
      <c r="X111" s="5">
        <v>88.1</v>
      </c>
      <c r="Y111" s="5">
        <v>88.1</v>
      </c>
      <c r="Z111" s="5">
        <v>88</v>
      </c>
      <c r="AA111" s="5">
        <v>68.400000000000006</v>
      </c>
      <c r="AB111" s="5">
        <v>105.2</v>
      </c>
      <c r="AC111" s="5">
        <v>826</v>
      </c>
      <c r="AD111" s="5">
        <v>12.1</v>
      </c>
      <c r="AE111" s="5">
        <v>583</v>
      </c>
      <c r="AF111" s="32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7"/>
      <c r="AV111" s="168"/>
      <c r="AW111" s="5"/>
      <c r="AX111" s="5"/>
      <c r="AY111" s="5"/>
      <c r="AZ111" s="5"/>
      <c r="BA111" s="30"/>
      <c r="BB111" s="33"/>
    </row>
    <row r="112" spans="1:54" x14ac:dyDescent="0.3">
      <c r="A112" s="168"/>
      <c r="B112" s="4">
        <v>7.4166666666666696</v>
      </c>
      <c r="C112" s="168"/>
      <c r="D112" s="5">
        <v>49.4</v>
      </c>
      <c r="E112" s="5">
        <v>91.7</v>
      </c>
      <c r="F112" s="7">
        <v>18.899999999999999</v>
      </c>
      <c r="G112" s="188"/>
      <c r="H112" s="5">
        <v>37.9</v>
      </c>
      <c r="I112" s="5">
        <v>95.2</v>
      </c>
      <c r="J112" s="5">
        <v>87.1</v>
      </c>
      <c r="K112" s="30">
        <v>86.8</v>
      </c>
      <c r="L112" s="168"/>
      <c r="M112" s="31"/>
      <c r="N112" s="5"/>
      <c r="O112" s="7"/>
      <c r="P112" s="31">
        <v>96.5</v>
      </c>
      <c r="Q112" s="5">
        <v>20.100000000000001</v>
      </c>
      <c r="R112" s="5">
        <v>49.2</v>
      </c>
      <c r="S112" s="5">
        <v>49.1</v>
      </c>
      <c r="T112" s="5">
        <v>68.599999999999994</v>
      </c>
      <c r="U112" s="5">
        <v>68.5</v>
      </c>
      <c r="V112" s="5">
        <v>68.2</v>
      </c>
      <c r="W112" s="5">
        <v>72.5</v>
      </c>
      <c r="X112" s="5">
        <v>88.6</v>
      </c>
      <c r="Y112" s="5">
        <v>88.7</v>
      </c>
      <c r="Z112" s="5">
        <v>88.6</v>
      </c>
      <c r="AA112" s="5">
        <v>70.099999999999994</v>
      </c>
      <c r="AB112" s="5">
        <v>104.6</v>
      </c>
      <c r="AC112" s="5">
        <v>823</v>
      </c>
      <c r="AD112" s="5">
        <v>12.3</v>
      </c>
      <c r="AE112" s="5">
        <v>588</v>
      </c>
      <c r="AF112" s="32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7"/>
      <c r="AV112" s="168"/>
      <c r="AW112" s="5"/>
      <c r="AX112" s="5"/>
      <c r="AY112" s="5"/>
      <c r="AZ112" s="5"/>
      <c r="BA112" s="30"/>
      <c r="BB112" s="33"/>
    </row>
    <row r="113" spans="1:54" x14ac:dyDescent="0.3">
      <c r="A113" s="168"/>
      <c r="B113" s="4">
        <v>7.5</v>
      </c>
      <c r="C113" s="168"/>
      <c r="D113" s="5">
        <v>49.4</v>
      </c>
      <c r="E113" s="5">
        <v>92.3</v>
      </c>
      <c r="F113" s="7">
        <v>19.399999999999999</v>
      </c>
      <c r="G113" s="188"/>
      <c r="H113" s="5">
        <v>38.4</v>
      </c>
      <c r="I113" s="5">
        <v>97.2</v>
      </c>
      <c r="J113" s="5">
        <v>85.4</v>
      </c>
      <c r="K113" s="30">
        <v>85.1</v>
      </c>
      <c r="L113" s="168"/>
      <c r="M113" s="31"/>
      <c r="N113" s="5"/>
      <c r="O113" s="7"/>
      <c r="P113" s="31">
        <v>98.4</v>
      </c>
      <c r="Q113" s="5">
        <v>20.8</v>
      </c>
      <c r="R113" s="5">
        <v>49.1</v>
      </c>
      <c r="S113" s="5">
        <v>49</v>
      </c>
      <c r="T113" s="5">
        <v>67.7</v>
      </c>
      <c r="U113" s="5">
        <v>67.599999999999994</v>
      </c>
      <c r="V113" s="5">
        <v>67.400000000000006</v>
      </c>
      <c r="W113" s="5">
        <v>71.5</v>
      </c>
      <c r="X113" s="5">
        <v>87</v>
      </c>
      <c r="Y113" s="5">
        <v>87.1</v>
      </c>
      <c r="Z113" s="5">
        <v>86.9</v>
      </c>
      <c r="AA113" s="5">
        <v>69.2</v>
      </c>
      <c r="AB113" s="5">
        <v>104.8</v>
      </c>
      <c r="AC113" s="5">
        <v>825</v>
      </c>
      <c r="AD113" s="5">
        <v>12.5</v>
      </c>
      <c r="AE113" s="5">
        <v>576</v>
      </c>
      <c r="AF113" s="32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7"/>
      <c r="AV113" s="168"/>
      <c r="AW113" s="5"/>
      <c r="AX113" s="5"/>
      <c r="AY113" s="5"/>
      <c r="AZ113" s="5"/>
      <c r="BA113" s="30"/>
      <c r="BB113" s="33"/>
    </row>
    <row r="114" spans="1:54" x14ac:dyDescent="0.3">
      <c r="A114" s="168"/>
      <c r="B114" s="4">
        <v>7.5833333333333304</v>
      </c>
      <c r="C114" s="168"/>
      <c r="D114" s="5">
        <v>49.4</v>
      </c>
      <c r="E114" s="5">
        <v>89.9</v>
      </c>
      <c r="F114" s="7">
        <v>19.5</v>
      </c>
      <c r="G114" s="188"/>
      <c r="H114" s="5">
        <v>38.6</v>
      </c>
      <c r="I114" s="5">
        <v>96.1</v>
      </c>
      <c r="J114" s="5">
        <v>86.3</v>
      </c>
      <c r="K114" s="30">
        <v>86</v>
      </c>
      <c r="L114" s="168"/>
      <c r="M114" s="31"/>
      <c r="N114" s="5"/>
      <c r="O114" s="7"/>
      <c r="P114" s="31">
        <v>97.2</v>
      </c>
      <c r="Q114" s="5">
        <v>20.9</v>
      </c>
      <c r="R114" s="5">
        <v>49.1</v>
      </c>
      <c r="S114" s="5">
        <v>49</v>
      </c>
      <c r="T114" s="5">
        <v>69.099999999999994</v>
      </c>
      <c r="U114" s="5">
        <v>68.900000000000006</v>
      </c>
      <c r="V114" s="5">
        <v>68.599999999999994</v>
      </c>
      <c r="W114" s="5">
        <v>73</v>
      </c>
      <c r="X114" s="5">
        <v>87.8</v>
      </c>
      <c r="Y114" s="5">
        <v>87.9</v>
      </c>
      <c r="Z114" s="5">
        <v>87.7</v>
      </c>
      <c r="AA114" s="5">
        <v>70.5</v>
      </c>
      <c r="AB114" s="5">
        <v>103.7</v>
      </c>
      <c r="AC114" s="5">
        <v>825</v>
      </c>
      <c r="AD114" s="5">
        <v>12.5</v>
      </c>
      <c r="AE114" s="5">
        <v>584</v>
      </c>
      <c r="AF114" s="32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7"/>
      <c r="AV114" s="168"/>
      <c r="AW114" s="5"/>
      <c r="AX114" s="5"/>
      <c r="AY114" s="5"/>
      <c r="AZ114" s="5"/>
      <c r="BA114" s="30"/>
      <c r="BB114" s="33"/>
    </row>
    <row r="115" spans="1:54" x14ac:dyDescent="0.3">
      <c r="A115" s="168"/>
      <c r="B115" s="4">
        <v>7.6666666666666696</v>
      </c>
      <c r="C115" s="168"/>
      <c r="D115" s="5">
        <v>49.4</v>
      </c>
      <c r="E115" s="5">
        <v>89.9</v>
      </c>
      <c r="F115" s="7">
        <v>19.7</v>
      </c>
      <c r="G115" s="188"/>
      <c r="H115" s="5">
        <v>38.700000000000003</v>
      </c>
      <c r="I115" s="5">
        <v>95.4</v>
      </c>
      <c r="J115" s="5">
        <v>87.2</v>
      </c>
      <c r="K115" s="30">
        <v>86.9</v>
      </c>
      <c r="L115" s="168"/>
      <c r="M115" s="31"/>
      <c r="N115" s="5"/>
      <c r="O115" s="7"/>
      <c r="P115" s="31">
        <v>97</v>
      </c>
      <c r="Q115" s="5">
        <v>21.1</v>
      </c>
      <c r="R115" s="5">
        <v>49.1</v>
      </c>
      <c r="S115" s="5">
        <v>49.1</v>
      </c>
      <c r="T115" s="5">
        <v>69.5</v>
      </c>
      <c r="U115" s="5">
        <v>69.400000000000006</v>
      </c>
      <c r="V115" s="5">
        <v>69.2</v>
      </c>
      <c r="W115" s="5">
        <v>73.5</v>
      </c>
      <c r="X115" s="5">
        <v>88.7</v>
      </c>
      <c r="Y115" s="5">
        <v>88.8</v>
      </c>
      <c r="Z115" s="5">
        <v>88.6</v>
      </c>
      <c r="AA115" s="5">
        <v>71</v>
      </c>
      <c r="AB115" s="5">
        <v>104</v>
      </c>
      <c r="AC115" s="5">
        <v>825</v>
      </c>
      <c r="AD115" s="5">
        <v>13</v>
      </c>
      <c r="AE115" s="5">
        <v>586</v>
      </c>
      <c r="AF115" s="32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7"/>
      <c r="AV115" s="168"/>
      <c r="AW115" s="5"/>
      <c r="AX115" s="5"/>
      <c r="AY115" s="5"/>
      <c r="AZ115" s="5"/>
      <c r="BA115" s="30"/>
      <c r="BB115" s="33"/>
    </row>
    <row r="116" spans="1:54" x14ac:dyDescent="0.3">
      <c r="A116" s="168"/>
      <c r="B116" s="4">
        <v>7.75</v>
      </c>
      <c r="C116" s="168"/>
      <c r="D116" s="5">
        <v>49.3</v>
      </c>
      <c r="E116" s="5">
        <v>90.9</v>
      </c>
      <c r="F116" s="7">
        <v>19.399999999999999</v>
      </c>
      <c r="G116" s="188"/>
      <c r="H116" s="5">
        <v>37.700000000000003</v>
      </c>
      <c r="I116" s="5">
        <v>95.3</v>
      </c>
      <c r="J116" s="5">
        <v>87.5</v>
      </c>
      <c r="K116" s="30">
        <v>87.3</v>
      </c>
      <c r="L116" s="168"/>
      <c r="M116" s="31"/>
      <c r="N116" s="5"/>
      <c r="O116" s="7"/>
      <c r="P116" s="31">
        <v>96.7</v>
      </c>
      <c r="Q116" s="5">
        <v>20.6</v>
      </c>
      <c r="R116" s="5">
        <v>49.1</v>
      </c>
      <c r="S116" s="5">
        <v>49</v>
      </c>
      <c r="T116" s="5">
        <v>69.2</v>
      </c>
      <c r="U116" s="5">
        <v>69.099999999999994</v>
      </c>
      <c r="V116" s="5">
        <v>68.8</v>
      </c>
      <c r="W116" s="5">
        <v>73.2</v>
      </c>
      <c r="X116" s="5">
        <v>89.1</v>
      </c>
      <c r="Y116" s="5">
        <v>89.2</v>
      </c>
      <c r="Z116" s="5">
        <v>89</v>
      </c>
      <c r="AA116" s="5">
        <v>70.599999999999994</v>
      </c>
      <c r="AB116" s="5">
        <v>104</v>
      </c>
      <c r="AC116" s="5">
        <v>824</v>
      </c>
      <c r="AD116" s="5">
        <v>12.3</v>
      </c>
      <c r="AE116" s="5">
        <v>588</v>
      </c>
      <c r="AF116" s="32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7"/>
      <c r="AV116" s="168"/>
      <c r="AW116" s="5"/>
      <c r="AX116" s="5"/>
      <c r="AY116" s="5"/>
      <c r="AZ116" s="5"/>
      <c r="BA116" s="30"/>
      <c r="BB116" s="33"/>
    </row>
    <row r="117" spans="1:54" x14ac:dyDescent="0.3">
      <c r="A117" s="168"/>
      <c r="B117" s="4">
        <v>7.8333333333333304</v>
      </c>
      <c r="C117" s="168"/>
      <c r="D117" s="5">
        <v>49.4</v>
      </c>
      <c r="E117" s="5">
        <v>88.6</v>
      </c>
      <c r="F117" s="7">
        <v>18.8</v>
      </c>
      <c r="G117" s="188"/>
      <c r="H117" s="5">
        <v>36.9</v>
      </c>
      <c r="I117" s="5">
        <v>94.5</v>
      </c>
      <c r="J117" s="5">
        <v>87.7</v>
      </c>
      <c r="K117" s="30">
        <v>87.4</v>
      </c>
      <c r="L117" s="168"/>
      <c r="M117" s="31"/>
      <c r="N117" s="5"/>
      <c r="O117" s="7"/>
      <c r="P117" s="31">
        <v>97.4</v>
      </c>
      <c r="Q117" s="5">
        <v>19.899999999999999</v>
      </c>
      <c r="R117" s="5">
        <v>49.1</v>
      </c>
      <c r="S117" s="5">
        <v>49.1</v>
      </c>
      <c r="T117" s="5">
        <v>68.7</v>
      </c>
      <c r="U117" s="5">
        <v>68.5</v>
      </c>
      <c r="V117" s="5">
        <v>68.3</v>
      </c>
      <c r="W117" s="5">
        <v>72.599999999999994</v>
      </c>
      <c r="X117" s="5">
        <v>89.2</v>
      </c>
      <c r="Y117" s="5">
        <v>89.3</v>
      </c>
      <c r="Z117" s="5">
        <v>89.2</v>
      </c>
      <c r="AA117" s="5">
        <v>70.099999999999994</v>
      </c>
      <c r="AB117" s="5">
        <v>104.2</v>
      </c>
      <c r="AC117" s="5">
        <v>823</v>
      </c>
      <c r="AD117" s="5">
        <v>12.3</v>
      </c>
      <c r="AE117" s="5">
        <v>591</v>
      </c>
      <c r="AF117" s="32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7"/>
      <c r="AV117" s="168"/>
      <c r="AW117" s="5"/>
      <c r="AX117" s="5"/>
      <c r="AY117" s="5"/>
      <c r="AZ117" s="5"/>
      <c r="BA117" s="30"/>
      <c r="BB117" s="33"/>
    </row>
    <row r="118" spans="1:54" x14ac:dyDescent="0.3">
      <c r="A118" s="168"/>
      <c r="B118" s="4">
        <v>7.9166666666666696</v>
      </c>
      <c r="C118" s="168"/>
      <c r="D118" s="5">
        <v>49.4</v>
      </c>
      <c r="E118" s="5">
        <v>89.9</v>
      </c>
      <c r="F118" s="7">
        <v>18.8</v>
      </c>
      <c r="G118" s="188"/>
      <c r="H118" s="5">
        <v>37.200000000000003</v>
      </c>
      <c r="I118" s="5">
        <v>95.7</v>
      </c>
      <c r="J118" s="5">
        <v>87.7</v>
      </c>
      <c r="K118" s="30">
        <v>87.4</v>
      </c>
      <c r="L118" s="168"/>
      <c r="M118" s="31"/>
      <c r="N118" s="5"/>
      <c r="O118" s="7"/>
      <c r="P118" s="31">
        <v>97.6</v>
      </c>
      <c r="Q118" s="5">
        <v>20.100000000000001</v>
      </c>
      <c r="R118" s="5">
        <v>49.1</v>
      </c>
      <c r="S118" s="45">
        <v>49</v>
      </c>
      <c r="T118" s="5">
        <v>68.8</v>
      </c>
      <c r="U118" s="5">
        <v>68.599999999999994</v>
      </c>
      <c r="V118" s="5">
        <v>68.400000000000006</v>
      </c>
      <c r="W118" s="5">
        <v>72.7</v>
      </c>
      <c r="X118" s="5">
        <v>89.2</v>
      </c>
      <c r="Y118" s="5">
        <v>89.3</v>
      </c>
      <c r="Z118" s="5">
        <v>89.1</v>
      </c>
      <c r="AA118" s="5">
        <v>70.3</v>
      </c>
      <c r="AB118" s="5">
        <v>104</v>
      </c>
      <c r="AC118" s="5">
        <v>824</v>
      </c>
      <c r="AD118" s="5">
        <v>12</v>
      </c>
      <c r="AE118" s="5">
        <v>591</v>
      </c>
      <c r="AF118" s="32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7"/>
      <c r="AV118" s="168"/>
      <c r="AW118" s="5"/>
      <c r="AX118" s="5"/>
      <c r="AY118" s="5"/>
      <c r="AZ118" s="5"/>
      <c r="BA118" s="30"/>
      <c r="BB118" s="33"/>
    </row>
    <row r="119" spans="1:54" x14ac:dyDescent="0.3">
      <c r="A119" s="169"/>
      <c r="B119" s="4">
        <v>8</v>
      </c>
      <c r="C119" s="169"/>
      <c r="D119" s="5">
        <v>49.4</v>
      </c>
      <c r="E119" s="5">
        <v>90.4</v>
      </c>
      <c r="F119" s="7">
        <v>18.600000000000001</v>
      </c>
      <c r="G119" s="189"/>
      <c r="H119" s="5">
        <v>36.9</v>
      </c>
      <c r="I119" s="5">
        <v>95.4</v>
      </c>
      <c r="J119" s="5">
        <v>87</v>
      </c>
      <c r="K119" s="30">
        <v>86.7</v>
      </c>
      <c r="L119" s="169"/>
      <c r="M119" s="31"/>
      <c r="N119" s="5"/>
      <c r="O119" s="7"/>
      <c r="P119" s="31">
        <v>97</v>
      </c>
      <c r="Q119" s="5">
        <v>19.7</v>
      </c>
      <c r="R119" s="5">
        <v>49.1</v>
      </c>
      <c r="S119" s="5">
        <v>49</v>
      </c>
      <c r="T119" s="5">
        <v>67.8</v>
      </c>
      <c r="U119" s="5">
        <v>67.7</v>
      </c>
      <c r="V119" s="5">
        <v>67.5</v>
      </c>
      <c r="W119" s="5">
        <v>71.7</v>
      </c>
      <c r="X119" s="5">
        <v>88.4</v>
      </c>
      <c r="Y119" s="5">
        <v>88.5</v>
      </c>
      <c r="Z119" s="5">
        <v>88.4</v>
      </c>
      <c r="AA119" s="5">
        <v>69.3</v>
      </c>
      <c r="AB119" s="5">
        <v>104.9</v>
      </c>
      <c r="AC119" s="5">
        <v>824</v>
      </c>
      <c r="AD119" s="5">
        <v>12.3</v>
      </c>
      <c r="AE119" s="5">
        <v>586</v>
      </c>
      <c r="AF119" s="32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7"/>
      <c r="AV119" s="169"/>
      <c r="AW119" s="5"/>
      <c r="AX119" s="5"/>
      <c r="AY119" s="5"/>
      <c r="AZ119" s="5"/>
      <c r="BA119" s="30"/>
      <c r="BB119" s="33"/>
    </row>
    <row r="120" spans="1:54" x14ac:dyDescent="0.3">
      <c r="A120" s="178" t="s">
        <v>81</v>
      </c>
      <c r="B120" s="173"/>
      <c r="C120" s="17" t="e">
        <f>AVERAGE($C$108:$C$119)</f>
        <v>#DIV/0!</v>
      </c>
      <c r="D120" s="17">
        <f>AVERAGE($D$108:$D$119)</f>
        <v>49.374999999999993</v>
      </c>
      <c r="E120" s="17">
        <f>AVERAGE($E$108:$E$119)</f>
        <v>91.583333333333329</v>
      </c>
      <c r="F120" s="34">
        <f>AVERAGE($F$108:$F$119)</f>
        <v>18.7</v>
      </c>
      <c r="G120" s="16" t="e">
        <f>AVERAGE(G108:G119)</f>
        <v>#DIV/0!</v>
      </c>
      <c r="H120" s="17">
        <f>AVERAGE($H$108:$H$119)</f>
        <v>36.199999999999996</v>
      </c>
      <c r="I120" s="17">
        <f>AVERAGE($I$108:$I$119)</f>
        <v>95.916666666666671</v>
      </c>
      <c r="J120" s="17">
        <f>AVERAGE(J108:J119)</f>
        <v>86.783333333333346</v>
      </c>
      <c r="K120" s="35">
        <f>AVERAGE($K$108:$K$119)</f>
        <v>86.516666666666652</v>
      </c>
      <c r="L120" s="36">
        <f t="shared" ref="L120:AD120" si="16">AVERAGE(L108:L119)</f>
        <v>0</v>
      </c>
      <c r="M120" s="35" t="e">
        <f t="shared" si="16"/>
        <v>#DIV/0!</v>
      </c>
      <c r="N120" s="35" t="e">
        <f t="shared" si="16"/>
        <v>#DIV/0!</v>
      </c>
      <c r="O120" s="34" t="e">
        <f t="shared" si="16"/>
        <v>#DIV/0!</v>
      </c>
      <c r="P120" s="37">
        <f t="shared" si="16"/>
        <v>97.483333333333334</v>
      </c>
      <c r="Q120" s="17">
        <f t="shared" si="16"/>
        <v>19.916666666666664</v>
      </c>
      <c r="R120" s="17">
        <f t="shared" si="16"/>
        <v>49.108333333333348</v>
      </c>
      <c r="S120" s="17">
        <f t="shared" si="16"/>
        <v>49.025000000000006</v>
      </c>
      <c r="T120" s="17">
        <f t="shared" si="16"/>
        <v>67.875</v>
      </c>
      <c r="U120" s="17">
        <f t="shared" si="16"/>
        <v>67.716666666666669</v>
      </c>
      <c r="V120" s="17">
        <f t="shared" si="16"/>
        <v>67.5</v>
      </c>
      <c r="W120" s="17">
        <f t="shared" si="16"/>
        <v>71.733333333333348</v>
      </c>
      <c r="X120" s="17">
        <f t="shared" si="16"/>
        <v>88.325000000000003</v>
      </c>
      <c r="Y120" s="17">
        <f t="shared" si="16"/>
        <v>88.399999999999977</v>
      </c>
      <c r="Z120" s="17">
        <f t="shared" si="16"/>
        <v>88.250000000000014</v>
      </c>
      <c r="AA120" s="17">
        <f t="shared" si="16"/>
        <v>69.316666666666663</v>
      </c>
      <c r="AB120" s="17">
        <f t="shared" si="16"/>
        <v>104.72500000000001</v>
      </c>
      <c r="AC120" s="17">
        <f t="shared" si="16"/>
        <v>824.08333333333337</v>
      </c>
      <c r="AD120" s="17">
        <f t="shared" si="16"/>
        <v>12.350000000000001</v>
      </c>
      <c r="AE120" s="34">
        <f>AVERAGE($AE$108:$AE$119)</f>
        <v>584.66666666666663</v>
      </c>
      <c r="AF120" s="38" t="e">
        <f t="shared" ref="AF120:AT120" si="17">AVERAGE(AF108:AF119)</f>
        <v>#DIV/0!</v>
      </c>
      <c r="AG120" s="17" t="e">
        <f t="shared" si="17"/>
        <v>#DIV/0!</v>
      </c>
      <c r="AH120" s="17" t="e">
        <f t="shared" si="17"/>
        <v>#DIV/0!</v>
      </c>
      <c r="AI120" s="17" t="e">
        <f t="shared" si="17"/>
        <v>#DIV/0!</v>
      </c>
      <c r="AJ120" s="17" t="e">
        <f t="shared" si="17"/>
        <v>#DIV/0!</v>
      </c>
      <c r="AK120" s="17" t="e">
        <f t="shared" si="17"/>
        <v>#DIV/0!</v>
      </c>
      <c r="AL120" s="17" t="e">
        <f t="shared" si="17"/>
        <v>#DIV/0!</v>
      </c>
      <c r="AM120" s="17" t="e">
        <f t="shared" si="17"/>
        <v>#DIV/0!</v>
      </c>
      <c r="AN120" s="17" t="e">
        <f t="shared" si="17"/>
        <v>#DIV/0!</v>
      </c>
      <c r="AO120" s="17" t="e">
        <f t="shared" si="17"/>
        <v>#DIV/0!</v>
      </c>
      <c r="AP120" s="17" t="e">
        <f t="shared" si="17"/>
        <v>#DIV/0!</v>
      </c>
      <c r="AQ120" s="17" t="e">
        <f t="shared" si="17"/>
        <v>#DIV/0!</v>
      </c>
      <c r="AR120" s="17" t="e">
        <f t="shared" si="17"/>
        <v>#DIV/0!</v>
      </c>
      <c r="AS120" s="17" t="e">
        <f t="shared" si="17"/>
        <v>#DIV/0!</v>
      </c>
      <c r="AT120" s="17" t="e">
        <f t="shared" si="17"/>
        <v>#DIV/0!</v>
      </c>
      <c r="AU120" s="34" t="e">
        <f>AVERAGE($AU$108:$AU$119)</f>
        <v>#DIV/0!</v>
      </c>
      <c r="AV120" s="39" t="e">
        <f>AVERAGE(AV108:AV119)</f>
        <v>#DIV/0!</v>
      </c>
      <c r="AW120" s="17" t="e">
        <f>AVERAGE(AW108:AW119)</f>
        <v>#DIV/0!</v>
      </c>
      <c r="AX120" s="17" t="e">
        <f>AVERAGE(AX108:AX119)</f>
        <v>#DIV/0!</v>
      </c>
      <c r="AY120" s="17" t="e">
        <f>AVERAGE($AY$108:$AY$119)</f>
        <v>#DIV/0!</v>
      </c>
      <c r="AZ120" s="17" t="e">
        <f>AVERAGE(AZ108:AZ119)</f>
        <v>#DIV/0!</v>
      </c>
      <c r="BA120" s="35" t="e">
        <f>AVERAGE(BA108:BA119)</f>
        <v>#DIV/0!</v>
      </c>
      <c r="BB120" s="40" t="e">
        <f>AVERAGE(BB108:BB119)</f>
        <v>#DIV/0!</v>
      </c>
    </row>
    <row r="121" spans="1:54" x14ac:dyDescent="0.3">
      <c r="A121" s="167">
        <v>45392</v>
      </c>
      <c r="B121" s="4">
        <v>8.0833333333333304</v>
      </c>
      <c r="C121" s="181"/>
      <c r="D121" s="5">
        <v>49.4</v>
      </c>
      <c r="E121" s="5">
        <v>92</v>
      </c>
      <c r="F121" s="7">
        <v>18.3</v>
      </c>
      <c r="G121" s="181"/>
      <c r="H121" s="5">
        <v>34.700000000000003</v>
      </c>
      <c r="I121" s="5">
        <v>92.7</v>
      </c>
      <c r="J121" s="5">
        <v>86.3</v>
      </c>
      <c r="K121" s="30">
        <v>86</v>
      </c>
      <c r="L121" s="174">
        <f>G121-C121</f>
        <v>0</v>
      </c>
      <c r="M121" s="31"/>
      <c r="N121" s="5"/>
      <c r="O121" s="7"/>
      <c r="P121" s="31">
        <v>95.8</v>
      </c>
      <c r="Q121" s="5">
        <v>19.5</v>
      </c>
      <c r="R121" s="5">
        <v>49.2</v>
      </c>
      <c r="S121" s="5">
        <v>49.1</v>
      </c>
      <c r="T121" s="5">
        <v>66.7</v>
      </c>
      <c r="U121" s="5">
        <v>66.5</v>
      </c>
      <c r="V121" s="5">
        <v>66.3</v>
      </c>
      <c r="W121" s="5">
        <v>70.400000000000006</v>
      </c>
      <c r="X121" s="5">
        <v>87.9</v>
      </c>
      <c r="Y121" s="5">
        <v>87.9</v>
      </c>
      <c r="Z121" s="5">
        <v>87.7</v>
      </c>
      <c r="AA121" s="5">
        <v>68.099999999999994</v>
      </c>
      <c r="AB121" s="5">
        <v>105.4</v>
      </c>
      <c r="AC121" s="5">
        <v>824</v>
      </c>
      <c r="AD121" s="5">
        <v>14.2</v>
      </c>
      <c r="AE121" s="5">
        <v>582</v>
      </c>
      <c r="AF121" s="32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7"/>
      <c r="AV121" s="174"/>
      <c r="AW121" s="5"/>
      <c r="AX121" s="5"/>
      <c r="AY121" s="5"/>
      <c r="AZ121" s="5"/>
      <c r="BA121" s="30"/>
      <c r="BB121" s="33"/>
    </row>
    <row r="122" spans="1:54" x14ac:dyDescent="0.3">
      <c r="A122" s="168"/>
      <c r="B122" s="4">
        <v>8.1666666666666696</v>
      </c>
      <c r="C122" s="168"/>
      <c r="D122" s="5">
        <v>49.3</v>
      </c>
      <c r="E122" s="5">
        <v>91.1</v>
      </c>
      <c r="F122" s="7">
        <v>18.100000000000001</v>
      </c>
      <c r="G122" s="188"/>
      <c r="H122" s="5">
        <v>34</v>
      </c>
      <c r="I122" s="5">
        <v>93.6</v>
      </c>
      <c r="J122" s="5">
        <v>85.8</v>
      </c>
      <c r="K122" s="30">
        <v>85.5</v>
      </c>
      <c r="L122" s="168"/>
      <c r="M122" s="31"/>
      <c r="N122" s="5"/>
      <c r="O122" s="7"/>
      <c r="P122" s="31">
        <v>95.7</v>
      </c>
      <c r="Q122" s="5">
        <v>19.3</v>
      </c>
      <c r="R122" s="5">
        <v>49.1</v>
      </c>
      <c r="S122" s="5">
        <v>49</v>
      </c>
      <c r="T122" s="5">
        <v>66.099999999999994</v>
      </c>
      <c r="U122" s="5">
        <v>65.900000000000006</v>
      </c>
      <c r="V122" s="5">
        <v>65.8</v>
      </c>
      <c r="W122" s="5">
        <v>69.8</v>
      </c>
      <c r="X122" s="5">
        <v>87.3</v>
      </c>
      <c r="Y122" s="5">
        <v>87.4</v>
      </c>
      <c r="Z122" s="5">
        <v>87.2</v>
      </c>
      <c r="AA122" s="5">
        <v>67.5</v>
      </c>
      <c r="AB122" s="5">
        <v>106</v>
      </c>
      <c r="AC122" s="5">
        <v>824</v>
      </c>
      <c r="AD122" s="5">
        <v>14.3</v>
      </c>
      <c r="AE122" s="5">
        <v>580</v>
      </c>
      <c r="AF122" s="32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7"/>
      <c r="AV122" s="168"/>
      <c r="AW122" s="5"/>
      <c r="AX122" s="5"/>
      <c r="AY122" s="5"/>
      <c r="AZ122" s="5"/>
      <c r="BA122" s="30"/>
      <c r="BB122" s="33"/>
    </row>
    <row r="123" spans="1:54" x14ac:dyDescent="0.3">
      <c r="A123" s="168"/>
      <c r="B123" s="4">
        <v>8.25</v>
      </c>
      <c r="C123" s="168"/>
      <c r="D123" s="5">
        <v>49.4</v>
      </c>
      <c r="E123" s="5">
        <v>91.9</v>
      </c>
      <c r="F123" s="7">
        <v>17.7</v>
      </c>
      <c r="G123" s="188"/>
      <c r="H123" s="5">
        <v>33.799999999999997</v>
      </c>
      <c r="I123" s="5">
        <v>93.8</v>
      </c>
      <c r="J123" s="5">
        <v>85.4</v>
      </c>
      <c r="K123" s="30">
        <v>85.1</v>
      </c>
      <c r="L123" s="168"/>
      <c r="M123" s="31"/>
      <c r="N123" s="5"/>
      <c r="O123" s="7"/>
      <c r="P123" s="31">
        <v>95.2</v>
      </c>
      <c r="Q123" s="5">
        <v>18.8</v>
      </c>
      <c r="R123" s="5">
        <v>49.1</v>
      </c>
      <c r="S123" s="5">
        <v>49</v>
      </c>
      <c r="T123" s="5">
        <v>65.400000000000006</v>
      </c>
      <c r="U123" s="5">
        <v>65.2</v>
      </c>
      <c r="V123" s="5">
        <v>65</v>
      </c>
      <c r="W123" s="5">
        <v>69.099999999999994</v>
      </c>
      <c r="X123" s="5">
        <v>87</v>
      </c>
      <c r="Y123" s="5">
        <v>87</v>
      </c>
      <c r="Z123" s="5">
        <v>86.9</v>
      </c>
      <c r="AA123" s="5">
        <v>66.8</v>
      </c>
      <c r="AB123" s="5">
        <v>106.6</v>
      </c>
      <c r="AC123" s="5">
        <v>824</v>
      </c>
      <c r="AD123" s="5">
        <v>14.3</v>
      </c>
      <c r="AE123" s="5">
        <v>578</v>
      </c>
      <c r="AF123" s="32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7"/>
      <c r="AV123" s="168"/>
      <c r="AW123" s="5"/>
      <c r="AX123" s="5"/>
      <c r="AY123" s="5"/>
      <c r="AZ123" s="5"/>
      <c r="BA123" s="30"/>
      <c r="BB123" s="33"/>
    </row>
    <row r="124" spans="1:54" x14ac:dyDescent="0.3">
      <c r="A124" s="168"/>
      <c r="B124" s="4">
        <v>8.3333333333333304</v>
      </c>
      <c r="C124" s="168"/>
      <c r="D124" s="5">
        <v>49.4</v>
      </c>
      <c r="E124" s="5">
        <v>90.6</v>
      </c>
      <c r="F124" s="7">
        <v>18.100000000000001</v>
      </c>
      <c r="G124" s="188"/>
      <c r="H124" s="5">
        <v>36</v>
      </c>
      <c r="I124" s="5">
        <v>94.1</v>
      </c>
      <c r="J124" s="5">
        <v>85.4</v>
      </c>
      <c r="K124" s="30">
        <v>85.1</v>
      </c>
      <c r="L124" s="168"/>
      <c r="M124" s="31"/>
      <c r="N124" s="5"/>
      <c r="O124" s="7"/>
      <c r="P124" s="31">
        <v>95.9</v>
      </c>
      <c r="Q124" s="5">
        <v>19.399999999999999</v>
      </c>
      <c r="R124" s="5">
        <v>49.1</v>
      </c>
      <c r="S124" s="5">
        <v>49.1</v>
      </c>
      <c r="T124" s="5">
        <v>66.2</v>
      </c>
      <c r="U124" s="5">
        <v>66</v>
      </c>
      <c r="V124" s="5">
        <v>65.8</v>
      </c>
      <c r="W124" s="5">
        <v>69.8</v>
      </c>
      <c r="X124" s="5">
        <v>87</v>
      </c>
      <c r="Y124" s="5">
        <v>87</v>
      </c>
      <c r="Z124" s="5">
        <v>86.8</v>
      </c>
      <c r="AA124" s="5">
        <v>67.599999999999994</v>
      </c>
      <c r="AB124" s="5">
        <v>106</v>
      </c>
      <c r="AC124" s="5">
        <v>825</v>
      </c>
      <c r="AD124" s="5">
        <v>14.3</v>
      </c>
      <c r="AE124" s="5">
        <v>579</v>
      </c>
      <c r="AF124" s="32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7"/>
      <c r="AV124" s="168"/>
      <c r="AW124" s="5"/>
      <c r="AX124" s="5"/>
      <c r="AY124" s="5"/>
      <c r="AZ124" s="5"/>
      <c r="BA124" s="30"/>
      <c r="BB124" s="33"/>
    </row>
    <row r="125" spans="1:54" x14ac:dyDescent="0.3">
      <c r="A125" s="168"/>
      <c r="B125" s="4">
        <v>8.4166666666666696</v>
      </c>
      <c r="C125" s="168"/>
      <c r="D125" s="5">
        <v>49.4</v>
      </c>
      <c r="E125" s="5">
        <v>90.6</v>
      </c>
      <c r="F125" s="7">
        <v>18.5</v>
      </c>
      <c r="G125" s="188"/>
      <c r="H125" s="5">
        <v>37.5</v>
      </c>
      <c r="I125" s="5">
        <v>93.6</v>
      </c>
      <c r="J125" s="5">
        <v>85.5</v>
      </c>
      <c r="K125" s="30">
        <v>85.2</v>
      </c>
      <c r="L125" s="168"/>
      <c r="M125" s="31"/>
      <c r="N125" s="5"/>
      <c r="O125" s="7"/>
      <c r="P125" s="31">
        <v>94.9</v>
      </c>
      <c r="Q125" s="5">
        <v>19.8</v>
      </c>
      <c r="R125" s="5">
        <v>49.2</v>
      </c>
      <c r="S125" s="5">
        <v>49.1</v>
      </c>
      <c r="T125" s="5">
        <v>66.8</v>
      </c>
      <c r="U125" s="5">
        <v>66.599999999999994</v>
      </c>
      <c r="V125" s="5">
        <v>66.400000000000006</v>
      </c>
      <c r="W125" s="5">
        <v>70.400000000000006</v>
      </c>
      <c r="X125" s="5">
        <v>87</v>
      </c>
      <c r="Y125" s="5">
        <v>87.1</v>
      </c>
      <c r="Z125" s="5">
        <v>87</v>
      </c>
      <c r="AA125" s="5">
        <v>68.2</v>
      </c>
      <c r="AB125" s="5">
        <v>105.9</v>
      </c>
      <c r="AC125" s="5">
        <v>823</v>
      </c>
      <c r="AD125" s="5">
        <v>14.3</v>
      </c>
      <c r="AE125" s="5">
        <v>577</v>
      </c>
      <c r="AF125" s="32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7"/>
      <c r="AV125" s="168"/>
      <c r="AW125" s="5"/>
      <c r="AX125" s="5"/>
      <c r="AY125" s="5"/>
      <c r="AZ125" s="5"/>
      <c r="BA125" s="30"/>
      <c r="BB125" s="33"/>
    </row>
    <row r="126" spans="1:54" x14ac:dyDescent="0.3">
      <c r="A126" s="168"/>
      <c r="B126" s="4">
        <v>8.5</v>
      </c>
      <c r="C126" s="168"/>
      <c r="D126" s="5">
        <v>49.4</v>
      </c>
      <c r="E126" s="5">
        <v>88.7</v>
      </c>
      <c r="F126" s="7">
        <v>19.100000000000001</v>
      </c>
      <c r="G126" s="188"/>
      <c r="H126" s="5">
        <v>39.299999999999997</v>
      </c>
      <c r="I126" s="5">
        <v>93.7</v>
      </c>
      <c r="J126" s="5">
        <v>85.6</v>
      </c>
      <c r="K126" s="30">
        <v>85.4</v>
      </c>
      <c r="L126" s="168"/>
      <c r="M126" s="31"/>
      <c r="N126" s="5"/>
      <c r="O126" s="7"/>
      <c r="P126" s="31">
        <v>94.6</v>
      </c>
      <c r="Q126" s="5">
        <v>20.5</v>
      </c>
      <c r="R126" s="5">
        <v>49.2</v>
      </c>
      <c r="S126" s="5">
        <v>49.1</v>
      </c>
      <c r="T126" s="5">
        <v>68</v>
      </c>
      <c r="U126" s="5">
        <v>67.8</v>
      </c>
      <c r="V126" s="5">
        <v>67.599999999999994</v>
      </c>
      <c r="W126" s="5">
        <v>71.7</v>
      </c>
      <c r="X126" s="5">
        <v>87.2</v>
      </c>
      <c r="Y126" s="5">
        <v>87.3</v>
      </c>
      <c r="Z126" s="5">
        <v>87.1</v>
      </c>
      <c r="AA126" s="5">
        <v>69.400000000000006</v>
      </c>
      <c r="AB126" s="5">
        <v>104.4</v>
      </c>
      <c r="AC126" s="5">
        <v>825</v>
      </c>
      <c r="AD126" s="5">
        <v>14.3</v>
      </c>
      <c r="AE126" s="5">
        <v>583</v>
      </c>
      <c r="AF126" s="32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7">
        <v>310</v>
      </c>
      <c r="AV126" s="168"/>
      <c r="AW126" s="5"/>
      <c r="AX126" s="5"/>
      <c r="AY126" s="5"/>
      <c r="AZ126" s="5"/>
      <c r="BA126" s="30"/>
      <c r="BB126" s="33"/>
    </row>
    <row r="127" spans="1:54" x14ac:dyDescent="0.3">
      <c r="A127" s="168"/>
      <c r="B127" s="4">
        <v>8.5833333333333304</v>
      </c>
      <c r="C127" s="168"/>
      <c r="D127" s="5">
        <v>49.4</v>
      </c>
      <c r="E127" s="5">
        <v>89</v>
      </c>
      <c r="F127" s="7">
        <v>19.100000000000001</v>
      </c>
      <c r="G127" s="188"/>
      <c r="H127" s="5">
        <v>39.4</v>
      </c>
      <c r="I127" s="5">
        <v>93.2</v>
      </c>
      <c r="J127" s="5">
        <v>85.6</v>
      </c>
      <c r="K127" s="30">
        <v>85.4</v>
      </c>
      <c r="L127" s="168"/>
      <c r="M127" s="31"/>
      <c r="N127" s="5"/>
      <c r="O127" s="7"/>
      <c r="P127" s="31">
        <v>95</v>
      </c>
      <c r="Q127" s="5">
        <v>20.5</v>
      </c>
      <c r="R127" s="5">
        <v>49.1</v>
      </c>
      <c r="S127" s="5">
        <v>49.1</v>
      </c>
      <c r="T127" s="5">
        <v>68.3</v>
      </c>
      <c r="U127" s="5">
        <v>68.2</v>
      </c>
      <c r="V127" s="5">
        <v>67.8</v>
      </c>
      <c r="W127" s="5">
        <v>72.099999999999994</v>
      </c>
      <c r="X127" s="5">
        <v>87.5</v>
      </c>
      <c r="Y127" s="5">
        <v>87.6</v>
      </c>
      <c r="Z127" s="5">
        <v>87.5</v>
      </c>
      <c r="AA127" s="5">
        <v>69.7</v>
      </c>
      <c r="AB127" s="5">
        <v>104.2</v>
      </c>
      <c r="AC127" s="5">
        <v>823</v>
      </c>
      <c r="AD127" s="5">
        <v>14.3</v>
      </c>
      <c r="AE127" s="5">
        <v>582</v>
      </c>
      <c r="AF127" s="32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7">
        <v>309</v>
      </c>
      <c r="AV127" s="168"/>
      <c r="AW127" s="5"/>
      <c r="AX127" s="5"/>
      <c r="AY127" s="5"/>
      <c r="AZ127" s="5"/>
      <c r="BA127" s="30"/>
      <c r="BB127" s="33"/>
    </row>
    <row r="128" spans="1:54" x14ac:dyDescent="0.3">
      <c r="A128" s="168"/>
      <c r="B128" s="4">
        <v>8.6666666666666696</v>
      </c>
      <c r="C128" s="168"/>
      <c r="D128" s="5">
        <v>49.4</v>
      </c>
      <c r="E128" s="5">
        <v>87.5</v>
      </c>
      <c r="F128" s="7">
        <v>18.8</v>
      </c>
      <c r="G128" s="188"/>
      <c r="H128" s="5">
        <v>38.9</v>
      </c>
      <c r="I128" s="5">
        <v>92.4</v>
      </c>
      <c r="J128" s="5">
        <v>85.9</v>
      </c>
      <c r="K128" s="30">
        <v>85.7</v>
      </c>
      <c r="L128" s="168"/>
      <c r="M128" s="31"/>
      <c r="N128" s="5"/>
      <c r="O128" s="7"/>
      <c r="P128" s="31">
        <v>95.5</v>
      </c>
      <c r="Q128" s="5">
        <v>20.100000000000001</v>
      </c>
      <c r="R128" s="5">
        <v>49.1</v>
      </c>
      <c r="S128" s="5">
        <v>49.1</v>
      </c>
      <c r="T128" s="5">
        <v>67.900000000000006</v>
      </c>
      <c r="U128" s="5">
        <v>67.8</v>
      </c>
      <c r="V128" s="5">
        <v>67.5</v>
      </c>
      <c r="W128" s="5">
        <v>71.8</v>
      </c>
      <c r="X128" s="5">
        <v>87.8</v>
      </c>
      <c r="Y128" s="5">
        <v>87.9</v>
      </c>
      <c r="Z128" s="5">
        <v>87.7</v>
      </c>
      <c r="AA128" s="5">
        <v>69.400000000000006</v>
      </c>
      <c r="AB128" s="5">
        <v>104.6</v>
      </c>
      <c r="AC128" s="5">
        <v>825</v>
      </c>
      <c r="AD128" s="5">
        <v>114.1</v>
      </c>
      <c r="AE128" s="5">
        <v>583</v>
      </c>
      <c r="AF128" s="32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7">
        <v>312</v>
      </c>
      <c r="AV128" s="168"/>
      <c r="AW128" s="5"/>
      <c r="AX128" s="5"/>
      <c r="AY128" s="5"/>
      <c r="AZ128" s="5"/>
      <c r="BA128" s="30"/>
      <c r="BB128" s="33"/>
    </row>
    <row r="129" spans="1:54" x14ac:dyDescent="0.3">
      <c r="A129" s="168"/>
      <c r="B129" s="4">
        <v>8.75</v>
      </c>
      <c r="C129" s="168"/>
      <c r="D129" s="5">
        <v>49.4</v>
      </c>
      <c r="E129" s="5">
        <v>89.1</v>
      </c>
      <c r="F129" s="7">
        <v>18.600000000000001</v>
      </c>
      <c r="G129" s="188"/>
      <c r="H129" s="5">
        <v>38.4</v>
      </c>
      <c r="I129" s="5">
        <v>92.8</v>
      </c>
      <c r="J129" s="5">
        <v>86.2</v>
      </c>
      <c r="K129" s="30">
        <v>86</v>
      </c>
      <c r="L129" s="168"/>
      <c r="M129" s="31"/>
      <c r="N129" s="5"/>
      <c r="O129" s="7"/>
      <c r="P129" s="31">
        <v>95.3</v>
      </c>
      <c r="Q129" s="5">
        <v>19.899999999999999</v>
      </c>
      <c r="R129" s="5">
        <v>49.1</v>
      </c>
      <c r="S129" s="5">
        <v>49.1</v>
      </c>
      <c r="T129" s="5">
        <v>67.599999999999994</v>
      </c>
      <c r="U129" s="5">
        <v>67.400000000000006</v>
      </c>
      <c r="V129" s="5">
        <v>67.099999999999994</v>
      </c>
      <c r="W129" s="5">
        <v>71.3</v>
      </c>
      <c r="X129" s="5">
        <v>87.9</v>
      </c>
      <c r="Y129" s="5">
        <v>88</v>
      </c>
      <c r="Z129" s="5">
        <v>87.8</v>
      </c>
      <c r="AA129" s="5">
        <v>69</v>
      </c>
      <c r="AB129" s="5">
        <v>105.2</v>
      </c>
      <c r="AC129" s="5">
        <v>823</v>
      </c>
      <c r="AD129" s="5">
        <v>14.4</v>
      </c>
      <c r="AE129" s="5">
        <v>583</v>
      </c>
      <c r="AF129" s="32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7">
        <v>308</v>
      </c>
      <c r="AV129" s="168"/>
      <c r="AW129" s="5"/>
      <c r="AX129" s="5"/>
      <c r="AY129" s="5"/>
      <c r="AZ129" s="5"/>
      <c r="BA129" s="30"/>
      <c r="BB129" s="33"/>
    </row>
    <row r="130" spans="1:54" x14ac:dyDescent="0.3">
      <c r="A130" s="168"/>
      <c r="B130" s="4">
        <v>8.8333333333333304</v>
      </c>
      <c r="C130" s="168"/>
      <c r="D130" s="5">
        <v>49.4</v>
      </c>
      <c r="E130" s="5">
        <v>90.9</v>
      </c>
      <c r="F130" s="7">
        <v>18.5</v>
      </c>
      <c r="G130" s="188"/>
      <c r="H130" s="5">
        <v>37.700000000000003</v>
      </c>
      <c r="I130" s="5">
        <v>93.9</v>
      </c>
      <c r="J130" s="5">
        <v>86.4</v>
      </c>
      <c r="K130" s="30">
        <v>86.1</v>
      </c>
      <c r="L130" s="168"/>
      <c r="M130" s="31"/>
      <c r="N130" s="5"/>
      <c r="O130" s="7"/>
      <c r="P130" s="31">
        <v>96</v>
      </c>
      <c r="Q130" s="5">
        <v>19.8</v>
      </c>
      <c r="R130" s="5">
        <v>49.1</v>
      </c>
      <c r="S130" s="5">
        <v>49.1</v>
      </c>
      <c r="T130" s="5">
        <v>67</v>
      </c>
      <c r="U130" s="5">
        <v>66.8</v>
      </c>
      <c r="V130" s="5">
        <v>66.599999999999994</v>
      </c>
      <c r="W130" s="5">
        <v>70.7</v>
      </c>
      <c r="X130" s="5">
        <v>87.4</v>
      </c>
      <c r="Y130" s="5">
        <v>87.5</v>
      </c>
      <c r="Z130" s="5">
        <v>87.3</v>
      </c>
      <c r="AA130" s="5">
        <v>68.400000000000006</v>
      </c>
      <c r="AB130" s="5">
        <v>105.3</v>
      </c>
      <c r="AC130" s="5">
        <v>824</v>
      </c>
      <c r="AD130" s="5">
        <v>14.4</v>
      </c>
      <c r="AE130" s="5">
        <v>580</v>
      </c>
      <c r="AF130" s="32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7">
        <v>312</v>
      </c>
      <c r="AV130" s="168"/>
      <c r="AW130" s="5"/>
      <c r="AX130" s="5"/>
      <c r="AY130" s="5"/>
      <c r="AZ130" s="5"/>
      <c r="BA130" s="30"/>
      <c r="BB130" s="33"/>
    </row>
    <row r="131" spans="1:54" x14ac:dyDescent="0.3">
      <c r="A131" s="168"/>
      <c r="B131" s="4">
        <v>8.9166666666666696</v>
      </c>
      <c r="C131" s="168"/>
      <c r="D131" s="5">
        <v>49.4</v>
      </c>
      <c r="E131" s="5">
        <v>91.2</v>
      </c>
      <c r="F131" s="7">
        <v>18.399999999999999</v>
      </c>
      <c r="G131" s="188"/>
      <c r="H131" s="5">
        <v>37.4</v>
      </c>
      <c r="I131" s="5">
        <v>94.5</v>
      </c>
      <c r="J131" s="5">
        <v>85.8</v>
      </c>
      <c r="K131" s="30">
        <v>85.5</v>
      </c>
      <c r="L131" s="168"/>
      <c r="M131" s="31"/>
      <c r="N131" s="5"/>
      <c r="O131" s="7"/>
      <c r="P131" s="31">
        <v>96.1</v>
      </c>
      <c r="Q131" s="5">
        <v>19.7</v>
      </c>
      <c r="R131" s="5">
        <v>49.1</v>
      </c>
      <c r="S131" s="5">
        <v>49</v>
      </c>
      <c r="T131" s="5">
        <v>66.599999999999994</v>
      </c>
      <c r="U131" s="5">
        <v>66.400000000000006</v>
      </c>
      <c r="V131" s="5">
        <v>66.2</v>
      </c>
      <c r="W131" s="5">
        <v>70.3</v>
      </c>
      <c r="X131" s="5">
        <v>86.9</v>
      </c>
      <c r="Y131" s="5">
        <v>86.9</v>
      </c>
      <c r="Z131" s="5">
        <v>86.7</v>
      </c>
      <c r="AA131" s="5">
        <v>68</v>
      </c>
      <c r="AB131" s="5">
        <v>105.9</v>
      </c>
      <c r="AC131" s="5">
        <v>824</v>
      </c>
      <c r="AD131" s="5">
        <v>14.2</v>
      </c>
      <c r="AE131" s="5">
        <v>577</v>
      </c>
      <c r="AF131" s="32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7"/>
      <c r="AV131" s="168"/>
      <c r="AW131" s="5"/>
      <c r="AX131" s="5"/>
      <c r="AY131" s="5"/>
      <c r="AZ131" s="5"/>
      <c r="BA131" s="30"/>
      <c r="BB131" s="33"/>
    </row>
    <row r="132" spans="1:54" x14ac:dyDescent="0.3">
      <c r="A132" s="169"/>
      <c r="B132" s="4">
        <v>9</v>
      </c>
      <c r="C132" s="169"/>
      <c r="D132" s="5">
        <v>49.4</v>
      </c>
      <c r="E132" s="5">
        <v>91.3</v>
      </c>
      <c r="F132" s="7">
        <v>18.100000000000001</v>
      </c>
      <c r="G132" s="189"/>
      <c r="H132" s="5">
        <v>36.9</v>
      </c>
      <c r="I132" s="5">
        <v>93.7</v>
      </c>
      <c r="J132" s="5">
        <v>85.3</v>
      </c>
      <c r="K132" s="30">
        <v>85</v>
      </c>
      <c r="L132" s="169"/>
      <c r="M132" s="31"/>
      <c r="N132" s="5"/>
      <c r="O132" s="7"/>
      <c r="P132" s="31">
        <v>96.7</v>
      </c>
      <c r="Q132" s="5">
        <v>19.3</v>
      </c>
      <c r="R132" s="5">
        <v>49.1</v>
      </c>
      <c r="S132" s="5">
        <v>49.1</v>
      </c>
      <c r="T132" s="5">
        <v>65.8</v>
      </c>
      <c r="U132" s="5">
        <v>65.7</v>
      </c>
      <c r="V132" s="5">
        <v>65.5</v>
      </c>
      <c r="W132" s="5">
        <v>69.400000000000006</v>
      </c>
      <c r="X132" s="5">
        <v>86.1</v>
      </c>
      <c r="Y132" s="5">
        <v>86.5</v>
      </c>
      <c r="Z132" s="5">
        <v>86.3</v>
      </c>
      <c r="AA132" s="5">
        <v>67.3</v>
      </c>
      <c r="AB132" s="5">
        <v>105.9</v>
      </c>
      <c r="AC132" s="5">
        <v>823</v>
      </c>
      <c r="AD132" s="5">
        <v>14.1</v>
      </c>
      <c r="AE132" s="5">
        <v>574</v>
      </c>
      <c r="AF132" s="32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7"/>
      <c r="AV132" s="169"/>
      <c r="AW132" s="5"/>
      <c r="AX132" s="5"/>
      <c r="AY132" s="5"/>
      <c r="AZ132" s="5"/>
      <c r="BA132" s="30"/>
      <c r="BB132" s="33"/>
    </row>
    <row r="133" spans="1:54" x14ac:dyDescent="0.3">
      <c r="A133" s="178" t="s">
        <v>81</v>
      </c>
      <c r="B133" s="173"/>
      <c r="C133" s="17" t="e">
        <f>AVERAGE($C$121:$C$132)</f>
        <v>#DIV/0!</v>
      </c>
      <c r="D133" s="17">
        <f>AVERAGE($D$121:$D$132)</f>
        <v>49.391666666666659</v>
      </c>
      <c r="E133" s="17">
        <f>AVERAGE($E$121:$E$132)</f>
        <v>90.325000000000003</v>
      </c>
      <c r="F133" s="34">
        <f>AVERAGE($F$121:$F$132)</f>
        <v>18.441666666666666</v>
      </c>
      <c r="G133" s="16" t="e">
        <f>AVERAGE(G121:G132)</f>
        <v>#DIV/0!</v>
      </c>
      <c r="H133" s="17">
        <f>AVERAGE($H$121:$H$132)</f>
        <v>36.999999999999993</v>
      </c>
      <c r="I133" s="17">
        <f>AVERAGE($I$121:$I$132)</f>
        <v>93.500000000000014</v>
      </c>
      <c r="J133" s="17">
        <f>AVERAGE(J121:J132)</f>
        <v>85.766666666666666</v>
      </c>
      <c r="K133" s="35">
        <f>AVERAGE($K$121:$K$132)</f>
        <v>85.5</v>
      </c>
      <c r="L133" s="36">
        <f t="shared" ref="L133:AD133" si="18">AVERAGE(L121:L132)</f>
        <v>0</v>
      </c>
      <c r="M133" s="35" t="e">
        <f t="shared" si="18"/>
        <v>#DIV/0!</v>
      </c>
      <c r="N133" s="35" t="e">
        <f t="shared" si="18"/>
        <v>#DIV/0!</v>
      </c>
      <c r="O133" s="34" t="e">
        <f t="shared" si="18"/>
        <v>#DIV/0!</v>
      </c>
      <c r="P133" s="37">
        <f t="shared" si="18"/>
        <v>95.558333333333337</v>
      </c>
      <c r="Q133" s="17">
        <f t="shared" si="18"/>
        <v>19.716666666666669</v>
      </c>
      <c r="R133" s="17">
        <f t="shared" si="18"/>
        <v>49.125000000000007</v>
      </c>
      <c r="S133" s="17">
        <f t="shared" si="18"/>
        <v>49.07500000000001</v>
      </c>
      <c r="T133" s="17">
        <f t="shared" si="18"/>
        <v>66.866666666666674</v>
      </c>
      <c r="U133" s="17">
        <f t="shared" si="18"/>
        <v>66.691666666666663</v>
      </c>
      <c r="V133" s="17">
        <f t="shared" si="18"/>
        <v>66.466666666666683</v>
      </c>
      <c r="W133" s="17">
        <f t="shared" si="18"/>
        <v>70.566666666666649</v>
      </c>
      <c r="X133" s="17">
        <f t="shared" si="18"/>
        <v>87.249999999999986</v>
      </c>
      <c r="Y133" s="17">
        <f t="shared" si="18"/>
        <v>87.341666666666654</v>
      </c>
      <c r="Z133" s="17">
        <f t="shared" si="18"/>
        <v>87.166666666666671</v>
      </c>
      <c r="AA133" s="17">
        <f t="shared" si="18"/>
        <v>68.283333333333331</v>
      </c>
      <c r="AB133" s="17">
        <f t="shared" si="18"/>
        <v>105.45000000000003</v>
      </c>
      <c r="AC133" s="17">
        <f t="shared" si="18"/>
        <v>823.91666666666663</v>
      </c>
      <c r="AD133" s="17">
        <f t="shared" si="18"/>
        <v>22.599999999999998</v>
      </c>
      <c r="AE133" s="34">
        <f>AVERAGE($AE$121:$AE$132)</f>
        <v>579.83333333333337</v>
      </c>
      <c r="AF133" s="38" t="e">
        <f t="shared" ref="AF133:AT133" si="19">AVERAGE(AF121:AF132)</f>
        <v>#DIV/0!</v>
      </c>
      <c r="AG133" s="17" t="e">
        <f t="shared" si="19"/>
        <v>#DIV/0!</v>
      </c>
      <c r="AH133" s="17" t="e">
        <f t="shared" si="19"/>
        <v>#DIV/0!</v>
      </c>
      <c r="AI133" s="17" t="e">
        <f t="shared" si="19"/>
        <v>#DIV/0!</v>
      </c>
      <c r="AJ133" s="17" t="e">
        <f t="shared" si="19"/>
        <v>#DIV/0!</v>
      </c>
      <c r="AK133" s="17" t="e">
        <f t="shared" si="19"/>
        <v>#DIV/0!</v>
      </c>
      <c r="AL133" s="17" t="e">
        <f t="shared" si="19"/>
        <v>#DIV/0!</v>
      </c>
      <c r="AM133" s="17" t="e">
        <f t="shared" si="19"/>
        <v>#DIV/0!</v>
      </c>
      <c r="AN133" s="17" t="e">
        <f t="shared" si="19"/>
        <v>#DIV/0!</v>
      </c>
      <c r="AO133" s="17" t="e">
        <f t="shared" si="19"/>
        <v>#DIV/0!</v>
      </c>
      <c r="AP133" s="17" t="e">
        <f t="shared" si="19"/>
        <v>#DIV/0!</v>
      </c>
      <c r="AQ133" s="17" t="e">
        <f t="shared" si="19"/>
        <v>#DIV/0!</v>
      </c>
      <c r="AR133" s="17" t="e">
        <f t="shared" si="19"/>
        <v>#DIV/0!</v>
      </c>
      <c r="AS133" s="17" t="e">
        <f t="shared" si="19"/>
        <v>#DIV/0!</v>
      </c>
      <c r="AT133" s="17" t="e">
        <f t="shared" si="19"/>
        <v>#DIV/0!</v>
      </c>
      <c r="AU133" s="34">
        <f>AVERAGE($AU$121:$AU$132)</f>
        <v>310.2</v>
      </c>
      <c r="AV133" s="39" t="e">
        <f>AVERAGE(AV121:AV132)</f>
        <v>#DIV/0!</v>
      </c>
      <c r="AW133" s="17" t="e">
        <f>AVERAGE(AW121:AW132)</f>
        <v>#DIV/0!</v>
      </c>
      <c r="AX133" s="17" t="e">
        <f>AVERAGE(AX121:AX132)</f>
        <v>#DIV/0!</v>
      </c>
      <c r="AY133" s="17" t="e">
        <f>AVERAGE($AY$121:$AY$132)</f>
        <v>#DIV/0!</v>
      </c>
      <c r="AZ133" s="17" t="e">
        <f>AVERAGE(AZ121:AZ132)</f>
        <v>#DIV/0!</v>
      </c>
      <c r="BA133" s="35" t="e">
        <f>AVERAGE(BA121:BA132)</f>
        <v>#DIV/0!</v>
      </c>
      <c r="BB133" s="40" t="e">
        <f>AVERAGE(BB121:BB132)</f>
        <v>#DIV/0!</v>
      </c>
    </row>
    <row r="134" spans="1:54" x14ac:dyDescent="0.3">
      <c r="A134" s="167">
        <v>45393</v>
      </c>
      <c r="B134" s="4">
        <v>9.0833333333333304</v>
      </c>
      <c r="C134" s="181"/>
      <c r="D134" s="5">
        <v>49.4</v>
      </c>
      <c r="E134" s="5">
        <v>90.4</v>
      </c>
      <c r="F134" s="7">
        <v>18.3</v>
      </c>
      <c r="G134" s="181"/>
      <c r="H134" s="5">
        <v>36.799999999999997</v>
      </c>
      <c r="I134" s="5">
        <v>93</v>
      </c>
      <c r="J134" s="5">
        <v>86.8</v>
      </c>
      <c r="K134" s="30">
        <v>86.6</v>
      </c>
      <c r="L134" s="174">
        <f>G134-C134</f>
        <v>0</v>
      </c>
      <c r="M134" s="31"/>
      <c r="N134" s="5"/>
      <c r="O134" s="7"/>
      <c r="P134" s="31">
        <v>94</v>
      </c>
      <c r="Q134" s="5">
        <v>19.5</v>
      </c>
      <c r="R134" s="5">
        <v>49.2</v>
      </c>
      <c r="S134" s="5">
        <v>49.1</v>
      </c>
      <c r="T134" s="5">
        <v>67.5</v>
      </c>
      <c r="U134" s="5">
        <v>67.400000000000006</v>
      </c>
      <c r="V134" s="5">
        <v>67.2</v>
      </c>
      <c r="W134" s="5">
        <v>71.400000000000006</v>
      </c>
      <c r="X134" s="5">
        <v>88.4</v>
      </c>
      <c r="Y134" s="5">
        <v>88.4</v>
      </c>
      <c r="Z134" s="5">
        <v>88.3</v>
      </c>
      <c r="AA134" s="5">
        <v>69</v>
      </c>
      <c r="AB134" s="5">
        <v>105</v>
      </c>
      <c r="AC134" s="5">
        <v>823</v>
      </c>
      <c r="AD134" s="5">
        <v>14.4</v>
      </c>
      <c r="AE134" s="5">
        <v>588</v>
      </c>
      <c r="AF134" s="32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7"/>
      <c r="AV134" s="174"/>
      <c r="AW134" s="5"/>
      <c r="AX134" s="5"/>
      <c r="AY134" s="5"/>
      <c r="AZ134" s="5"/>
      <c r="BA134" s="30"/>
      <c r="BB134" s="33"/>
    </row>
    <row r="135" spans="1:54" x14ac:dyDescent="0.3">
      <c r="A135" s="168"/>
      <c r="B135" s="4">
        <v>9.1666666666666696</v>
      </c>
      <c r="C135" s="168"/>
      <c r="D135" s="5">
        <v>49.5</v>
      </c>
      <c r="E135" s="5">
        <v>90.6</v>
      </c>
      <c r="F135" s="7">
        <v>18.3</v>
      </c>
      <c r="G135" s="188"/>
      <c r="H135" s="5">
        <v>34.9</v>
      </c>
      <c r="I135" s="5">
        <v>92.4</v>
      </c>
      <c r="J135" s="5">
        <v>88.1</v>
      </c>
      <c r="K135" s="30">
        <v>87.9</v>
      </c>
      <c r="L135" s="168"/>
      <c r="M135" s="31"/>
      <c r="N135" s="5"/>
      <c r="O135" s="7"/>
      <c r="P135" s="31">
        <v>94.3</v>
      </c>
      <c r="Q135" s="5">
        <v>19.5</v>
      </c>
      <c r="R135" s="5">
        <v>49.2</v>
      </c>
      <c r="S135" s="5">
        <v>49.1</v>
      </c>
      <c r="T135" s="5">
        <v>68.099999999999994</v>
      </c>
      <c r="U135" s="5">
        <v>68.099999999999994</v>
      </c>
      <c r="V135" s="5">
        <v>67.8</v>
      </c>
      <c r="W135" s="5">
        <v>72.099999999999994</v>
      </c>
      <c r="X135" s="5">
        <v>89.6</v>
      </c>
      <c r="Y135" s="5">
        <v>89.7</v>
      </c>
      <c r="Z135" s="5">
        <v>89.6</v>
      </c>
      <c r="AA135" s="5">
        <v>69.7</v>
      </c>
      <c r="AB135" s="5">
        <v>104.7</v>
      </c>
      <c r="AC135" s="5">
        <v>822</v>
      </c>
      <c r="AD135" s="5">
        <v>14.3</v>
      </c>
      <c r="AE135" s="5">
        <v>592</v>
      </c>
      <c r="AF135" s="32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7"/>
      <c r="AV135" s="168"/>
      <c r="AW135" s="5"/>
      <c r="AX135" s="5"/>
      <c r="AY135" s="5"/>
      <c r="AZ135" s="5"/>
      <c r="BA135" s="30"/>
      <c r="BB135" s="33"/>
    </row>
    <row r="136" spans="1:54" x14ac:dyDescent="0.3">
      <c r="A136" s="168"/>
      <c r="B136" s="4">
        <v>9.25</v>
      </c>
      <c r="C136" s="168"/>
      <c r="D136" s="5">
        <v>49.4</v>
      </c>
      <c r="E136" s="5">
        <v>90.7</v>
      </c>
      <c r="F136" s="7">
        <v>17.899999999999999</v>
      </c>
      <c r="G136" s="188"/>
      <c r="H136" s="5">
        <v>34.1</v>
      </c>
      <c r="I136" s="5">
        <v>93.4</v>
      </c>
      <c r="J136" s="5">
        <v>86.5</v>
      </c>
      <c r="K136" s="30">
        <v>86.2</v>
      </c>
      <c r="L136" s="168"/>
      <c r="M136" s="31"/>
      <c r="N136" s="5"/>
      <c r="O136" s="7"/>
      <c r="P136" s="31">
        <v>94.9</v>
      </c>
      <c r="Q136" s="5">
        <v>19</v>
      </c>
      <c r="R136" s="5">
        <v>49.1</v>
      </c>
      <c r="S136" s="5">
        <v>49.1</v>
      </c>
      <c r="T136" s="5">
        <v>66.400000000000006</v>
      </c>
      <c r="U136" s="5">
        <v>66.3</v>
      </c>
      <c r="V136" s="5">
        <v>66.099999999999994</v>
      </c>
      <c r="W136" s="5">
        <v>70.2</v>
      </c>
      <c r="X136" s="5">
        <v>88</v>
      </c>
      <c r="Y136" s="5">
        <v>88.1</v>
      </c>
      <c r="Z136" s="5">
        <v>87.9</v>
      </c>
      <c r="AA136" s="5">
        <v>67.900000000000006</v>
      </c>
      <c r="AB136" s="5">
        <v>105.8</v>
      </c>
      <c r="AC136" s="5">
        <v>823</v>
      </c>
      <c r="AD136" s="5">
        <v>14.3</v>
      </c>
      <c r="AE136" s="5">
        <v>585</v>
      </c>
      <c r="AF136" s="32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7"/>
      <c r="AV136" s="168"/>
      <c r="AW136" s="5"/>
      <c r="AX136" s="5"/>
      <c r="AY136" s="5"/>
      <c r="AZ136" s="5"/>
      <c r="BA136" s="30"/>
      <c r="BB136" s="33"/>
    </row>
    <row r="137" spans="1:54" x14ac:dyDescent="0.3">
      <c r="A137" s="168"/>
      <c r="B137" s="4">
        <v>9.3333333333333304</v>
      </c>
      <c r="C137" s="168"/>
      <c r="D137" s="5">
        <v>49.4</v>
      </c>
      <c r="E137" s="5">
        <v>92.2</v>
      </c>
      <c r="F137" s="7">
        <v>17.7</v>
      </c>
      <c r="G137" s="188"/>
      <c r="H137" s="5">
        <v>35</v>
      </c>
      <c r="I137" s="5">
        <v>94.9</v>
      </c>
      <c r="J137" s="5">
        <v>84.9</v>
      </c>
      <c r="K137" s="30">
        <v>84.6</v>
      </c>
      <c r="L137" s="168"/>
      <c r="M137" s="31"/>
      <c r="N137" s="5"/>
      <c r="O137" s="7"/>
      <c r="P137" s="31">
        <v>96.9</v>
      </c>
      <c r="Q137" s="5">
        <v>19.100000000000001</v>
      </c>
      <c r="R137" s="5">
        <v>49.1</v>
      </c>
      <c r="S137" s="5">
        <v>49.1</v>
      </c>
      <c r="T137" s="5">
        <v>65.400000000000006</v>
      </c>
      <c r="U137" s="5">
        <v>65.2</v>
      </c>
      <c r="V137" s="5">
        <v>65</v>
      </c>
      <c r="W137" s="5">
        <v>69</v>
      </c>
      <c r="X137" s="5">
        <v>86.5</v>
      </c>
      <c r="Y137" s="5">
        <v>86.6</v>
      </c>
      <c r="Z137" s="5">
        <v>86.3</v>
      </c>
      <c r="AA137" s="5">
        <v>66.8</v>
      </c>
      <c r="AB137" s="5">
        <v>106.4</v>
      </c>
      <c r="AC137" s="5">
        <v>822</v>
      </c>
      <c r="AD137" s="5">
        <v>14</v>
      </c>
      <c r="AE137" s="5">
        <v>574</v>
      </c>
      <c r="AF137" s="32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7"/>
      <c r="AV137" s="168"/>
      <c r="AW137" s="5"/>
      <c r="AX137" s="5"/>
      <c r="AY137" s="5"/>
      <c r="AZ137" s="5"/>
      <c r="BA137" s="30"/>
      <c r="BB137" s="33"/>
    </row>
    <row r="138" spans="1:54" x14ac:dyDescent="0.3">
      <c r="A138" s="168"/>
      <c r="B138" s="4">
        <v>9.4166666666666696</v>
      </c>
      <c r="C138" s="168"/>
      <c r="D138" s="5">
        <v>49.4</v>
      </c>
      <c r="E138" s="5">
        <v>91.2</v>
      </c>
      <c r="F138" s="7">
        <v>17.600000000000001</v>
      </c>
      <c r="G138" s="188"/>
      <c r="H138" s="5">
        <v>36.4</v>
      </c>
      <c r="I138" s="5">
        <v>95.7</v>
      </c>
      <c r="J138" s="5">
        <v>84.7</v>
      </c>
      <c r="K138" s="30">
        <v>84.5</v>
      </c>
      <c r="L138" s="168"/>
      <c r="M138" s="31"/>
      <c r="N138" s="5"/>
      <c r="O138" s="7"/>
      <c r="P138" s="31">
        <v>97.2</v>
      </c>
      <c r="Q138" s="5">
        <v>18.899999999999999</v>
      </c>
      <c r="R138" s="5">
        <v>49.1</v>
      </c>
      <c r="S138" s="5">
        <v>49</v>
      </c>
      <c r="T138" s="5">
        <v>65.5</v>
      </c>
      <c r="U138" s="5">
        <v>65.3</v>
      </c>
      <c r="V138" s="5">
        <v>65.099999999999994</v>
      </c>
      <c r="W138" s="5">
        <v>69.099999999999994</v>
      </c>
      <c r="X138" s="5">
        <v>86.3</v>
      </c>
      <c r="Y138" s="5">
        <v>86.4</v>
      </c>
      <c r="Z138" s="5">
        <v>86.3</v>
      </c>
      <c r="AA138" s="5">
        <v>66.900000000000006</v>
      </c>
      <c r="AB138" s="5">
        <v>106.1</v>
      </c>
      <c r="AC138" s="5">
        <v>825</v>
      </c>
      <c r="AD138" s="5">
        <v>13.2</v>
      </c>
      <c r="AE138" s="5">
        <v>573</v>
      </c>
      <c r="AF138" s="32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7"/>
      <c r="AV138" s="168"/>
      <c r="AW138" s="5"/>
      <c r="AX138" s="5"/>
      <c r="AY138" s="5"/>
      <c r="AZ138" s="5"/>
      <c r="BA138" s="30"/>
      <c r="BB138" s="33"/>
    </row>
    <row r="139" spans="1:54" x14ac:dyDescent="0.3">
      <c r="A139" s="168"/>
      <c r="B139" s="4">
        <v>9.5</v>
      </c>
      <c r="C139" s="168"/>
      <c r="D139" s="5">
        <v>49.4</v>
      </c>
      <c r="E139" s="5">
        <v>89.6</v>
      </c>
      <c r="F139" s="7">
        <v>17.899999999999999</v>
      </c>
      <c r="G139" s="188"/>
      <c r="H139" s="5">
        <v>37.200000000000003</v>
      </c>
      <c r="I139" s="5">
        <v>95.9</v>
      </c>
      <c r="J139" s="5">
        <v>84.7</v>
      </c>
      <c r="K139" s="30">
        <v>84.4</v>
      </c>
      <c r="L139" s="168"/>
      <c r="M139" s="31"/>
      <c r="N139" s="5"/>
      <c r="O139" s="7"/>
      <c r="P139" s="31">
        <v>97.6</v>
      </c>
      <c r="Q139" s="5">
        <v>19.3</v>
      </c>
      <c r="R139" s="5">
        <v>49.1</v>
      </c>
      <c r="S139" s="5">
        <v>49.1</v>
      </c>
      <c r="T139" s="5">
        <v>65.7</v>
      </c>
      <c r="U139" s="5">
        <v>65.599999999999994</v>
      </c>
      <c r="V139" s="46">
        <v>65.400000000000006</v>
      </c>
      <c r="W139" s="5">
        <v>69.3</v>
      </c>
      <c r="X139" s="5">
        <v>86.3</v>
      </c>
      <c r="Y139" s="5">
        <v>86.4</v>
      </c>
      <c r="Z139" s="5">
        <v>86.3</v>
      </c>
      <c r="AA139" s="5">
        <v>67.2</v>
      </c>
      <c r="AB139" s="5">
        <v>106.2</v>
      </c>
      <c r="AC139" s="5">
        <v>823</v>
      </c>
      <c r="AD139" s="5">
        <v>13.3</v>
      </c>
      <c r="AE139" s="7">
        <v>572</v>
      </c>
      <c r="AF139" s="32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7"/>
      <c r="AV139" s="168"/>
      <c r="AW139" s="5"/>
      <c r="AX139" s="5"/>
      <c r="AY139" s="5"/>
      <c r="AZ139" s="7"/>
      <c r="BA139" s="30"/>
      <c r="BB139" s="33"/>
    </row>
    <row r="140" spans="1:54" x14ac:dyDescent="0.3">
      <c r="A140" s="168"/>
      <c r="B140" s="4">
        <v>9.5833333333333304</v>
      </c>
      <c r="C140" s="168"/>
      <c r="D140" s="5">
        <v>49.4</v>
      </c>
      <c r="E140" s="5">
        <v>89.6</v>
      </c>
      <c r="F140" s="7">
        <v>18</v>
      </c>
      <c r="G140" s="188"/>
      <c r="H140" s="5">
        <v>37</v>
      </c>
      <c r="I140" s="5">
        <v>97</v>
      </c>
      <c r="J140" s="5">
        <v>84.8</v>
      </c>
      <c r="K140" s="5">
        <v>84.5</v>
      </c>
      <c r="L140" s="168"/>
      <c r="M140" s="31"/>
      <c r="N140" s="5"/>
      <c r="O140" s="7"/>
      <c r="P140" s="31">
        <v>98.1</v>
      </c>
      <c r="Q140" s="5">
        <v>19.3</v>
      </c>
      <c r="R140" s="5">
        <v>49.1</v>
      </c>
      <c r="S140" s="5">
        <v>49.1</v>
      </c>
      <c r="T140" s="5">
        <v>65.8</v>
      </c>
      <c r="U140" s="5">
        <v>65.599999999999994</v>
      </c>
      <c r="V140" s="46">
        <v>65.400000000000006</v>
      </c>
      <c r="W140" s="5">
        <v>69.3</v>
      </c>
      <c r="X140" s="5">
        <v>86.3</v>
      </c>
      <c r="Y140" s="5">
        <v>86.4</v>
      </c>
      <c r="Z140" s="5">
        <v>86.3</v>
      </c>
      <c r="AA140" s="5">
        <v>67.2</v>
      </c>
      <c r="AB140" s="5">
        <v>105.8</v>
      </c>
      <c r="AC140" s="5">
        <v>823</v>
      </c>
      <c r="AD140" s="5">
        <v>13.1</v>
      </c>
      <c r="AE140" s="7">
        <v>573</v>
      </c>
      <c r="AF140" s="32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7"/>
      <c r="AV140" s="168"/>
      <c r="AW140" s="5"/>
      <c r="AX140" s="5"/>
      <c r="AY140" s="5"/>
      <c r="AZ140" s="7"/>
      <c r="BA140" s="30"/>
      <c r="BB140" s="33"/>
    </row>
    <row r="141" spans="1:54" x14ac:dyDescent="0.3">
      <c r="A141" s="168"/>
      <c r="B141" s="4">
        <v>9.6666666666666696</v>
      </c>
      <c r="C141" s="168"/>
      <c r="D141" s="5">
        <v>49.4</v>
      </c>
      <c r="E141" s="5">
        <v>90.8</v>
      </c>
      <c r="F141" s="7">
        <v>17.7</v>
      </c>
      <c r="G141" s="188"/>
      <c r="H141" s="5">
        <v>36</v>
      </c>
      <c r="I141" s="5">
        <v>94.6</v>
      </c>
      <c r="J141" s="5">
        <v>85.1</v>
      </c>
      <c r="K141" s="5">
        <v>84.8</v>
      </c>
      <c r="L141" s="168"/>
      <c r="M141" s="31"/>
      <c r="N141" s="5"/>
      <c r="O141" s="7"/>
      <c r="P141" s="31">
        <v>95.5</v>
      </c>
      <c r="Q141" s="5">
        <v>19</v>
      </c>
      <c r="R141" s="5">
        <v>49.1</v>
      </c>
      <c r="S141" s="5">
        <v>49</v>
      </c>
      <c r="T141" s="5">
        <v>66.099999999999994</v>
      </c>
      <c r="U141" s="5">
        <v>66</v>
      </c>
      <c r="V141" s="5">
        <v>65.7</v>
      </c>
      <c r="W141" s="5">
        <v>69.8</v>
      </c>
      <c r="X141" s="5">
        <v>86.7</v>
      </c>
      <c r="Y141" s="5">
        <v>86.7</v>
      </c>
      <c r="Z141" s="5">
        <v>86.6</v>
      </c>
      <c r="AA141" s="5">
        <v>67.5</v>
      </c>
      <c r="AB141" s="5">
        <v>104.4</v>
      </c>
      <c r="AC141" s="5">
        <v>825</v>
      </c>
      <c r="AD141" s="5">
        <v>13.3</v>
      </c>
      <c r="AE141" s="7">
        <v>581</v>
      </c>
      <c r="AF141" s="32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7"/>
      <c r="AV141" s="168"/>
      <c r="AW141" s="5"/>
      <c r="AX141" s="5"/>
      <c r="AY141" s="5"/>
      <c r="AZ141" s="7"/>
      <c r="BA141" s="30"/>
      <c r="BB141" s="33"/>
    </row>
    <row r="142" spans="1:54" x14ac:dyDescent="0.3">
      <c r="A142" s="168"/>
      <c r="B142" s="4">
        <v>9.75</v>
      </c>
      <c r="C142" s="168"/>
      <c r="D142" s="5">
        <v>49.4</v>
      </c>
      <c r="E142" s="5">
        <v>91.8</v>
      </c>
      <c r="F142" s="7">
        <v>17.100000000000001</v>
      </c>
      <c r="G142" s="188"/>
      <c r="H142" s="5">
        <v>36.1</v>
      </c>
      <c r="I142" s="5">
        <v>95.7</v>
      </c>
      <c r="J142" s="5">
        <v>86.5</v>
      </c>
      <c r="K142" s="5">
        <v>86.2</v>
      </c>
      <c r="L142" s="168"/>
      <c r="M142" s="31"/>
      <c r="N142" s="5"/>
      <c r="O142" s="7"/>
      <c r="P142" s="31">
        <v>97</v>
      </c>
      <c r="Q142" s="5">
        <v>18.2</v>
      </c>
      <c r="R142" s="5">
        <v>49.1</v>
      </c>
      <c r="S142" s="5">
        <v>49</v>
      </c>
      <c r="T142" s="5">
        <v>66</v>
      </c>
      <c r="U142" s="5">
        <v>65.900000000000006</v>
      </c>
      <c r="V142" s="5">
        <v>65.7</v>
      </c>
      <c r="W142" s="5">
        <v>69.8</v>
      </c>
      <c r="X142" s="5">
        <v>88.1</v>
      </c>
      <c r="Y142" s="5">
        <v>88.1</v>
      </c>
      <c r="Z142" s="5">
        <v>88</v>
      </c>
      <c r="AA142" s="5">
        <v>67.5</v>
      </c>
      <c r="AB142" s="5">
        <v>105.2</v>
      </c>
      <c r="AC142" s="5">
        <v>825</v>
      </c>
      <c r="AD142" s="5">
        <v>13.3</v>
      </c>
      <c r="AE142" s="7">
        <v>584</v>
      </c>
      <c r="AF142" s="32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7"/>
      <c r="AV142" s="168"/>
      <c r="AW142" s="5"/>
      <c r="AX142" s="5"/>
      <c r="AY142" s="5"/>
      <c r="AZ142" s="7"/>
      <c r="BA142" s="30"/>
      <c r="BB142" s="33"/>
    </row>
    <row r="143" spans="1:54" x14ac:dyDescent="0.3">
      <c r="A143" s="168"/>
      <c r="B143" s="4">
        <v>9.8333333333333304</v>
      </c>
      <c r="C143" s="168"/>
      <c r="D143" s="5">
        <v>49.4</v>
      </c>
      <c r="E143" s="5">
        <v>92.5</v>
      </c>
      <c r="F143" s="7">
        <v>16.600000000000001</v>
      </c>
      <c r="G143" s="188"/>
      <c r="H143" s="5">
        <v>35.4</v>
      </c>
      <c r="I143" s="5">
        <v>95.4</v>
      </c>
      <c r="J143" s="5">
        <v>87.2</v>
      </c>
      <c r="K143" s="5">
        <v>86.9</v>
      </c>
      <c r="L143" s="168"/>
      <c r="M143" s="31"/>
      <c r="N143" s="5"/>
      <c r="O143" s="7"/>
      <c r="P143" s="31">
        <v>96.7</v>
      </c>
      <c r="Q143" s="5">
        <v>17.7</v>
      </c>
      <c r="R143" s="5">
        <v>49.1</v>
      </c>
      <c r="S143" s="5">
        <v>49.1</v>
      </c>
      <c r="T143" s="5">
        <v>66</v>
      </c>
      <c r="U143" s="5">
        <v>65.8</v>
      </c>
      <c r="V143" s="5">
        <v>65.7</v>
      </c>
      <c r="W143" s="5">
        <v>69.900000000000006</v>
      </c>
      <c r="X143" s="5">
        <v>88.7</v>
      </c>
      <c r="Y143" s="5">
        <v>88.8</v>
      </c>
      <c r="Z143" s="5">
        <v>88.7</v>
      </c>
      <c r="AA143" s="5">
        <v>67.5</v>
      </c>
      <c r="AB143" s="5">
        <v>105.5</v>
      </c>
      <c r="AC143" s="5">
        <v>824</v>
      </c>
      <c r="AD143" s="5">
        <v>15.2</v>
      </c>
      <c r="AE143" s="7">
        <v>590</v>
      </c>
      <c r="AF143" s="32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7"/>
      <c r="AV143" s="168"/>
      <c r="AW143" s="5"/>
      <c r="AX143" s="5"/>
      <c r="AY143" s="5"/>
      <c r="AZ143" s="7"/>
      <c r="BA143" s="30"/>
      <c r="BB143" s="33"/>
    </row>
    <row r="144" spans="1:54" x14ac:dyDescent="0.3">
      <c r="A144" s="168"/>
      <c r="B144" s="4">
        <v>9.9166666666666696</v>
      </c>
      <c r="C144" s="168"/>
      <c r="D144" s="5">
        <v>49.4</v>
      </c>
      <c r="E144" s="5">
        <v>94.9</v>
      </c>
      <c r="F144" s="7">
        <v>16.899999999999999</v>
      </c>
      <c r="G144" s="188"/>
      <c r="H144" s="5">
        <v>33.5</v>
      </c>
      <c r="I144" s="5">
        <v>94.7</v>
      </c>
      <c r="J144" s="5">
        <v>86.7</v>
      </c>
      <c r="K144" s="5">
        <v>86.5</v>
      </c>
      <c r="L144" s="168"/>
      <c r="M144" s="31"/>
      <c r="N144" s="5"/>
      <c r="O144" s="7"/>
      <c r="P144" s="31">
        <v>96.9</v>
      </c>
      <c r="Q144" s="5">
        <v>18</v>
      </c>
      <c r="R144" s="5">
        <v>49.1</v>
      </c>
      <c r="S144" s="5">
        <v>49</v>
      </c>
      <c r="T144" s="5">
        <v>65.599999999999994</v>
      </c>
      <c r="U144" s="5">
        <v>65.5</v>
      </c>
      <c r="V144" s="5">
        <v>65.3</v>
      </c>
      <c r="W144" s="5">
        <v>69.5</v>
      </c>
      <c r="X144" s="5">
        <v>88.2</v>
      </c>
      <c r="Y144" s="5">
        <v>88.3</v>
      </c>
      <c r="Z144" s="5">
        <v>88.2</v>
      </c>
      <c r="AA144" s="5">
        <v>67.099999999999994</v>
      </c>
      <c r="AB144" s="5">
        <v>105.9</v>
      </c>
      <c r="AC144" s="5">
        <v>824</v>
      </c>
      <c r="AD144" s="5">
        <v>17.899999999999999</v>
      </c>
      <c r="AE144" s="7">
        <v>585</v>
      </c>
      <c r="AF144" s="32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7"/>
      <c r="AV144" s="168"/>
      <c r="AW144" s="5"/>
      <c r="AX144" s="5"/>
      <c r="AY144" s="5"/>
      <c r="AZ144" s="7"/>
      <c r="BA144" s="30"/>
      <c r="BB144" s="33"/>
    </row>
    <row r="145" spans="1:54" x14ac:dyDescent="0.3">
      <c r="A145" s="169"/>
      <c r="B145" s="4">
        <v>10</v>
      </c>
      <c r="C145" s="169"/>
      <c r="D145" s="5">
        <v>49.4</v>
      </c>
      <c r="E145" s="5">
        <v>91.4</v>
      </c>
      <c r="F145" s="7">
        <v>16.899999999999999</v>
      </c>
      <c r="G145" s="189"/>
      <c r="H145" s="5">
        <v>33</v>
      </c>
      <c r="I145" s="5">
        <v>95.2</v>
      </c>
      <c r="J145" s="5">
        <v>86.3</v>
      </c>
      <c r="K145" s="5">
        <v>86</v>
      </c>
      <c r="L145" s="169"/>
      <c r="M145" s="31"/>
      <c r="N145" s="5"/>
      <c r="O145" s="7"/>
      <c r="P145" s="31">
        <v>96.7</v>
      </c>
      <c r="Q145" s="5">
        <v>18</v>
      </c>
      <c r="R145" s="5">
        <v>49.1</v>
      </c>
      <c r="S145" s="45">
        <v>49</v>
      </c>
      <c r="T145" s="5">
        <v>65.3</v>
      </c>
      <c r="U145" s="5">
        <v>65.099999999999994</v>
      </c>
      <c r="V145" s="5">
        <v>65</v>
      </c>
      <c r="W145" s="5">
        <v>69.099999999999994</v>
      </c>
      <c r="X145" s="5">
        <v>87.9</v>
      </c>
      <c r="Y145" s="5">
        <v>87.9</v>
      </c>
      <c r="Z145" s="5">
        <v>87.7</v>
      </c>
      <c r="AA145" s="5">
        <v>66.7</v>
      </c>
      <c r="AB145" s="5">
        <v>106</v>
      </c>
      <c r="AC145" s="5">
        <v>823</v>
      </c>
      <c r="AD145" s="5">
        <v>16.8</v>
      </c>
      <c r="AE145" s="7">
        <v>583</v>
      </c>
      <c r="AF145" s="32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7"/>
      <c r="AV145" s="169"/>
      <c r="AW145" s="5"/>
      <c r="AX145" s="5"/>
      <c r="AY145" s="5"/>
      <c r="AZ145" s="7"/>
      <c r="BA145" s="30"/>
      <c r="BB145" s="33"/>
    </row>
    <row r="146" spans="1:54" x14ac:dyDescent="0.3">
      <c r="A146" s="178" t="s">
        <v>81</v>
      </c>
      <c r="B146" s="173"/>
      <c r="C146" s="17" t="e">
        <f>AVERAGE($C$134:$C$145)</f>
        <v>#DIV/0!</v>
      </c>
      <c r="D146" s="17">
        <f>AVERAGE($D$134:$D$145)</f>
        <v>49.408333333333324</v>
      </c>
      <c r="E146" s="17">
        <f>AVERAGE($E$134:$E$145)</f>
        <v>91.308333333333323</v>
      </c>
      <c r="F146" s="34">
        <f>AVERAGE($F$134:$F$145)</f>
        <v>17.574999999999999</v>
      </c>
      <c r="G146" s="16" t="e">
        <f>AVERAGE(G134:G145)</f>
        <v>#DIV/0!</v>
      </c>
      <c r="H146" s="17">
        <f>AVERAGE($H$134:$H$145)</f>
        <v>35.449999999999996</v>
      </c>
      <c r="I146" s="17">
        <f>AVERAGE($I$134:$I$145)</f>
        <v>94.825000000000003</v>
      </c>
      <c r="J146" s="17">
        <f>AVERAGE(J134:J145)</f>
        <v>86.024999999999991</v>
      </c>
      <c r="K146" s="35">
        <f>AVERAGE($K$134:$K$145)</f>
        <v>85.758333333333326</v>
      </c>
      <c r="L146" s="36">
        <f t="shared" ref="L146:AD146" si="20">AVERAGE(L134:L145)</f>
        <v>0</v>
      </c>
      <c r="M146" s="35" t="e">
        <f t="shared" si="20"/>
        <v>#DIV/0!</v>
      </c>
      <c r="N146" s="35" t="e">
        <f t="shared" si="20"/>
        <v>#DIV/0!</v>
      </c>
      <c r="O146" s="34" t="e">
        <f t="shared" si="20"/>
        <v>#DIV/0!</v>
      </c>
      <c r="P146" s="37">
        <f t="shared" si="20"/>
        <v>96.316666666666677</v>
      </c>
      <c r="Q146" s="17">
        <f t="shared" si="20"/>
        <v>18.791666666666664</v>
      </c>
      <c r="R146" s="17">
        <f t="shared" si="20"/>
        <v>49.116666666666674</v>
      </c>
      <c r="S146" s="17">
        <f t="shared" si="20"/>
        <v>49.058333333333337</v>
      </c>
      <c r="T146" s="17">
        <f t="shared" si="20"/>
        <v>66.11666666666666</v>
      </c>
      <c r="U146" s="17">
        <f t="shared" si="20"/>
        <v>65.983333333333334</v>
      </c>
      <c r="V146" s="17">
        <f t="shared" si="20"/>
        <v>65.783333333333346</v>
      </c>
      <c r="W146" s="17">
        <f t="shared" si="20"/>
        <v>69.874999999999986</v>
      </c>
      <c r="X146" s="17">
        <f t="shared" si="20"/>
        <v>87.583333333333357</v>
      </c>
      <c r="Y146" s="17">
        <f t="shared" si="20"/>
        <v>87.649999999999991</v>
      </c>
      <c r="Z146" s="17">
        <f t="shared" si="20"/>
        <v>87.516666666666666</v>
      </c>
      <c r="AA146" s="17">
        <f t="shared" si="20"/>
        <v>67.583333333333329</v>
      </c>
      <c r="AB146" s="17">
        <f t="shared" si="20"/>
        <v>105.58333333333333</v>
      </c>
      <c r="AC146" s="17">
        <f t="shared" si="20"/>
        <v>823.5</v>
      </c>
      <c r="AD146" s="17">
        <f t="shared" si="20"/>
        <v>14.424999999999999</v>
      </c>
      <c r="AE146" s="34">
        <f>AVERAGE($AE$134:$AE$145)</f>
        <v>581.66666666666663</v>
      </c>
      <c r="AF146" s="38" t="e">
        <f t="shared" ref="AF146:AT146" si="21">AVERAGE(AF134:AF145)</f>
        <v>#DIV/0!</v>
      </c>
      <c r="AG146" s="17" t="e">
        <f t="shared" si="21"/>
        <v>#DIV/0!</v>
      </c>
      <c r="AH146" s="17" t="e">
        <f t="shared" si="21"/>
        <v>#DIV/0!</v>
      </c>
      <c r="AI146" s="17" t="e">
        <f t="shared" si="21"/>
        <v>#DIV/0!</v>
      </c>
      <c r="AJ146" s="17" t="e">
        <f t="shared" si="21"/>
        <v>#DIV/0!</v>
      </c>
      <c r="AK146" s="17" t="e">
        <f t="shared" si="21"/>
        <v>#DIV/0!</v>
      </c>
      <c r="AL146" s="17" t="e">
        <f t="shared" si="21"/>
        <v>#DIV/0!</v>
      </c>
      <c r="AM146" s="17" t="e">
        <f t="shared" si="21"/>
        <v>#DIV/0!</v>
      </c>
      <c r="AN146" s="17" t="e">
        <f t="shared" si="21"/>
        <v>#DIV/0!</v>
      </c>
      <c r="AO146" s="17" t="e">
        <f t="shared" si="21"/>
        <v>#DIV/0!</v>
      </c>
      <c r="AP146" s="17" t="e">
        <f t="shared" si="21"/>
        <v>#DIV/0!</v>
      </c>
      <c r="AQ146" s="17" t="e">
        <f t="shared" si="21"/>
        <v>#DIV/0!</v>
      </c>
      <c r="AR146" s="17" t="e">
        <f t="shared" si="21"/>
        <v>#DIV/0!</v>
      </c>
      <c r="AS146" s="17" t="e">
        <f t="shared" si="21"/>
        <v>#DIV/0!</v>
      </c>
      <c r="AT146" s="17" t="e">
        <f t="shared" si="21"/>
        <v>#DIV/0!</v>
      </c>
      <c r="AU146" s="34" t="e">
        <f>AVERAGE($AU$134:$AU$145)</f>
        <v>#DIV/0!</v>
      </c>
      <c r="AV146" s="39" t="e">
        <f>AVERAGE(AV134:AV145)</f>
        <v>#DIV/0!</v>
      </c>
      <c r="AW146" s="17" t="e">
        <f>AVERAGE(AW134:AW145)</f>
        <v>#DIV/0!</v>
      </c>
      <c r="AX146" s="17" t="e">
        <f>AVERAGE(AX134:AX145)</f>
        <v>#DIV/0!</v>
      </c>
      <c r="AY146" s="17" t="e">
        <f>AVERAGE($AY$134:$AY$145)</f>
        <v>#DIV/0!</v>
      </c>
      <c r="AZ146" s="17" t="e">
        <f>AVERAGE(AZ134:AZ145)</f>
        <v>#DIV/0!</v>
      </c>
      <c r="BA146" s="35" t="e">
        <f>AVERAGE(BA134:BA145)</f>
        <v>#DIV/0!</v>
      </c>
      <c r="BB146" s="40" t="e">
        <f>AVERAGE(BB134:BB145)</f>
        <v>#DIV/0!</v>
      </c>
    </row>
    <row r="147" spans="1:54" x14ac:dyDescent="0.3">
      <c r="A147" s="167">
        <v>45394</v>
      </c>
      <c r="B147" s="4">
        <v>10.0833333333333</v>
      </c>
      <c r="C147" s="181"/>
      <c r="D147" s="5">
        <v>49.3</v>
      </c>
      <c r="E147" s="5">
        <v>95.8</v>
      </c>
      <c r="F147" s="7">
        <v>16.8</v>
      </c>
      <c r="G147" s="181"/>
      <c r="H147" s="5">
        <v>33</v>
      </c>
      <c r="I147" s="5">
        <v>96.2</v>
      </c>
      <c r="J147" s="5">
        <v>85.9</v>
      </c>
      <c r="K147" s="30">
        <v>85.6</v>
      </c>
      <c r="L147" s="174">
        <f>G147-C147</f>
        <v>0</v>
      </c>
      <c r="M147" s="31"/>
      <c r="N147" s="5"/>
      <c r="O147" s="7"/>
      <c r="P147" s="31">
        <v>97.5</v>
      </c>
      <c r="Q147" s="5">
        <v>17.899999999999999</v>
      </c>
      <c r="R147" s="5">
        <v>49.1</v>
      </c>
      <c r="S147" s="5">
        <v>49</v>
      </c>
      <c r="T147" s="5">
        <v>65.099999999999994</v>
      </c>
      <c r="U147" s="5">
        <v>64.8</v>
      </c>
      <c r="V147" s="5">
        <v>64.599999999999994</v>
      </c>
      <c r="W147" s="5">
        <v>68.7</v>
      </c>
      <c r="X147" s="5">
        <v>87.5</v>
      </c>
      <c r="Y147" s="5">
        <v>87.5</v>
      </c>
      <c r="Z147" s="5">
        <v>87.4</v>
      </c>
      <c r="AA147" s="5">
        <v>66.400000000000006</v>
      </c>
      <c r="AB147" s="5">
        <v>106.4</v>
      </c>
      <c r="AC147" s="5">
        <v>825</v>
      </c>
      <c r="AD147" s="5">
        <v>15.9</v>
      </c>
      <c r="AE147" s="7">
        <v>581</v>
      </c>
      <c r="AF147" s="32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7"/>
      <c r="AV147" s="174"/>
      <c r="AW147" s="5"/>
      <c r="AX147" s="5"/>
      <c r="AY147" s="5"/>
      <c r="AZ147" s="7"/>
      <c r="BA147" s="30"/>
      <c r="BB147" s="33"/>
    </row>
    <row r="148" spans="1:54" x14ac:dyDescent="0.3">
      <c r="A148" s="168"/>
      <c r="B148" s="4">
        <v>10.1666666666667</v>
      </c>
      <c r="C148" s="168"/>
      <c r="D148" s="5">
        <v>49.4</v>
      </c>
      <c r="E148" s="5">
        <v>94.2</v>
      </c>
      <c r="F148" s="7">
        <v>16.899999999999999</v>
      </c>
      <c r="G148" s="188"/>
      <c r="H148" s="5">
        <v>33</v>
      </c>
      <c r="I148" s="5">
        <v>95.2</v>
      </c>
      <c r="J148" s="5">
        <v>85.6</v>
      </c>
      <c r="K148" s="30">
        <v>85.3</v>
      </c>
      <c r="L148" s="168"/>
      <c r="M148" s="31"/>
      <c r="N148" s="5"/>
      <c r="O148" s="7"/>
      <c r="P148" s="31">
        <v>97.9</v>
      </c>
      <c r="Q148" s="5">
        <v>18.100000000000001</v>
      </c>
      <c r="R148" s="5">
        <v>49.1</v>
      </c>
      <c r="S148" s="5">
        <v>49</v>
      </c>
      <c r="T148" s="5">
        <v>64.900000000000006</v>
      </c>
      <c r="U148" s="5">
        <v>64.599999999999994</v>
      </c>
      <c r="V148" s="5">
        <v>64.5</v>
      </c>
      <c r="W148" s="5">
        <v>68.400000000000006</v>
      </c>
      <c r="X148" s="5">
        <v>87.1</v>
      </c>
      <c r="Y148" s="5">
        <v>87.2</v>
      </c>
      <c r="Z148" s="5">
        <v>87.1</v>
      </c>
      <c r="AA148" s="5">
        <v>66.3</v>
      </c>
      <c r="AB148" s="5">
        <v>105.9</v>
      </c>
      <c r="AC148" s="5">
        <v>823</v>
      </c>
      <c r="AD148" s="5">
        <v>15.8</v>
      </c>
      <c r="AE148" s="7">
        <v>579</v>
      </c>
      <c r="AF148" s="32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7"/>
      <c r="AV148" s="168"/>
      <c r="AW148" s="5"/>
      <c r="AX148" s="5"/>
      <c r="AY148" s="5"/>
      <c r="AZ148" s="7"/>
      <c r="BA148" s="30"/>
      <c r="BB148" s="33"/>
    </row>
    <row r="149" spans="1:54" x14ac:dyDescent="0.3">
      <c r="A149" s="168"/>
      <c r="B149" s="4">
        <v>10.25</v>
      </c>
      <c r="C149" s="168"/>
      <c r="D149" s="5">
        <v>49.3</v>
      </c>
      <c r="E149" s="5">
        <v>93.9</v>
      </c>
      <c r="F149" s="7">
        <v>16.8</v>
      </c>
      <c r="G149" s="188"/>
      <c r="H149" s="5">
        <v>32.5</v>
      </c>
      <c r="I149" s="5">
        <v>96.2</v>
      </c>
      <c r="J149" s="5">
        <v>85.4</v>
      </c>
      <c r="K149" s="30">
        <v>85.1</v>
      </c>
      <c r="L149" s="168"/>
      <c r="M149" s="31"/>
      <c r="N149" s="5"/>
      <c r="O149" s="7"/>
      <c r="P149" s="31">
        <v>98.2</v>
      </c>
      <c r="Q149" s="5">
        <v>17.8</v>
      </c>
      <c r="R149" s="5">
        <v>49.1</v>
      </c>
      <c r="S149" s="5">
        <v>49</v>
      </c>
      <c r="T149" s="5">
        <v>64.400000000000006</v>
      </c>
      <c r="U149" s="5">
        <v>64.099999999999994</v>
      </c>
      <c r="V149" s="5">
        <v>64</v>
      </c>
      <c r="W149" s="5">
        <v>67.900000000000006</v>
      </c>
      <c r="X149" s="5">
        <v>86.9</v>
      </c>
      <c r="Y149" s="5">
        <v>87</v>
      </c>
      <c r="Z149" s="5">
        <v>86.9</v>
      </c>
      <c r="AA149" s="5">
        <v>65.7</v>
      </c>
      <c r="AB149" s="5">
        <v>106.9</v>
      </c>
      <c r="AC149" s="5">
        <v>825</v>
      </c>
      <c r="AD149" s="5">
        <v>16</v>
      </c>
      <c r="AE149" s="7">
        <v>576</v>
      </c>
      <c r="AF149" s="32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7"/>
      <c r="AV149" s="168"/>
      <c r="AW149" s="5"/>
      <c r="AX149" s="5"/>
      <c r="AY149" s="5"/>
      <c r="AZ149" s="7"/>
      <c r="BA149" s="30"/>
      <c r="BB149" s="33"/>
    </row>
    <row r="150" spans="1:54" x14ac:dyDescent="0.3">
      <c r="A150" s="168"/>
      <c r="B150" s="4">
        <v>10.3333333333333</v>
      </c>
      <c r="C150" s="168"/>
      <c r="D150" s="5">
        <v>49.4</v>
      </c>
      <c r="E150" s="5">
        <v>95.6</v>
      </c>
      <c r="F150" s="7">
        <v>17</v>
      </c>
      <c r="G150" s="188"/>
      <c r="H150" s="5">
        <v>34.700000000000003</v>
      </c>
      <c r="I150" s="5">
        <v>96.4</v>
      </c>
      <c r="J150" s="5">
        <v>85.2</v>
      </c>
      <c r="K150" s="30">
        <v>84.9</v>
      </c>
      <c r="L150" s="168"/>
      <c r="M150" s="31"/>
      <c r="N150" s="5"/>
      <c r="O150" s="7"/>
      <c r="P150" s="31">
        <v>97.5</v>
      </c>
      <c r="Q150" s="5">
        <v>18.2</v>
      </c>
      <c r="R150" s="5">
        <v>49.1</v>
      </c>
      <c r="S150" s="5">
        <v>49.1</v>
      </c>
      <c r="T150" s="5">
        <v>64.8</v>
      </c>
      <c r="U150" s="5">
        <v>64.599999999999994</v>
      </c>
      <c r="V150" s="5">
        <v>64.5</v>
      </c>
      <c r="W150" s="5">
        <v>68.400000000000006</v>
      </c>
      <c r="X150" s="5">
        <v>86.8</v>
      </c>
      <c r="Y150" s="5">
        <v>86.8</v>
      </c>
      <c r="Z150" s="5">
        <v>86.7</v>
      </c>
      <c r="AA150" s="5">
        <v>66.2</v>
      </c>
      <c r="AB150" s="5">
        <v>106.7</v>
      </c>
      <c r="AC150" s="5">
        <v>823</v>
      </c>
      <c r="AD150" s="5">
        <v>14.8</v>
      </c>
      <c r="AE150" s="7">
        <v>575</v>
      </c>
      <c r="AF150" s="32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7"/>
      <c r="AV150" s="168"/>
      <c r="AW150" s="5"/>
      <c r="AX150" s="5"/>
      <c r="AY150" s="5"/>
      <c r="AZ150" s="7"/>
      <c r="BA150" s="30"/>
      <c r="BB150" s="33"/>
    </row>
    <row r="151" spans="1:54" x14ac:dyDescent="0.3">
      <c r="A151" s="168"/>
      <c r="B151" s="4">
        <v>10.4166666666667</v>
      </c>
      <c r="C151" s="168"/>
      <c r="D151" s="5">
        <v>49.4</v>
      </c>
      <c r="E151" s="5">
        <v>91.5</v>
      </c>
      <c r="F151" s="7">
        <v>18</v>
      </c>
      <c r="G151" s="188"/>
      <c r="H151" s="5">
        <v>36.700000000000003</v>
      </c>
      <c r="I151" s="5">
        <v>95</v>
      </c>
      <c r="J151" s="5">
        <v>85.2</v>
      </c>
      <c r="K151" s="30">
        <v>84.9</v>
      </c>
      <c r="L151" s="168"/>
      <c r="M151" s="31"/>
      <c r="N151" s="5"/>
      <c r="O151" s="7"/>
      <c r="P151" s="31">
        <v>96.8</v>
      </c>
      <c r="Q151" s="5">
        <v>19.399999999999999</v>
      </c>
      <c r="R151" s="5">
        <v>49.1</v>
      </c>
      <c r="S151" s="5">
        <v>49</v>
      </c>
      <c r="T151" s="5">
        <v>66.099999999999994</v>
      </c>
      <c r="U151" s="5">
        <v>66</v>
      </c>
      <c r="V151" s="5">
        <v>65.8</v>
      </c>
      <c r="W151" s="5">
        <v>69.8</v>
      </c>
      <c r="X151" s="5">
        <v>86.8</v>
      </c>
      <c r="Y151" s="5">
        <v>86.8</v>
      </c>
      <c r="Z151" s="5">
        <v>86.7</v>
      </c>
      <c r="AA151" s="5">
        <v>67.5</v>
      </c>
      <c r="AB151" s="5">
        <v>106.1</v>
      </c>
      <c r="AC151" s="5">
        <v>825</v>
      </c>
      <c r="AD151" s="5">
        <v>16</v>
      </c>
      <c r="AE151" s="7">
        <v>576</v>
      </c>
      <c r="AF151" s="32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7"/>
      <c r="AV151" s="168"/>
      <c r="AW151" s="5"/>
      <c r="AX151" s="5"/>
      <c r="AY151" s="5"/>
      <c r="AZ151" s="7"/>
      <c r="BA151" s="30"/>
      <c r="BB151" s="33"/>
    </row>
    <row r="152" spans="1:54" x14ac:dyDescent="0.3">
      <c r="A152" s="168"/>
      <c r="B152" s="4">
        <v>10.5</v>
      </c>
      <c r="C152" s="168"/>
      <c r="D152" s="5">
        <v>49.4</v>
      </c>
      <c r="E152" s="5">
        <v>87.2</v>
      </c>
      <c r="F152" s="7">
        <v>18.600000000000001</v>
      </c>
      <c r="G152" s="188"/>
      <c r="H152" s="5">
        <v>37.799999999999997</v>
      </c>
      <c r="I152" s="5">
        <v>94.5</v>
      </c>
      <c r="J152" s="5">
        <v>85.8</v>
      </c>
      <c r="K152" s="30">
        <v>85.5</v>
      </c>
      <c r="L152" s="168"/>
      <c r="M152" s="31"/>
      <c r="N152" s="5"/>
      <c r="O152" s="7"/>
      <c r="P152" s="31">
        <v>96.8</v>
      </c>
      <c r="Q152" s="5">
        <v>20</v>
      </c>
      <c r="R152" s="5">
        <v>49.1</v>
      </c>
      <c r="S152" s="5">
        <v>49.1</v>
      </c>
      <c r="T152" s="5">
        <v>67.5</v>
      </c>
      <c r="U152" s="5">
        <v>67.3</v>
      </c>
      <c r="V152" s="5">
        <v>67.099999999999994</v>
      </c>
      <c r="W152" s="5">
        <v>71.3</v>
      </c>
      <c r="X152" s="5">
        <v>87.3</v>
      </c>
      <c r="Y152" s="5">
        <v>87.4</v>
      </c>
      <c r="Z152" s="5">
        <v>87.2</v>
      </c>
      <c r="AA152" s="5">
        <v>68.900000000000006</v>
      </c>
      <c r="AB152" s="5">
        <v>104.8</v>
      </c>
      <c r="AC152" s="5">
        <v>824</v>
      </c>
      <c r="AD152" s="5">
        <v>15.7</v>
      </c>
      <c r="AE152" s="7">
        <v>580</v>
      </c>
      <c r="AF152" s="32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7"/>
      <c r="AV152" s="168"/>
      <c r="AW152" s="5"/>
      <c r="AX152" s="5"/>
      <c r="AY152" s="5"/>
      <c r="AZ152" s="7"/>
      <c r="BA152" s="30"/>
      <c r="BB152" s="33"/>
    </row>
    <row r="153" spans="1:54" x14ac:dyDescent="0.3">
      <c r="A153" s="168"/>
      <c r="B153" s="4">
        <v>10.5833333333333</v>
      </c>
      <c r="C153" s="168"/>
      <c r="D153" s="5">
        <v>49.4</v>
      </c>
      <c r="E153" s="5">
        <v>89.3</v>
      </c>
      <c r="F153" s="7">
        <v>19</v>
      </c>
      <c r="G153" s="188"/>
      <c r="H153" s="5">
        <v>38.799999999999997</v>
      </c>
      <c r="I153" s="5">
        <v>95</v>
      </c>
      <c r="J153" s="5">
        <v>85.4</v>
      </c>
      <c r="K153" s="30">
        <v>85.1</v>
      </c>
      <c r="L153" s="168"/>
      <c r="M153" s="31"/>
      <c r="N153" s="5"/>
      <c r="O153" s="7"/>
      <c r="P153" s="31">
        <v>97</v>
      </c>
      <c r="Q153" s="5">
        <v>20.399999999999999</v>
      </c>
      <c r="R153" s="5">
        <v>49.1</v>
      </c>
      <c r="S153" s="5">
        <v>49.1</v>
      </c>
      <c r="T153" s="5">
        <v>67.599999999999994</v>
      </c>
      <c r="U153" s="5">
        <v>67.5</v>
      </c>
      <c r="V153" s="5">
        <v>67.2</v>
      </c>
      <c r="W153" s="5">
        <v>71.400000000000006</v>
      </c>
      <c r="X153" s="5">
        <v>87</v>
      </c>
      <c r="Y153" s="5">
        <v>87</v>
      </c>
      <c r="Z153" s="5">
        <v>86.9</v>
      </c>
      <c r="AA153" s="5">
        <v>69.099999999999994</v>
      </c>
      <c r="AB153" s="5">
        <v>105</v>
      </c>
      <c r="AC153" s="5">
        <v>823</v>
      </c>
      <c r="AD153" s="5">
        <v>16.100000000000001</v>
      </c>
      <c r="AE153" s="7">
        <v>578</v>
      </c>
      <c r="AF153" s="32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7"/>
      <c r="AV153" s="168"/>
      <c r="AW153" s="5"/>
      <c r="AX153" s="5"/>
      <c r="AY153" s="5"/>
      <c r="AZ153" s="7"/>
      <c r="BA153" s="30"/>
      <c r="BB153" s="33"/>
    </row>
    <row r="154" spans="1:54" x14ac:dyDescent="0.3">
      <c r="A154" s="168"/>
      <c r="B154" s="4">
        <v>10.6666666666667</v>
      </c>
      <c r="C154" s="168"/>
      <c r="D154" s="5">
        <v>49.4</v>
      </c>
      <c r="E154" s="5">
        <v>91.6</v>
      </c>
      <c r="F154" s="7">
        <v>18.8</v>
      </c>
      <c r="G154" s="188"/>
      <c r="H154" s="5">
        <v>38.200000000000003</v>
      </c>
      <c r="I154" s="5">
        <v>95.7</v>
      </c>
      <c r="J154" s="5">
        <v>84.5</v>
      </c>
      <c r="K154" s="30">
        <v>84.2</v>
      </c>
      <c r="L154" s="168"/>
      <c r="M154" s="31"/>
      <c r="N154" s="5"/>
      <c r="O154" s="7"/>
      <c r="P154" s="31">
        <v>96.7</v>
      </c>
      <c r="Q154" s="5">
        <v>20.100000000000001</v>
      </c>
      <c r="R154" s="5">
        <v>49.1</v>
      </c>
      <c r="S154" s="5">
        <v>49</v>
      </c>
      <c r="T154" s="5">
        <v>66.5</v>
      </c>
      <c r="U154" s="5">
        <v>66.400000000000006</v>
      </c>
      <c r="V154" s="5">
        <v>66.099999999999994</v>
      </c>
      <c r="W154" s="5">
        <v>70.099999999999994</v>
      </c>
      <c r="X154" s="5">
        <v>86.1</v>
      </c>
      <c r="Y154" s="5">
        <v>86.2</v>
      </c>
      <c r="Z154" s="5">
        <v>86</v>
      </c>
      <c r="AA154" s="5">
        <v>68</v>
      </c>
      <c r="AB154" s="5">
        <v>105.2</v>
      </c>
      <c r="AC154" s="5">
        <v>824</v>
      </c>
      <c r="AD154" s="5">
        <v>15.3</v>
      </c>
      <c r="AE154" s="7">
        <v>571</v>
      </c>
      <c r="AF154" s="32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7"/>
      <c r="AV154" s="168"/>
      <c r="AW154" s="5"/>
      <c r="AX154" s="5"/>
      <c r="AY154" s="5"/>
      <c r="AZ154" s="7"/>
      <c r="BA154" s="30"/>
      <c r="BB154" s="33"/>
    </row>
    <row r="155" spans="1:54" x14ac:dyDescent="0.3">
      <c r="A155" s="168"/>
      <c r="B155" s="4">
        <v>10.75</v>
      </c>
      <c r="C155" s="168"/>
      <c r="D155" s="5">
        <v>49.4</v>
      </c>
      <c r="E155" s="5">
        <v>89.1</v>
      </c>
      <c r="F155" s="7">
        <v>18.7</v>
      </c>
      <c r="G155" s="188"/>
      <c r="H155" s="5">
        <v>37.1</v>
      </c>
      <c r="I155" s="5">
        <v>96.7</v>
      </c>
      <c r="J155" s="5">
        <v>84.1</v>
      </c>
      <c r="K155" s="30">
        <v>83.9</v>
      </c>
      <c r="L155" s="168"/>
      <c r="M155" s="31"/>
      <c r="N155" s="5"/>
      <c r="O155" s="7"/>
      <c r="P155" s="31">
        <v>97.5</v>
      </c>
      <c r="Q155" s="5">
        <v>19.899999999999999</v>
      </c>
      <c r="R155" s="5">
        <v>49.1</v>
      </c>
      <c r="S155" s="5">
        <v>49</v>
      </c>
      <c r="T155" s="5">
        <v>65.8</v>
      </c>
      <c r="U155" s="5">
        <v>65.7</v>
      </c>
      <c r="V155" s="5">
        <v>65.400000000000006</v>
      </c>
      <c r="W155" s="5">
        <v>69.3</v>
      </c>
      <c r="X155" s="5">
        <v>85.8</v>
      </c>
      <c r="Y155" s="5">
        <v>85.8</v>
      </c>
      <c r="Z155" s="5">
        <v>85.7</v>
      </c>
      <c r="AA155" s="5">
        <v>67.2</v>
      </c>
      <c r="AB155" s="5">
        <v>106.6</v>
      </c>
      <c r="AC155" s="5">
        <v>824</v>
      </c>
      <c r="AD155" s="5">
        <v>14.8</v>
      </c>
      <c r="AE155" s="7">
        <v>567</v>
      </c>
      <c r="AF155" s="32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7"/>
      <c r="AV155" s="168"/>
      <c r="AW155" s="5"/>
      <c r="AX155" s="5"/>
      <c r="AY155" s="5"/>
      <c r="AZ155" s="7"/>
      <c r="BA155" s="30"/>
      <c r="BB155" s="33"/>
    </row>
    <row r="156" spans="1:54" x14ac:dyDescent="0.3">
      <c r="A156" s="168"/>
      <c r="B156" s="4">
        <v>10.8333333333333</v>
      </c>
      <c r="C156" s="168"/>
      <c r="D156" s="5">
        <v>49.3</v>
      </c>
      <c r="E156" s="5">
        <v>90.5</v>
      </c>
      <c r="F156" s="7">
        <v>18.5</v>
      </c>
      <c r="G156" s="188"/>
      <c r="H156" s="5">
        <v>37.1</v>
      </c>
      <c r="I156" s="5">
        <v>95.6</v>
      </c>
      <c r="J156" s="5">
        <v>85.5</v>
      </c>
      <c r="K156" s="30">
        <v>85.2</v>
      </c>
      <c r="L156" s="168"/>
      <c r="M156" s="31"/>
      <c r="N156" s="5"/>
      <c r="O156" s="7"/>
      <c r="P156" s="31">
        <v>97.5</v>
      </c>
      <c r="Q156" s="5">
        <v>19.7</v>
      </c>
      <c r="R156" s="5">
        <v>49.1</v>
      </c>
      <c r="S156" s="5">
        <v>49</v>
      </c>
      <c r="T156" s="5">
        <v>66.599999999999994</v>
      </c>
      <c r="U156" s="5">
        <v>66.5</v>
      </c>
      <c r="V156" s="5">
        <v>66.2</v>
      </c>
      <c r="W156" s="5">
        <v>70.3</v>
      </c>
      <c r="X156" s="5">
        <v>87.1</v>
      </c>
      <c r="Y156" s="5">
        <v>87.1</v>
      </c>
      <c r="Z156" s="5">
        <v>87</v>
      </c>
      <c r="AA156" s="5">
        <v>68.099999999999994</v>
      </c>
      <c r="AB156" s="5">
        <v>105.9</v>
      </c>
      <c r="AC156" s="5">
        <v>821</v>
      </c>
      <c r="AD156" s="5">
        <v>14.9</v>
      </c>
      <c r="AE156" s="7">
        <v>575</v>
      </c>
      <c r="AF156" s="32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7"/>
      <c r="AV156" s="168"/>
      <c r="AW156" s="5"/>
      <c r="AX156" s="5"/>
      <c r="AY156" s="5"/>
      <c r="AZ156" s="7"/>
      <c r="BA156" s="30"/>
      <c r="BB156" s="33"/>
    </row>
    <row r="157" spans="1:54" x14ac:dyDescent="0.3">
      <c r="A157" s="168"/>
      <c r="B157" s="4">
        <v>10.9166666666667</v>
      </c>
      <c r="C157" s="168"/>
      <c r="D157" s="5">
        <v>49.3</v>
      </c>
      <c r="E157" s="5">
        <v>90.5</v>
      </c>
      <c r="F157" s="7">
        <v>18.5</v>
      </c>
      <c r="G157" s="188"/>
      <c r="H157" s="5">
        <v>37.1</v>
      </c>
      <c r="I157" s="5">
        <v>94.5</v>
      </c>
      <c r="J157" s="5">
        <v>85.9</v>
      </c>
      <c r="K157" s="30">
        <v>85.6</v>
      </c>
      <c r="L157" s="168"/>
      <c r="M157" s="31"/>
      <c r="N157" s="5"/>
      <c r="O157" s="7"/>
      <c r="P157" s="31">
        <v>95.9</v>
      </c>
      <c r="Q157" s="5">
        <v>19.7</v>
      </c>
      <c r="R157" s="5">
        <v>49.1</v>
      </c>
      <c r="S157" s="5">
        <v>49</v>
      </c>
      <c r="T157" s="5">
        <v>67.099999999999994</v>
      </c>
      <c r="U157" s="5">
        <v>67</v>
      </c>
      <c r="V157" s="5">
        <v>66.8</v>
      </c>
      <c r="W157" s="5">
        <v>70.900000000000006</v>
      </c>
      <c r="X157" s="5">
        <v>87.5</v>
      </c>
      <c r="Y157" s="5">
        <v>87.5</v>
      </c>
      <c r="Z157" s="5">
        <v>87.4</v>
      </c>
      <c r="AA157" s="5">
        <v>68.599999999999994</v>
      </c>
      <c r="AB157" s="5">
        <v>105.5</v>
      </c>
      <c r="AC157" s="5">
        <v>824</v>
      </c>
      <c r="AD157" s="5">
        <v>14.9</v>
      </c>
      <c r="AE157" s="7">
        <v>578</v>
      </c>
      <c r="AF157" s="32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7"/>
      <c r="AV157" s="168"/>
      <c r="AW157" s="5"/>
      <c r="AX157" s="5"/>
      <c r="AY157" s="5"/>
      <c r="AZ157" s="7"/>
      <c r="BA157" s="30"/>
      <c r="BB157" s="33"/>
    </row>
    <row r="158" spans="1:54" x14ac:dyDescent="0.3">
      <c r="A158" s="169"/>
      <c r="B158" s="4">
        <v>11</v>
      </c>
      <c r="C158" s="169"/>
      <c r="D158" s="5">
        <v>49.4</v>
      </c>
      <c r="E158" s="5">
        <v>89.9</v>
      </c>
      <c r="F158" s="7">
        <v>18.5</v>
      </c>
      <c r="G158" s="189"/>
      <c r="H158" s="5">
        <v>36.700000000000003</v>
      </c>
      <c r="I158" s="5">
        <v>95.4</v>
      </c>
      <c r="J158" s="5">
        <v>85.8</v>
      </c>
      <c r="K158" s="47">
        <v>85.5</v>
      </c>
      <c r="L158" s="169"/>
      <c r="M158" s="31"/>
      <c r="N158" s="5"/>
      <c r="O158" s="7"/>
      <c r="P158" s="31">
        <v>96.2</v>
      </c>
      <c r="Q158" s="5">
        <v>19.600000000000001</v>
      </c>
      <c r="R158" s="5">
        <v>49.1</v>
      </c>
      <c r="S158" s="5">
        <v>49.1</v>
      </c>
      <c r="T158" s="5">
        <v>67.099999999999994</v>
      </c>
      <c r="U158" s="5">
        <v>67</v>
      </c>
      <c r="V158" s="5">
        <v>66.8</v>
      </c>
      <c r="W158" s="5">
        <v>70.900000000000006</v>
      </c>
      <c r="X158" s="5">
        <v>87.4</v>
      </c>
      <c r="Y158" s="5">
        <v>87.4</v>
      </c>
      <c r="Z158" s="5">
        <v>87.2</v>
      </c>
      <c r="AA158" s="5">
        <v>68.5</v>
      </c>
      <c r="AB158" s="5">
        <v>104.8</v>
      </c>
      <c r="AC158" s="5">
        <v>824</v>
      </c>
      <c r="AD158" s="5">
        <v>14.9</v>
      </c>
      <c r="AE158" s="7">
        <v>581</v>
      </c>
      <c r="AF158" s="32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7"/>
      <c r="AV158" s="169"/>
      <c r="AW158" s="5"/>
      <c r="AX158" s="5"/>
      <c r="AY158" s="5"/>
      <c r="AZ158" s="7"/>
      <c r="BA158" s="30"/>
      <c r="BB158" s="33"/>
    </row>
    <row r="159" spans="1:54" x14ac:dyDescent="0.3">
      <c r="A159" s="178" t="s">
        <v>81</v>
      </c>
      <c r="B159" s="173"/>
      <c r="C159" s="17" t="e">
        <f>AVERAGE($C$147)</f>
        <v>#DIV/0!</v>
      </c>
      <c r="D159" s="17">
        <f>AVERAGE($D$147:$D$158)</f>
        <v>49.366666666666653</v>
      </c>
      <c r="E159" s="17">
        <f>AVERAGE($E$147:$E$158)</f>
        <v>91.591666666666683</v>
      </c>
      <c r="F159" s="34">
        <f>AVERAGE(F147:F158)</f>
        <v>18.008333333333333</v>
      </c>
      <c r="G159" s="16" t="e">
        <f>AVERAGE(G147:G158)</f>
        <v>#DIV/0!</v>
      </c>
      <c r="H159" s="17">
        <f>AVERAGE($H$147:$H$158)</f>
        <v>36.058333333333337</v>
      </c>
      <c r="I159" s="17">
        <f>AVERAGE($I$147:$I$158)</f>
        <v>95.533333333333346</v>
      </c>
      <c r="J159" s="17">
        <f>AVERAGE(J147:J158)</f>
        <v>85.358333333333334</v>
      </c>
      <c r="K159" s="35">
        <f>AVERAGE($K$147:$K$158)</f>
        <v>85.066666666666677</v>
      </c>
      <c r="L159" s="36">
        <f t="shared" ref="L159:U159" si="22">AVERAGE(L147:L158)</f>
        <v>0</v>
      </c>
      <c r="M159" s="35" t="e">
        <f t="shared" si="22"/>
        <v>#DIV/0!</v>
      </c>
      <c r="N159" s="35" t="e">
        <f t="shared" si="22"/>
        <v>#DIV/0!</v>
      </c>
      <c r="O159" s="34" t="e">
        <f t="shared" si="22"/>
        <v>#DIV/0!</v>
      </c>
      <c r="P159" s="37">
        <f t="shared" si="22"/>
        <v>97.125000000000014</v>
      </c>
      <c r="Q159" s="17">
        <f t="shared" si="22"/>
        <v>19.233333333333331</v>
      </c>
      <c r="R159" s="17">
        <f t="shared" si="22"/>
        <v>49.100000000000016</v>
      </c>
      <c r="S159" s="17">
        <f t="shared" si="22"/>
        <v>49.033333333333331</v>
      </c>
      <c r="T159" s="17">
        <f t="shared" si="22"/>
        <v>66.125</v>
      </c>
      <c r="U159" s="17">
        <f t="shared" si="22"/>
        <v>65.958333333333329</v>
      </c>
      <c r="V159" s="17">
        <f>AVERAGE(V150:V158)</f>
        <v>66.211111111111109</v>
      </c>
      <c r="W159" s="17">
        <f>AVERAGE(W150:W158)</f>
        <v>70.266666666666666</v>
      </c>
      <c r="X159" s="17">
        <f t="shared" ref="X159:AD159" si="23">AVERAGE(X147:X158)</f>
        <v>86.941666666666663</v>
      </c>
      <c r="Y159" s="17">
        <f t="shared" si="23"/>
        <v>86.975000000000009</v>
      </c>
      <c r="Z159" s="17">
        <f t="shared" si="23"/>
        <v>86.850000000000009</v>
      </c>
      <c r="AA159" s="17">
        <f t="shared" si="23"/>
        <v>67.541666666666671</v>
      </c>
      <c r="AB159" s="17">
        <f t="shared" si="23"/>
        <v>105.81666666666666</v>
      </c>
      <c r="AC159" s="17">
        <f t="shared" si="23"/>
        <v>823.75</v>
      </c>
      <c r="AD159" s="17">
        <f t="shared" si="23"/>
        <v>15.425000000000002</v>
      </c>
      <c r="AE159" s="34">
        <f>AVERAGE($AE$147:$AE$158)</f>
        <v>576.41666666666663</v>
      </c>
      <c r="AF159" s="38" t="e">
        <f t="shared" ref="AF159:AT159" si="24">AVERAGE(AF147:AF158)</f>
        <v>#DIV/0!</v>
      </c>
      <c r="AG159" s="17" t="e">
        <f t="shared" si="24"/>
        <v>#DIV/0!</v>
      </c>
      <c r="AH159" s="17" t="e">
        <f t="shared" si="24"/>
        <v>#DIV/0!</v>
      </c>
      <c r="AI159" s="17" t="e">
        <f t="shared" si="24"/>
        <v>#DIV/0!</v>
      </c>
      <c r="AJ159" s="17" t="e">
        <f t="shared" si="24"/>
        <v>#DIV/0!</v>
      </c>
      <c r="AK159" s="17" t="e">
        <f t="shared" si="24"/>
        <v>#DIV/0!</v>
      </c>
      <c r="AL159" s="17" t="e">
        <f t="shared" si="24"/>
        <v>#DIV/0!</v>
      </c>
      <c r="AM159" s="17" t="e">
        <f t="shared" si="24"/>
        <v>#DIV/0!</v>
      </c>
      <c r="AN159" s="17" t="e">
        <f t="shared" si="24"/>
        <v>#DIV/0!</v>
      </c>
      <c r="AO159" s="17" t="e">
        <f t="shared" si="24"/>
        <v>#DIV/0!</v>
      </c>
      <c r="AP159" s="17" t="e">
        <f t="shared" si="24"/>
        <v>#DIV/0!</v>
      </c>
      <c r="AQ159" s="17" t="e">
        <f t="shared" si="24"/>
        <v>#DIV/0!</v>
      </c>
      <c r="AR159" s="17" t="e">
        <f t="shared" si="24"/>
        <v>#DIV/0!</v>
      </c>
      <c r="AS159" s="17" t="e">
        <f t="shared" si="24"/>
        <v>#DIV/0!</v>
      </c>
      <c r="AT159" s="17" t="e">
        <f t="shared" si="24"/>
        <v>#DIV/0!</v>
      </c>
      <c r="AU159" s="34" t="e">
        <f>AVERAGE($AU$147:$AU$158)</f>
        <v>#DIV/0!</v>
      </c>
      <c r="AV159" s="39" t="e">
        <f>AVERAGE(AV147:AV158)</f>
        <v>#DIV/0!</v>
      </c>
      <c r="AW159" s="17" t="e">
        <f>AVERAGE(AW147:AW158)</f>
        <v>#DIV/0!</v>
      </c>
      <c r="AX159" s="17" t="e">
        <f>AVERAGE(AX147:AX158)</f>
        <v>#DIV/0!</v>
      </c>
      <c r="AY159" s="17" t="e">
        <f>AVERAGE($AY$147:$AY$158)</f>
        <v>#DIV/0!</v>
      </c>
      <c r="AZ159" s="17" t="e">
        <f>AVERAGE(AZ147:AZ158)</f>
        <v>#DIV/0!</v>
      </c>
      <c r="BA159" s="35" t="e">
        <f>AVERAGE(BA147:BA158)</f>
        <v>#DIV/0!</v>
      </c>
      <c r="BB159" s="40" t="e">
        <f>AVERAGE(BB147:BB158)</f>
        <v>#DIV/0!</v>
      </c>
    </row>
    <row r="160" spans="1:54" x14ac:dyDescent="0.3">
      <c r="A160" s="167">
        <v>45395</v>
      </c>
      <c r="B160" s="4">
        <v>11.0833333333333</v>
      </c>
      <c r="C160" s="181"/>
      <c r="D160" s="5">
        <v>49.3</v>
      </c>
      <c r="E160" s="5">
        <v>91.5</v>
      </c>
      <c r="F160" s="7">
        <v>18.5</v>
      </c>
      <c r="G160" s="181"/>
      <c r="H160" s="5">
        <v>37</v>
      </c>
      <c r="I160" s="5">
        <v>95.5</v>
      </c>
      <c r="J160" s="5">
        <v>85.7</v>
      </c>
      <c r="K160" s="30">
        <v>85.4</v>
      </c>
      <c r="L160" s="174">
        <f>G160-C160</f>
        <v>0</v>
      </c>
      <c r="M160" s="31"/>
      <c r="N160" s="5"/>
      <c r="O160" s="7"/>
      <c r="P160" s="31">
        <v>97.6</v>
      </c>
      <c r="Q160" s="5">
        <v>19.600000000000001</v>
      </c>
      <c r="R160" s="5">
        <v>49.1</v>
      </c>
      <c r="S160" s="5">
        <v>49</v>
      </c>
      <c r="T160" s="5">
        <v>66.8</v>
      </c>
      <c r="U160" s="5">
        <v>66.599999999999994</v>
      </c>
      <c r="V160" s="5">
        <v>66.400000000000006</v>
      </c>
      <c r="W160" s="5">
        <v>70.400000000000006</v>
      </c>
      <c r="X160" s="5">
        <v>87.3</v>
      </c>
      <c r="Y160" s="5">
        <v>87.3</v>
      </c>
      <c r="Z160" s="5">
        <v>87.2</v>
      </c>
      <c r="AA160" s="5">
        <v>68.2</v>
      </c>
      <c r="AB160" s="5">
        <v>105.3</v>
      </c>
      <c r="AC160" s="5">
        <v>823</v>
      </c>
      <c r="AD160" s="5">
        <v>14.8</v>
      </c>
      <c r="AE160" s="7">
        <v>577</v>
      </c>
      <c r="AF160" s="32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7"/>
      <c r="AV160" s="174"/>
      <c r="AW160" s="5"/>
      <c r="AX160" s="5"/>
      <c r="AY160" s="5"/>
      <c r="AZ160" s="7"/>
      <c r="BA160" s="30"/>
      <c r="BB160" s="33"/>
    </row>
    <row r="161" spans="1:54" x14ac:dyDescent="0.3">
      <c r="A161" s="168"/>
      <c r="B161" s="4">
        <v>11.1666666666667</v>
      </c>
      <c r="C161" s="168"/>
      <c r="D161" s="5">
        <v>49.4</v>
      </c>
      <c r="E161" s="5">
        <v>92.1</v>
      </c>
      <c r="F161" s="7">
        <v>18.2</v>
      </c>
      <c r="G161" s="188"/>
      <c r="H161" s="5">
        <v>34.299999999999997</v>
      </c>
      <c r="I161" s="5">
        <v>94.7</v>
      </c>
      <c r="J161" s="5">
        <v>85.6</v>
      </c>
      <c r="K161" s="30">
        <v>85.3</v>
      </c>
      <c r="L161" s="168"/>
      <c r="M161" s="31"/>
      <c r="N161" s="5"/>
      <c r="O161" s="7"/>
      <c r="P161" s="31">
        <v>95.9</v>
      </c>
      <c r="Q161" s="5">
        <v>19.399999999999999</v>
      </c>
      <c r="R161" s="5">
        <v>49.1</v>
      </c>
      <c r="S161" s="5">
        <v>49</v>
      </c>
      <c r="T161" s="5">
        <v>66.3</v>
      </c>
      <c r="U161" s="5">
        <v>66</v>
      </c>
      <c r="V161" s="5">
        <v>65.900000000000006</v>
      </c>
      <c r="W161" s="5">
        <v>69.900000000000006</v>
      </c>
      <c r="X161" s="5">
        <v>87.1</v>
      </c>
      <c r="Y161" s="5">
        <v>87.2</v>
      </c>
      <c r="Z161" s="5">
        <v>87.1</v>
      </c>
      <c r="AA161" s="5">
        <v>67.7</v>
      </c>
      <c r="AB161" s="5">
        <v>105.3</v>
      </c>
      <c r="AC161" s="5">
        <v>824</v>
      </c>
      <c r="AD161" s="45">
        <v>15</v>
      </c>
      <c r="AE161" s="7">
        <v>579</v>
      </c>
      <c r="AF161" s="32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7"/>
      <c r="AV161" s="168"/>
      <c r="AW161" s="5"/>
      <c r="AX161" s="5"/>
      <c r="AY161" s="5"/>
      <c r="AZ161" s="7"/>
      <c r="BA161" s="30"/>
      <c r="BB161" s="33"/>
    </row>
    <row r="162" spans="1:54" x14ac:dyDescent="0.3">
      <c r="A162" s="168"/>
      <c r="B162" s="4">
        <v>11.25</v>
      </c>
      <c r="C162" s="168"/>
      <c r="D162" s="5">
        <v>49.4</v>
      </c>
      <c r="E162" s="5">
        <v>90.3</v>
      </c>
      <c r="F162" s="7">
        <v>17.8</v>
      </c>
      <c r="G162" s="188"/>
      <c r="H162" s="5">
        <v>34.5</v>
      </c>
      <c r="I162" s="5">
        <v>95.3</v>
      </c>
      <c r="J162" s="5">
        <v>85.8</v>
      </c>
      <c r="K162" s="30">
        <v>85.5</v>
      </c>
      <c r="L162" s="168"/>
      <c r="M162" s="31"/>
      <c r="N162" s="5"/>
      <c r="O162" s="7"/>
      <c r="P162" s="31">
        <v>97.5</v>
      </c>
      <c r="Q162" s="5">
        <v>19</v>
      </c>
      <c r="R162" s="5">
        <v>49.1</v>
      </c>
      <c r="S162" s="5">
        <v>49</v>
      </c>
      <c r="T162" s="5">
        <v>65.900000000000006</v>
      </c>
      <c r="U162" s="5">
        <v>65.8</v>
      </c>
      <c r="V162" s="5">
        <v>65.599999999999994</v>
      </c>
      <c r="W162" s="5">
        <v>69.599999999999994</v>
      </c>
      <c r="X162" s="5">
        <v>87.4</v>
      </c>
      <c r="Y162" s="5">
        <v>87.4</v>
      </c>
      <c r="Z162" s="5">
        <v>87.3</v>
      </c>
      <c r="AA162" s="5">
        <v>67.400000000000006</v>
      </c>
      <c r="AB162" s="5">
        <v>105.5</v>
      </c>
      <c r="AC162" s="5">
        <v>823</v>
      </c>
      <c r="AD162" s="5">
        <v>14.7</v>
      </c>
      <c r="AE162" s="7">
        <v>580</v>
      </c>
      <c r="AF162" s="32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7"/>
      <c r="AV162" s="168"/>
      <c r="AW162" s="5"/>
      <c r="AX162" s="5"/>
      <c r="AY162" s="5"/>
      <c r="AZ162" s="7"/>
      <c r="BA162" s="30"/>
      <c r="BB162" s="33"/>
    </row>
    <row r="163" spans="1:54" x14ac:dyDescent="0.3">
      <c r="A163" s="168"/>
      <c r="B163" s="4">
        <v>11.3333333333333</v>
      </c>
      <c r="C163" s="168"/>
      <c r="D163" s="5">
        <v>49.4</v>
      </c>
      <c r="E163" s="5">
        <v>90.8</v>
      </c>
      <c r="F163" s="7">
        <v>18.3</v>
      </c>
      <c r="G163" s="188"/>
      <c r="H163" s="5">
        <v>37</v>
      </c>
      <c r="I163" s="5">
        <v>95.8</v>
      </c>
      <c r="J163" s="5">
        <v>86.1</v>
      </c>
      <c r="K163" s="30">
        <v>85.8</v>
      </c>
      <c r="L163" s="168"/>
      <c r="M163" s="31"/>
      <c r="N163" s="5"/>
      <c r="O163" s="7"/>
      <c r="P163" s="31">
        <v>97.2</v>
      </c>
      <c r="Q163" s="5">
        <v>19.600000000000001</v>
      </c>
      <c r="R163" s="5">
        <v>49.1</v>
      </c>
      <c r="S163" s="5">
        <v>49</v>
      </c>
      <c r="T163" s="5">
        <v>66.900000000000006</v>
      </c>
      <c r="U163" s="5">
        <v>66.7</v>
      </c>
      <c r="V163" s="5">
        <v>66.599999999999994</v>
      </c>
      <c r="W163" s="5">
        <v>70.599999999999994</v>
      </c>
      <c r="X163" s="5">
        <v>87.6</v>
      </c>
      <c r="Y163" s="5">
        <v>87.7</v>
      </c>
      <c r="Z163" s="5">
        <v>87.6</v>
      </c>
      <c r="AA163" s="5">
        <v>68.3</v>
      </c>
      <c r="AB163" s="5">
        <v>105.6</v>
      </c>
      <c r="AC163" s="5">
        <v>825</v>
      </c>
      <c r="AD163" s="5">
        <v>14.8</v>
      </c>
      <c r="AE163" s="7">
        <v>580</v>
      </c>
      <c r="AF163" s="32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7"/>
      <c r="AV163" s="168"/>
      <c r="AW163" s="5"/>
      <c r="AX163" s="5"/>
      <c r="AY163" s="5"/>
      <c r="AZ163" s="7"/>
      <c r="BA163" s="30"/>
      <c r="BB163" s="33"/>
    </row>
    <row r="164" spans="1:54" x14ac:dyDescent="0.3">
      <c r="A164" s="168"/>
      <c r="B164" s="4">
        <v>11.4166666666667</v>
      </c>
      <c r="C164" s="168"/>
      <c r="D164" s="5">
        <v>49.4</v>
      </c>
      <c r="E164" s="5">
        <v>91</v>
      </c>
      <c r="F164" s="7">
        <v>19</v>
      </c>
      <c r="G164" s="188"/>
      <c r="H164" s="5">
        <v>38.6</v>
      </c>
      <c r="I164" s="5">
        <v>95.6</v>
      </c>
      <c r="J164" s="5">
        <v>86.1</v>
      </c>
      <c r="K164" s="30">
        <v>85.8</v>
      </c>
      <c r="L164" s="168"/>
      <c r="M164" s="31"/>
      <c r="N164" s="5"/>
      <c r="O164" s="7"/>
      <c r="P164" s="31">
        <v>97.4</v>
      </c>
      <c r="Q164" s="5">
        <v>20.3</v>
      </c>
      <c r="R164" s="5">
        <v>49.1</v>
      </c>
      <c r="S164" s="5">
        <v>49</v>
      </c>
      <c r="T164" s="5">
        <v>68.099999999999994</v>
      </c>
      <c r="U164" s="5">
        <v>68</v>
      </c>
      <c r="V164" s="5">
        <v>67.7</v>
      </c>
      <c r="W164" s="5">
        <v>71.900000000000006</v>
      </c>
      <c r="X164" s="5">
        <v>87.6</v>
      </c>
      <c r="Y164" s="5">
        <v>87.7</v>
      </c>
      <c r="Z164" s="5">
        <v>87.6</v>
      </c>
      <c r="AA164" s="5">
        <v>69.599999999999994</v>
      </c>
      <c r="AB164" s="5">
        <v>104.5</v>
      </c>
      <c r="AC164" s="5">
        <v>823</v>
      </c>
      <c r="AD164" s="5">
        <v>15.9</v>
      </c>
      <c r="AE164" s="7">
        <v>579</v>
      </c>
      <c r="AF164" s="32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7">
        <v>379</v>
      </c>
      <c r="AV164" s="168"/>
      <c r="AW164" s="5"/>
      <c r="AX164" s="5"/>
      <c r="AY164" s="5"/>
      <c r="AZ164" s="7"/>
      <c r="BA164" s="30"/>
      <c r="BB164" s="33"/>
    </row>
    <row r="165" spans="1:54" x14ac:dyDescent="0.3">
      <c r="A165" s="168"/>
      <c r="B165" s="4">
        <v>11.5</v>
      </c>
      <c r="C165" s="168"/>
      <c r="D165" s="5">
        <v>49.4</v>
      </c>
      <c r="E165" s="5">
        <v>89.6</v>
      </c>
      <c r="F165" s="7">
        <v>19.3</v>
      </c>
      <c r="G165" s="188"/>
      <c r="H165" s="5">
        <v>39.299999999999997</v>
      </c>
      <c r="I165" s="5">
        <v>96.1</v>
      </c>
      <c r="J165" s="5">
        <v>86.4</v>
      </c>
      <c r="K165" s="30">
        <v>86.2</v>
      </c>
      <c r="L165" s="168"/>
      <c r="M165" s="31"/>
      <c r="N165" s="5"/>
      <c r="O165" s="7"/>
      <c r="P165" s="31">
        <v>95.9</v>
      </c>
      <c r="Q165" s="5">
        <v>20.6</v>
      </c>
      <c r="R165" s="5">
        <v>49.1</v>
      </c>
      <c r="S165" s="5">
        <v>49.1</v>
      </c>
      <c r="T165" s="5">
        <v>68.599999999999994</v>
      </c>
      <c r="U165" s="5">
        <v>68.5</v>
      </c>
      <c r="V165" s="5">
        <v>68.2</v>
      </c>
      <c r="W165" s="5">
        <v>72.5</v>
      </c>
      <c r="X165" s="5">
        <v>88</v>
      </c>
      <c r="Y165" s="5">
        <v>88</v>
      </c>
      <c r="Z165" s="5">
        <v>87.9</v>
      </c>
      <c r="AA165" s="5">
        <v>70</v>
      </c>
      <c r="AB165" s="5">
        <v>104.8</v>
      </c>
      <c r="AC165" s="5">
        <v>824</v>
      </c>
      <c r="AD165" s="5">
        <v>16.399999999999999</v>
      </c>
      <c r="AE165" s="7">
        <v>583</v>
      </c>
      <c r="AF165" s="32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7">
        <v>381</v>
      </c>
      <c r="AV165" s="168"/>
      <c r="AW165" s="5"/>
      <c r="AX165" s="5"/>
      <c r="AY165" s="5"/>
      <c r="AZ165" s="7"/>
      <c r="BA165" s="30"/>
      <c r="BB165" s="33"/>
    </row>
    <row r="166" spans="1:54" x14ac:dyDescent="0.3">
      <c r="A166" s="168"/>
      <c r="B166" s="4">
        <v>11.5833333333333</v>
      </c>
      <c r="C166" s="168"/>
      <c r="D166" s="5">
        <v>49.4</v>
      </c>
      <c r="E166" s="5">
        <v>90.3</v>
      </c>
      <c r="F166" s="7">
        <v>19.399999999999999</v>
      </c>
      <c r="G166" s="188"/>
      <c r="H166" s="5">
        <v>39.6</v>
      </c>
      <c r="I166" s="5">
        <v>94.6</v>
      </c>
      <c r="J166" s="5">
        <v>86.7</v>
      </c>
      <c r="K166" s="30">
        <v>86.4</v>
      </c>
      <c r="L166" s="168"/>
      <c r="M166" s="31"/>
      <c r="N166" s="5"/>
      <c r="O166" s="7"/>
      <c r="P166" s="31">
        <v>96.3</v>
      </c>
      <c r="Q166" s="5">
        <v>20.8</v>
      </c>
      <c r="R166" s="5">
        <v>49.1</v>
      </c>
      <c r="S166" s="5">
        <v>49.1</v>
      </c>
      <c r="T166" s="5">
        <v>69.099999999999994</v>
      </c>
      <c r="U166" s="5">
        <v>69</v>
      </c>
      <c r="V166" s="5">
        <v>68.7</v>
      </c>
      <c r="W166" s="5">
        <v>73</v>
      </c>
      <c r="X166" s="5">
        <v>88.3</v>
      </c>
      <c r="Y166" s="5">
        <v>88.3</v>
      </c>
      <c r="Z166" s="5">
        <v>88.2</v>
      </c>
      <c r="AA166" s="5">
        <v>70.599999999999994</v>
      </c>
      <c r="AB166" s="5">
        <v>103.6</v>
      </c>
      <c r="AC166" s="5">
        <v>825</v>
      </c>
      <c r="AD166" s="5">
        <v>16</v>
      </c>
      <c r="AE166" s="7">
        <v>586</v>
      </c>
      <c r="AF166" s="32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7">
        <v>380</v>
      </c>
      <c r="AV166" s="168"/>
      <c r="AW166" s="5"/>
      <c r="AX166" s="5"/>
      <c r="AY166" s="5"/>
      <c r="AZ166" s="7"/>
      <c r="BA166" s="30"/>
      <c r="BB166" s="33"/>
    </row>
    <row r="167" spans="1:54" x14ac:dyDescent="0.3">
      <c r="A167" s="168"/>
      <c r="B167" s="4">
        <v>11.6666666666667</v>
      </c>
      <c r="C167" s="168"/>
      <c r="D167" s="5">
        <v>49.3</v>
      </c>
      <c r="E167" s="5">
        <v>98.7</v>
      </c>
      <c r="F167" s="7">
        <v>19.3</v>
      </c>
      <c r="G167" s="188"/>
      <c r="H167" s="5">
        <v>40</v>
      </c>
      <c r="I167" s="5">
        <v>103.2</v>
      </c>
      <c r="J167" s="5">
        <v>86.5</v>
      </c>
      <c r="K167" s="30">
        <v>86.2</v>
      </c>
      <c r="L167" s="168"/>
      <c r="M167" s="31"/>
      <c r="N167" s="5"/>
      <c r="O167" s="7"/>
      <c r="P167" s="31">
        <v>76.8</v>
      </c>
      <c r="Q167" s="5">
        <v>20.6</v>
      </c>
      <c r="R167" s="5">
        <v>49.1</v>
      </c>
      <c r="S167" s="45">
        <v>49</v>
      </c>
      <c r="T167" s="45">
        <v>69.099999999999994</v>
      </c>
      <c r="U167" s="5">
        <v>69</v>
      </c>
      <c r="V167" s="5">
        <v>68.7</v>
      </c>
      <c r="W167" s="5">
        <v>73</v>
      </c>
      <c r="X167" s="5">
        <v>88.1</v>
      </c>
      <c r="Y167" s="5">
        <v>88.2</v>
      </c>
      <c r="Z167" s="5">
        <v>88</v>
      </c>
      <c r="AA167" s="5">
        <v>70.599999999999994</v>
      </c>
      <c r="AB167" s="5">
        <v>104</v>
      </c>
      <c r="AC167" s="5">
        <v>824</v>
      </c>
      <c r="AD167" s="5">
        <v>26</v>
      </c>
      <c r="AE167" s="7">
        <v>582</v>
      </c>
      <c r="AF167" s="32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7">
        <v>377</v>
      </c>
      <c r="AV167" s="168"/>
      <c r="AW167" s="5"/>
      <c r="AX167" s="5"/>
      <c r="AY167" s="5"/>
      <c r="AZ167" s="7"/>
      <c r="BA167" s="30"/>
      <c r="BB167" s="33"/>
    </row>
    <row r="168" spans="1:54" x14ac:dyDescent="0.3">
      <c r="A168" s="168"/>
      <c r="B168" s="4">
        <v>11.75</v>
      </c>
      <c r="C168" s="168"/>
      <c r="D168" s="5">
        <v>49.3</v>
      </c>
      <c r="E168" s="5">
        <v>96.5</v>
      </c>
      <c r="F168" s="7">
        <v>18.7</v>
      </c>
      <c r="G168" s="188"/>
      <c r="H168" s="5">
        <v>38.4</v>
      </c>
      <c r="I168" s="5">
        <v>101.7</v>
      </c>
      <c r="J168" s="5">
        <v>86.6</v>
      </c>
      <c r="K168" s="30">
        <v>86.3</v>
      </c>
      <c r="L168" s="168"/>
      <c r="M168" s="31"/>
      <c r="N168" s="5"/>
      <c r="O168" s="7"/>
      <c r="P168" s="31">
        <v>75.900000000000006</v>
      </c>
      <c r="Q168" s="5">
        <v>20</v>
      </c>
      <c r="R168" s="5">
        <v>49</v>
      </c>
      <c r="S168" s="5">
        <v>49</v>
      </c>
      <c r="T168" s="5">
        <v>68.5</v>
      </c>
      <c r="U168" s="5">
        <v>68.5</v>
      </c>
      <c r="V168" s="5">
        <v>68.2</v>
      </c>
      <c r="W168" s="5">
        <v>72.7</v>
      </c>
      <c r="X168" s="5">
        <v>88.1</v>
      </c>
      <c r="Y168" s="5">
        <v>88.2</v>
      </c>
      <c r="Z168" s="5">
        <v>88</v>
      </c>
      <c r="AA168" s="5">
        <v>70.099999999999994</v>
      </c>
      <c r="AB168" s="5">
        <v>103.2</v>
      </c>
      <c r="AC168" s="5">
        <v>824</v>
      </c>
      <c r="AD168" s="5">
        <v>25.4</v>
      </c>
      <c r="AE168" s="7">
        <v>589</v>
      </c>
      <c r="AF168" s="32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7">
        <v>384</v>
      </c>
      <c r="AV168" s="168"/>
      <c r="AW168" s="5"/>
      <c r="AX168" s="5"/>
      <c r="AY168" s="5"/>
      <c r="AZ168" s="7"/>
      <c r="BA168" s="30"/>
      <c r="BB168" s="33"/>
    </row>
    <row r="169" spans="1:54" x14ac:dyDescent="0.3">
      <c r="A169" s="168"/>
      <c r="B169" s="4">
        <v>11.8333333333333</v>
      </c>
      <c r="C169" s="168"/>
      <c r="D169" s="5">
        <v>49.1</v>
      </c>
      <c r="E169" s="5">
        <v>89.5</v>
      </c>
      <c r="F169" s="7">
        <v>17.8</v>
      </c>
      <c r="G169" s="188"/>
      <c r="H169" s="5">
        <v>38.200000000000003</v>
      </c>
      <c r="I169" s="5">
        <v>94.3</v>
      </c>
      <c r="J169" s="5">
        <v>85.9</v>
      </c>
      <c r="K169" s="30">
        <v>85.7</v>
      </c>
      <c r="L169" s="168"/>
      <c r="M169" s="31"/>
      <c r="N169" s="5"/>
      <c r="O169" s="7"/>
      <c r="P169" s="31">
        <v>68.7</v>
      </c>
      <c r="Q169" s="5">
        <v>19</v>
      </c>
      <c r="R169" s="5">
        <v>48.9</v>
      </c>
      <c r="S169" s="5">
        <v>48.8</v>
      </c>
      <c r="T169" s="5">
        <v>67.599999999999994</v>
      </c>
      <c r="U169" s="5">
        <v>67.599999999999994</v>
      </c>
      <c r="V169" s="5">
        <v>67.3</v>
      </c>
      <c r="W169" s="5">
        <v>71.7</v>
      </c>
      <c r="X169" s="5">
        <v>87.5</v>
      </c>
      <c r="Y169" s="5">
        <v>87.5</v>
      </c>
      <c r="Z169" s="5">
        <v>87.4</v>
      </c>
      <c r="AA169" s="5">
        <v>69.2</v>
      </c>
      <c r="AB169" s="5">
        <v>103.6</v>
      </c>
      <c r="AC169" s="5">
        <v>823</v>
      </c>
      <c r="AD169" s="5">
        <v>30.2</v>
      </c>
      <c r="AE169" s="7">
        <v>586</v>
      </c>
      <c r="AF169" s="32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7">
        <v>382</v>
      </c>
      <c r="AV169" s="168"/>
      <c r="AW169" s="5"/>
      <c r="AX169" s="5"/>
      <c r="AY169" s="5"/>
      <c r="AZ169" s="7"/>
      <c r="BA169" s="30"/>
      <c r="BB169" s="33"/>
    </row>
    <row r="170" spans="1:54" x14ac:dyDescent="0.3">
      <c r="A170" s="168"/>
      <c r="B170" s="4">
        <v>11.9166666666667</v>
      </c>
      <c r="C170" s="168"/>
      <c r="D170" s="5">
        <v>49.4</v>
      </c>
      <c r="E170" s="5">
        <v>80</v>
      </c>
      <c r="F170" s="7">
        <v>18.100000000000001</v>
      </c>
      <c r="G170" s="188"/>
      <c r="H170" s="5">
        <v>38.1</v>
      </c>
      <c r="I170" s="5">
        <v>82.9</v>
      </c>
      <c r="J170" s="5">
        <v>84.6</v>
      </c>
      <c r="K170" s="30">
        <v>84.4</v>
      </c>
      <c r="L170" s="168"/>
      <c r="M170" s="31"/>
      <c r="N170" s="5"/>
      <c r="O170" s="7"/>
      <c r="P170" s="31">
        <v>55.1</v>
      </c>
      <c r="Q170" s="5">
        <v>19.399999999999999</v>
      </c>
      <c r="R170" s="5">
        <v>49.2</v>
      </c>
      <c r="S170" s="5">
        <v>49.2</v>
      </c>
      <c r="T170" s="5">
        <v>66.8</v>
      </c>
      <c r="U170" s="5">
        <v>66.7</v>
      </c>
      <c r="V170" s="5">
        <v>66.400000000000006</v>
      </c>
      <c r="W170" s="5">
        <v>70.5</v>
      </c>
      <c r="X170" s="5">
        <v>86.2</v>
      </c>
      <c r="Y170" s="5">
        <v>86.2</v>
      </c>
      <c r="Z170" s="5">
        <v>86.1</v>
      </c>
      <c r="AA170" s="5">
        <v>68.3</v>
      </c>
      <c r="AB170" s="5">
        <v>105</v>
      </c>
      <c r="AC170" s="5">
        <v>823</v>
      </c>
      <c r="AD170" s="5">
        <v>40.4</v>
      </c>
      <c r="AE170" s="7">
        <v>576</v>
      </c>
      <c r="AF170" s="32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7">
        <v>375</v>
      </c>
      <c r="AV170" s="168"/>
      <c r="AW170" s="5"/>
      <c r="AX170" s="5"/>
      <c r="AY170" s="5"/>
      <c r="AZ170" s="7"/>
      <c r="BA170" s="30"/>
      <c r="BB170" s="33"/>
    </row>
    <row r="171" spans="1:54" x14ac:dyDescent="0.3">
      <c r="A171" s="169"/>
      <c r="B171" s="4">
        <v>12</v>
      </c>
      <c r="C171" s="169"/>
      <c r="D171" s="5">
        <v>49.4</v>
      </c>
      <c r="E171" s="5">
        <v>82.3</v>
      </c>
      <c r="F171" s="7">
        <v>17.899999999999999</v>
      </c>
      <c r="G171" s="189"/>
      <c r="H171" s="5">
        <v>34.5</v>
      </c>
      <c r="I171" s="5">
        <v>83.6</v>
      </c>
      <c r="J171" s="5">
        <v>84.1</v>
      </c>
      <c r="K171" s="6">
        <v>83.8</v>
      </c>
      <c r="L171" s="169"/>
      <c r="M171" s="31"/>
      <c r="N171" s="5"/>
      <c r="O171" s="7"/>
      <c r="P171" s="31">
        <v>56.3</v>
      </c>
      <c r="Q171" s="5">
        <v>19.100000000000001</v>
      </c>
      <c r="R171" s="5">
        <v>49.2</v>
      </c>
      <c r="S171" s="5">
        <v>49.1</v>
      </c>
      <c r="T171" s="5">
        <v>64.2</v>
      </c>
      <c r="U171" s="5">
        <v>64.099999999999994</v>
      </c>
      <c r="V171" s="5">
        <v>63.9</v>
      </c>
      <c r="W171" s="5">
        <v>67.900000000000006</v>
      </c>
      <c r="X171" s="5">
        <v>85.6</v>
      </c>
      <c r="Y171" s="5">
        <v>85.7</v>
      </c>
      <c r="Z171" s="5">
        <v>85.6</v>
      </c>
      <c r="AA171" s="5">
        <v>65.7</v>
      </c>
      <c r="AB171" s="5">
        <v>106.4</v>
      </c>
      <c r="AC171" s="5">
        <v>824</v>
      </c>
      <c r="AD171" s="5">
        <v>40.4</v>
      </c>
      <c r="AE171" s="7">
        <v>571</v>
      </c>
      <c r="AF171" s="32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7">
        <v>374</v>
      </c>
      <c r="AV171" s="169"/>
      <c r="AW171" s="5"/>
      <c r="AX171" s="6"/>
      <c r="AY171" s="5"/>
      <c r="AZ171" s="7"/>
      <c r="BA171" s="30"/>
      <c r="BB171" s="33"/>
    </row>
    <row r="172" spans="1:54" x14ac:dyDescent="0.3">
      <c r="A172" s="178" t="s">
        <v>81</v>
      </c>
      <c r="B172" s="173"/>
      <c r="C172" s="17" t="e">
        <f>AVERAGE($C$160:$C$171)</f>
        <v>#DIV/0!</v>
      </c>
      <c r="D172" s="17">
        <f>AVERAGE($D$160:$D$171)</f>
        <v>49.35</v>
      </c>
      <c r="E172" s="17">
        <f>AVERAGE($E$160:$E$171)</f>
        <v>90.216666666666654</v>
      </c>
      <c r="F172" s="34">
        <f>AVERAGE($F$160:$F$171)</f>
        <v>18.525000000000002</v>
      </c>
      <c r="G172" s="16" t="e">
        <f>AVERAGE(G160:G171)</f>
        <v>#DIV/0!</v>
      </c>
      <c r="H172" s="17">
        <f>AVERAGE($H$160:$H$171)</f>
        <v>37.458333333333336</v>
      </c>
      <c r="I172" s="17">
        <f>AVERAGE($I$160:$I$171)</f>
        <v>94.441666666666663</v>
      </c>
      <c r="J172" s="17">
        <f>AVERAGE(J160:J171)</f>
        <v>85.841666666666683</v>
      </c>
      <c r="K172" s="35">
        <f>AVERAGE($K$160:$K$171)</f>
        <v>85.566666666666663</v>
      </c>
      <c r="L172" s="36">
        <f t="shared" ref="L172:AD172" si="25">AVERAGE(L160:L171)</f>
        <v>0</v>
      </c>
      <c r="M172" s="35" t="e">
        <f t="shared" si="25"/>
        <v>#DIV/0!</v>
      </c>
      <c r="N172" s="35" t="e">
        <f t="shared" si="25"/>
        <v>#DIV/0!</v>
      </c>
      <c r="O172" s="34" t="e">
        <f t="shared" si="25"/>
        <v>#DIV/0!</v>
      </c>
      <c r="P172" s="37">
        <f t="shared" si="25"/>
        <v>84.216666666666654</v>
      </c>
      <c r="Q172" s="17">
        <f t="shared" si="25"/>
        <v>19.783333333333335</v>
      </c>
      <c r="R172" s="17">
        <f t="shared" si="25"/>
        <v>49.091666666666676</v>
      </c>
      <c r="S172" s="17">
        <f t="shared" si="25"/>
        <v>49.025000000000006</v>
      </c>
      <c r="T172" s="17">
        <f t="shared" si="25"/>
        <v>67.325000000000003</v>
      </c>
      <c r="U172" s="17">
        <f t="shared" si="25"/>
        <v>67.208333333333329</v>
      </c>
      <c r="V172" s="17">
        <f t="shared" si="25"/>
        <v>66.966666666666654</v>
      </c>
      <c r="W172" s="17">
        <f t="shared" si="25"/>
        <v>71.141666666666666</v>
      </c>
      <c r="X172" s="17">
        <f t="shared" si="25"/>
        <v>87.399999999999991</v>
      </c>
      <c r="Y172" s="17">
        <f t="shared" si="25"/>
        <v>87.45</v>
      </c>
      <c r="Z172" s="17">
        <f t="shared" si="25"/>
        <v>87.333333333333329</v>
      </c>
      <c r="AA172" s="17">
        <f t="shared" si="25"/>
        <v>68.808333333333351</v>
      </c>
      <c r="AB172" s="17">
        <f t="shared" si="25"/>
        <v>104.73333333333335</v>
      </c>
      <c r="AC172" s="17">
        <f t="shared" si="25"/>
        <v>823.75</v>
      </c>
      <c r="AD172" s="17">
        <f t="shared" si="25"/>
        <v>22.5</v>
      </c>
      <c r="AE172" s="34">
        <f>AVERAGE($AE$160:$AE$171)</f>
        <v>580.66666666666663</v>
      </c>
      <c r="AF172" s="38" t="e">
        <f t="shared" ref="AF172:AT172" si="26">AVERAGE(AF160:AF171)</f>
        <v>#DIV/0!</v>
      </c>
      <c r="AG172" s="17" t="e">
        <f t="shared" si="26"/>
        <v>#DIV/0!</v>
      </c>
      <c r="AH172" s="17" t="e">
        <f t="shared" si="26"/>
        <v>#DIV/0!</v>
      </c>
      <c r="AI172" s="17" t="e">
        <f t="shared" si="26"/>
        <v>#DIV/0!</v>
      </c>
      <c r="AJ172" s="17" t="e">
        <f t="shared" si="26"/>
        <v>#DIV/0!</v>
      </c>
      <c r="AK172" s="17" t="e">
        <f t="shared" si="26"/>
        <v>#DIV/0!</v>
      </c>
      <c r="AL172" s="17" t="e">
        <f t="shared" si="26"/>
        <v>#DIV/0!</v>
      </c>
      <c r="AM172" s="17" t="e">
        <f t="shared" si="26"/>
        <v>#DIV/0!</v>
      </c>
      <c r="AN172" s="17" t="e">
        <f t="shared" si="26"/>
        <v>#DIV/0!</v>
      </c>
      <c r="AO172" s="17" t="e">
        <f t="shared" si="26"/>
        <v>#DIV/0!</v>
      </c>
      <c r="AP172" s="17" t="e">
        <f t="shared" si="26"/>
        <v>#DIV/0!</v>
      </c>
      <c r="AQ172" s="17" t="e">
        <f t="shared" si="26"/>
        <v>#DIV/0!</v>
      </c>
      <c r="AR172" s="17" t="e">
        <f t="shared" si="26"/>
        <v>#DIV/0!</v>
      </c>
      <c r="AS172" s="17" t="e">
        <f t="shared" si="26"/>
        <v>#DIV/0!</v>
      </c>
      <c r="AT172" s="17" t="e">
        <f t="shared" si="26"/>
        <v>#DIV/0!</v>
      </c>
      <c r="AU172" s="34">
        <f>AVERAGE($AU$160:$AU$171)</f>
        <v>379</v>
      </c>
      <c r="AV172" s="39" t="e">
        <f>AVERAGE(AV160:AV171)</f>
        <v>#DIV/0!</v>
      </c>
      <c r="AW172" s="17" t="e">
        <f>AVERAGE(AW160:AW171)</f>
        <v>#DIV/0!</v>
      </c>
      <c r="AX172" s="17" t="e">
        <f>AVERAGE(AX160:AX171)</f>
        <v>#DIV/0!</v>
      </c>
      <c r="AY172" s="17" t="e">
        <f>AVERAGE($AY$160:$AY$171)</f>
        <v>#DIV/0!</v>
      </c>
      <c r="AZ172" s="17" t="e">
        <f>AVERAGE(AZ160:AZ171)</f>
        <v>#DIV/0!</v>
      </c>
      <c r="BA172" s="35" t="e">
        <f>AVERAGE(BA160:BA171)</f>
        <v>#DIV/0!</v>
      </c>
      <c r="BB172" s="40" t="e">
        <f>AVERAGE(BB160:BB171)</f>
        <v>#DIV/0!</v>
      </c>
    </row>
    <row r="173" spans="1:54" x14ac:dyDescent="0.3">
      <c r="A173" s="167">
        <v>45396</v>
      </c>
      <c r="B173" s="4">
        <v>12.0833333333333</v>
      </c>
      <c r="C173" s="181"/>
      <c r="D173" s="5">
        <v>49.4</v>
      </c>
      <c r="E173" s="5">
        <v>90.8</v>
      </c>
      <c r="F173" s="7">
        <v>17.2</v>
      </c>
      <c r="G173" s="181"/>
      <c r="H173" s="5">
        <v>34.6</v>
      </c>
      <c r="I173" s="5">
        <v>92.4</v>
      </c>
      <c r="J173" s="5">
        <v>84.1</v>
      </c>
      <c r="K173" s="30">
        <v>83.8</v>
      </c>
      <c r="L173" s="174">
        <v>0</v>
      </c>
      <c r="M173" s="31"/>
      <c r="N173" s="5"/>
      <c r="O173" s="7"/>
      <c r="P173" s="31">
        <v>64.099999999999994</v>
      </c>
      <c r="Q173" s="5">
        <v>18.5</v>
      </c>
      <c r="R173" s="5">
        <v>49.2</v>
      </c>
      <c r="S173" s="5">
        <v>49.1</v>
      </c>
      <c r="T173" s="5">
        <v>64.400000000000006</v>
      </c>
      <c r="U173" s="5">
        <v>64.2</v>
      </c>
      <c r="V173" s="5">
        <v>64</v>
      </c>
      <c r="W173" s="5">
        <v>67.900000000000006</v>
      </c>
      <c r="X173" s="5">
        <v>85.7</v>
      </c>
      <c r="Y173" s="5">
        <v>85.8</v>
      </c>
      <c r="Z173" s="5">
        <v>85.6</v>
      </c>
      <c r="AA173" s="5">
        <v>65.7</v>
      </c>
      <c r="AB173" s="5">
        <v>105.9</v>
      </c>
      <c r="AC173" s="5">
        <v>824</v>
      </c>
      <c r="AD173" s="5">
        <v>35.6</v>
      </c>
      <c r="AE173" s="7">
        <v>574</v>
      </c>
      <c r="AF173" s="32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7">
        <v>375</v>
      </c>
      <c r="AV173" s="174"/>
      <c r="AW173" s="5"/>
      <c r="AX173" s="5"/>
      <c r="AY173" s="5"/>
      <c r="AZ173" s="7"/>
      <c r="BA173" s="30"/>
      <c r="BB173" s="33"/>
    </row>
    <row r="174" spans="1:54" x14ac:dyDescent="0.3">
      <c r="A174" s="168"/>
      <c r="B174" s="4">
        <v>12.1666666666667</v>
      </c>
      <c r="C174" s="168"/>
      <c r="D174" s="5">
        <v>49.3</v>
      </c>
      <c r="E174" s="5">
        <v>91.6</v>
      </c>
      <c r="F174" s="7">
        <v>16.399999999999999</v>
      </c>
      <c r="G174" s="188"/>
      <c r="H174" s="5">
        <v>32.1</v>
      </c>
      <c r="I174" s="5">
        <v>91.7</v>
      </c>
      <c r="J174" s="5">
        <v>84.1</v>
      </c>
      <c r="K174" s="30">
        <v>83.8</v>
      </c>
      <c r="L174" s="168"/>
      <c r="M174" s="31"/>
      <c r="N174" s="5"/>
      <c r="O174" s="7"/>
      <c r="P174" s="31">
        <v>93.3</v>
      </c>
      <c r="Q174" s="5">
        <v>17.7</v>
      </c>
      <c r="R174" s="5">
        <v>49</v>
      </c>
      <c r="S174" s="5">
        <v>49</v>
      </c>
      <c r="T174" s="5">
        <v>64.7</v>
      </c>
      <c r="U174" s="5">
        <v>64.5</v>
      </c>
      <c r="V174" s="5">
        <v>64.3</v>
      </c>
      <c r="W174" s="5">
        <v>68.599999999999994</v>
      </c>
      <c r="X174" s="5">
        <v>85.6</v>
      </c>
      <c r="Y174" s="5">
        <v>85.7</v>
      </c>
      <c r="Z174" s="5">
        <v>85.6</v>
      </c>
      <c r="AA174" s="5">
        <v>66.2</v>
      </c>
      <c r="AB174" s="5">
        <v>101.8</v>
      </c>
      <c r="AC174" s="5">
        <v>824</v>
      </c>
      <c r="AD174" s="5">
        <v>13.5</v>
      </c>
      <c r="AE174" s="7">
        <v>582</v>
      </c>
      <c r="AF174" s="32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7"/>
      <c r="AV174" s="168"/>
      <c r="AW174" s="5"/>
      <c r="AX174" s="5"/>
      <c r="AY174" s="5"/>
      <c r="AZ174" s="7"/>
      <c r="BA174" s="30"/>
      <c r="BB174" s="33"/>
    </row>
    <row r="175" spans="1:54" x14ac:dyDescent="0.3">
      <c r="A175" s="168"/>
      <c r="B175" s="4">
        <v>12.25</v>
      </c>
      <c r="C175" s="168"/>
      <c r="D175" s="5">
        <v>49.3</v>
      </c>
      <c r="E175" s="47">
        <v>90.2</v>
      </c>
      <c r="F175" s="7">
        <v>14.9</v>
      </c>
      <c r="G175" s="188"/>
      <c r="H175" s="5">
        <v>31.1</v>
      </c>
      <c r="I175" s="5">
        <v>89.1</v>
      </c>
      <c r="J175" s="5">
        <v>83.9</v>
      </c>
      <c r="K175" s="30">
        <v>83.6</v>
      </c>
      <c r="L175" s="168"/>
      <c r="M175" s="31"/>
      <c r="N175" s="5"/>
      <c r="O175" s="7"/>
      <c r="P175" s="31">
        <v>90.5</v>
      </c>
      <c r="Q175" s="5">
        <v>16.100000000000001</v>
      </c>
      <c r="R175" s="5">
        <v>49</v>
      </c>
      <c r="S175" s="5">
        <v>49</v>
      </c>
      <c r="T175" s="5">
        <v>62.6</v>
      </c>
      <c r="U175" s="5">
        <v>62.3</v>
      </c>
      <c r="V175" s="5">
        <v>62.1</v>
      </c>
      <c r="W175" s="5">
        <v>66.3</v>
      </c>
      <c r="X175" s="5">
        <v>85.5</v>
      </c>
      <c r="Y175" s="5">
        <v>85.5</v>
      </c>
      <c r="Z175" s="5">
        <v>85.6</v>
      </c>
      <c r="AA175" s="5">
        <v>64</v>
      </c>
      <c r="AB175" s="5">
        <v>103.7</v>
      </c>
      <c r="AC175" s="5">
        <v>825</v>
      </c>
      <c r="AD175" s="5">
        <v>16.5</v>
      </c>
      <c r="AE175" s="7">
        <v>577</v>
      </c>
      <c r="AF175" s="32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7"/>
      <c r="AV175" s="168"/>
      <c r="AW175" s="5"/>
      <c r="AX175" s="5"/>
      <c r="AY175" s="5"/>
      <c r="AZ175" s="7"/>
      <c r="BA175" s="30"/>
      <c r="BB175" s="33"/>
    </row>
    <row r="176" spans="1:54" x14ac:dyDescent="0.3">
      <c r="A176" s="168"/>
      <c r="B176" s="4">
        <v>12.3333333333333</v>
      </c>
      <c r="C176" s="168"/>
      <c r="D176" s="5">
        <v>49.2</v>
      </c>
      <c r="E176" s="5">
        <v>86.7</v>
      </c>
      <c r="F176" s="7">
        <v>15.2</v>
      </c>
      <c r="G176" s="188"/>
      <c r="H176" s="5">
        <v>35.5</v>
      </c>
      <c r="I176" s="5">
        <v>88.7</v>
      </c>
      <c r="J176" s="5">
        <v>83.9</v>
      </c>
      <c r="K176" s="30">
        <v>83.7</v>
      </c>
      <c r="L176" s="168"/>
      <c r="M176" s="31"/>
      <c r="N176" s="5"/>
      <c r="O176" s="7"/>
      <c r="P176" s="31">
        <v>89.6</v>
      </c>
      <c r="Q176" s="5">
        <v>16.600000000000001</v>
      </c>
      <c r="R176" s="5">
        <v>49</v>
      </c>
      <c r="S176" s="5">
        <v>48.9</v>
      </c>
      <c r="T176" s="5">
        <v>64</v>
      </c>
      <c r="U176" s="5">
        <v>63.8</v>
      </c>
      <c r="V176" s="5">
        <v>63.6</v>
      </c>
      <c r="W176" s="5">
        <v>67.8</v>
      </c>
      <c r="X176" s="5">
        <v>85.4</v>
      </c>
      <c r="Y176" s="5">
        <v>85.5</v>
      </c>
      <c r="Z176" s="5">
        <v>85.4</v>
      </c>
      <c r="AA176" s="5">
        <v>65.400000000000006</v>
      </c>
      <c r="AB176" s="5">
        <v>102.8</v>
      </c>
      <c r="AC176" s="5">
        <v>823</v>
      </c>
      <c r="AD176" s="5">
        <v>16.399999999999999</v>
      </c>
      <c r="AE176" s="7">
        <v>580</v>
      </c>
      <c r="AF176" s="32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7"/>
      <c r="AV176" s="168"/>
      <c r="AW176" s="5"/>
      <c r="AX176" s="5"/>
      <c r="AY176" s="5"/>
      <c r="AZ176" s="7"/>
      <c r="BA176" s="30"/>
      <c r="BB176" s="33"/>
    </row>
    <row r="177" spans="1:54" x14ac:dyDescent="0.3">
      <c r="A177" s="168"/>
      <c r="B177" s="4">
        <v>12.4166666666667</v>
      </c>
      <c r="C177" s="168"/>
      <c r="D177" s="5">
        <v>49.4</v>
      </c>
      <c r="E177" s="5">
        <v>91.1</v>
      </c>
      <c r="F177" s="7">
        <v>16.2</v>
      </c>
      <c r="G177" s="188"/>
      <c r="H177" s="5">
        <v>37.799999999999997</v>
      </c>
      <c r="I177" s="5">
        <v>92.5</v>
      </c>
      <c r="J177" s="5">
        <v>84.7</v>
      </c>
      <c r="K177" s="30">
        <v>84.4</v>
      </c>
      <c r="L177" s="168"/>
      <c r="M177" s="31"/>
      <c r="N177" s="5"/>
      <c r="O177" s="7"/>
      <c r="P177" s="31">
        <v>92.8</v>
      </c>
      <c r="Q177" s="5">
        <v>17.5</v>
      </c>
      <c r="R177" s="5">
        <v>49.1</v>
      </c>
      <c r="S177" s="5">
        <v>49.1</v>
      </c>
      <c r="T177" s="5">
        <v>64.599999999999994</v>
      </c>
      <c r="U177" s="5">
        <v>64.400000000000006</v>
      </c>
      <c r="V177" s="5">
        <v>64.2</v>
      </c>
      <c r="W177" s="5">
        <v>68.3</v>
      </c>
      <c r="X177" s="5">
        <v>86.3</v>
      </c>
      <c r="Y177" s="5">
        <v>86.4</v>
      </c>
      <c r="Z177" s="5">
        <v>86.2</v>
      </c>
      <c r="AA177" s="5">
        <v>66</v>
      </c>
      <c r="AB177" s="5">
        <v>105.8</v>
      </c>
      <c r="AC177" s="5">
        <v>823</v>
      </c>
      <c r="AD177" s="5">
        <v>16.5</v>
      </c>
      <c r="AE177" s="7">
        <v>577</v>
      </c>
      <c r="AF177" s="32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7"/>
      <c r="AV177" s="168"/>
      <c r="AW177" s="5"/>
      <c r="AX177" s="5"/>
      <c r="AY177" s="5"/>
      <c r="AZ177" s="7"/>
      <c r="BA177" s="30"/>
      <c r="BB177" s="33"/>
    </row>
    <row r="178" spans="1:54" x14ac:dyDescent="0.3">
      <c r="A178" s="168"/>
      <c r="B178" s="4">
        <v>12.5</v>
      </c>
      <c r="C178" s="168"/>
      <c r="D178" s="5">
        <v>49.5</v>
      </c>
      <c r="E178" s="5">
        <v>87.9</v>
      </c>
      <c r="F178" s="7">
        <v>17.3</v>
      </c>
      <c r="G178" s="188"/>
      <c r="H178" s="5">
        <v>38.1</v>
      </c>
      <c r="I178" s="5">
        <v>90.9</v>
      </c>
      <c r="J178" s="5">
        <v>85.4</v>
      </c>
      <c r="K178" s="30">
        <v>85.2</v>
      </c>
      <c r="L178" s="168"/>
      <c r="M178" s="31"/>
      <c r="N178" s="5"/>
      <c r="O178" s="7"/>
      <c r="P178" s="31">
        <v>91.9</v>
      </c>
      <c r="Q178" s="5">
        <v>18.7</v>
      </c>
      <c r="R178" s="5">
        <v>49.2</v>
      </c>
      <c r="S178" s="5">
        <v>49.2</v>
      </c>
      <c r="T178" s="5">
        <v>66.3</v>
      </c>
      <c r="U178" s="5">
        <v>66.2</v>
      </c>
      <c r="V178" s="5">
        <v>65.900000000000006</v>
      </c>
      <c r="W178" s="5">
        <v>70.099999999999994</v>
      </c>
      <c r="X178" s="5">
        <v>87</v>
      </c>
      <c r="Y178" s="5">
        <v>87</v>
      </c>
      <c r="Z178" s="5">
        <v>86.9</v>
      </c>
      <c r="AA178" s="5">
        <v>67.8</v>
      </c>
      <c r="AB178" s="5">
        <v>105.3</v>
      </c>
      <c r="AC178" s="5">
        <v>825</v>
      </c>
      <c r="AD178" s="5">
        <v>16.5</v>
      </c>
      <c r="AE178" s="7">
        <v>585</v>
      </c>
      <c r="AF178" s="32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7">
        <v>321</v>
      </c>
      <c r="AV178" s="168"/>
      <c r="AW178" s="5"/>
      <c r="AX178" s="5"/>
      <c r="AY178" s="5"/>
      <c r="AZ178" s="7"/>
      <c r="BA178" s="30"/>
      <c r="BB178" s="33"/>
    </row>
    <row r="179" spans="1:54" x14ac:dyDescent="0.3">
      <c r="A179" s="168"/>
      <c r="B179" s="4">
        <v>12.5833333333333</v>
      </c>
      <c r="C179" s="168"/>
      <c r="D179" s="5">
        <v>49.4</v>
      </c>
      <c r="E179" s="5">
        <v>91.3</v>
      </c>
      <c r="F179" s="7">
        <v>17.600000000000001</v>
      </c>
      <c r="G179" s="188"/>
      <c r="H179" s="5">
        <v>38.9</v>
      </c>
      <c r="I179" s="5">
        <v>94.3</v>
      </c>
      <c r="J179" s="5">
        <v>86.3</v>
      </c>
      <c r="K179" s="30">
        <v>86</v>
      </c>
      <c r="L179" s="168"/>
      <c r="M179" s="31"/>
      <c r="N179" s="5"/>
      <c r="O179" s="7"/>
      <c r="P179" s="31">
        <v>95.9</v>
      </c>
      <c r="Q179" s="5">
        <v>19.100000000000001</v>
      </c>
      <c r="R179" s="5">
        <v>49.1</v>
      </c>
      <c r="S179" s="5">
        <v>49</v>
      </c>
      <c r="T179" s="5">
        <v>67.400000000000006</v>
      </c>
      <c r="U179" s="5">
        <v>67.2</v>
      </c>
      <c r="V179" s="5">
        <v>67</v>
      </c>
      <c r="W179" s="5">
        <v>71.3</v>
      </c>
      <c r="X179" s="5">
        <v>87.8</v>
      </c>
      <c r="Y179" s="5">
        <v>87.9</v>
      </c>
      <c r="Z179" s="5">
        <v>87.8</v>
      </c>
      <c r="AA179" s="5">
        <v>68.900000000000006</v>
      </c>
      <c r="AB179" s="5">
        <v>104.4</v>
      </c>
      <c r="AC179" s="5">
        <v>824</v>
      </c>
      <c r="AD179" s="5">
        <v>13.5</v>
      </c>
      <c r="AE179" s="7">
        <v>588</v>
      </c>
      <c r="AF179" s="32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7">
        <v>323</v>
      </c>
      <c r="AV179" s="168"/>
      <c r="AW179" s="5"/>
      <c r="AX179" s="5"/>
      <c r="AY179" s="5"/>
      <c r="AZ179" s="7"/>
      <c r="BA179" s="30"/>
      <c r="BB179" s="33"/>
    </row>
    <row r="180" spans="1:54" x14ac:dyDescent="0.3">
      <c r="A180" s="168"/>
      <c r="B180" s="4">
        <v>12.6666666666667</v>
      </c>
      <c r="C180" s="168"/>
      <c r="D180" s="5">
        <v>49.4</v>
      </c>
      <c r="E180" s="5">
        <v>92.9</v>
      </c>
      <c r="F180" s="7">
        <v>17.600000000000001</v>
      </c>
      <c r="G180" s="188"/>
      <c r="H180" s="5">
        <v>39.200000000000003</v>
      </c>
      <c r="I180" s="5">
        <v>95.8</v>
      </c>
      <c r="J180" s="5">
        <v>87.2</v>
      </c>
      <c r="K180" s="30">
        <v>86.9</v>
      </c>
      <c r="L180" s="168"/>
      <c r="M180" s="31"/>
      <c r="N180" s="5"/>
      <c r="O180" s="7"/>
      <c r="P180" s="31">
        <v>80.5</v>
      </c>
      <c r="Q180" s="5">
        <v>19</v>
      </c>
      <c r="R180" s="5">
        <v>49.1</v>
      </c>
      <c r="S180" s="5">
        <v>49.1</v>
      </c>
      <c r="T180" s="5">
        <v>68.5</v>
      </c>
      <c r="U180" s="5">
        <v>68.3</v>
      </c>
      <c r="V180" s="5">
        <v>68.099999999999994</v>
      </c>
      <c r="W180" s="5">
        <v>72.5</v>
      </c>
      <c r="X180" s="5">
        <v>88.7</v>
      </c>
      <c r="Y180" s="5">
        <v>88.8</v>
      </c>
      <c r="Z180" s="5">
        <v>88.7</v>
      </c>
      <c r="AA180" s="5">
        <v>69.900000000000006</v>
      </c>
      <c r="AB180" s="5">
        <v>103.4</v>
      </c>
      <c r="AC180" s="5">
        <v>824</v>
      </c>
      <c r="AD180" s="5">
        <v>22.5</v>
      </c>
      <c r="AE180" s="7">
        <v>592</v>
      </c>
      <c r="AF180" s="32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7">
        <v>340</v>
      </c>
      <c r="AV180" s="168"/>
      <c r="AW180" s="5"/>
      <c r="AX180" s="5"/>
      <c r="AY180" s="5"/>
      <c r="AZ180" s="7"/>
      <c r="BA180" s="30"/>
      <c r="BB180" s="33"/>
    </row>
    <row r="181" spans="1:54" x14ac:dyDescent="0.3">
      <c r="A181" s="168"/>
      <c r="B181" s="4">
        <v>12.75</v>
      </c>
      <c r="C181" s="168"/>
      <c r="D181" s="5">
        <v>49.3</v>
      </c>
      <c r="E181" s="5">
        <v>91.5</v>
      </c>
      <c r="F181" s="7">
        <v>17.3</v>
      </c>
      <c r="G181" s="188"/>
      <c r="H181" s="5">
        <v>34</v>
      </c>
      <c r="I181" s="5">
        <v>95.9</v>
      </c>
      <c r="J181" s="5">
        <v>87.7</v>
      </c>
      <c r="K181" s="30">
        <v>87.5</v>
      </c>
      <c r="L181" s="168"/>
      <c r="M181" s="31"/>
      <c r="N181" s="5"/>
      <c r="O181" s="7"/>
      <c r="P181" s="31">
        <v>80.8</v>
      </c>
      <c r="Q181" s="5">
        <v>18.5</v>
      </c>
      <c r="R181" s="5">
        <v>49.1</v>
      </c>
      <c r="S181" s="5">
        <v>49</v>
      </c>
      <c r="T181" s="5">
        <v>67.099999999999994</v>
      </c>
      <c r="U181" s="5">
        <v>66.900000000000006</v>
      </c>
      <c r="V181" s="5">
        <v>66.599999999999994</v>
      </c>
      <c r="W181" s="5">
        <v>71.099999999999994</v>
      </c>
      <c r="X181" s="5">
        <v>89.3</v>
      </c>
      <c r="Y181" s="5">
        <v>89.4</v>
      </c>
      <c r="Z181" s="5">
        <v>89.2</v>
      </c>
      <c r="AA181" s="5">
        <v>68.5</v>
      </c>
      <c r="AB181" s="5">
        <v>103.5</v>
      </c>
      <c r="AC181" s="5">
        <v>825</v>
      </c>
      <c r="AD181" s="5">
        <v>22.3</v>
      </c>
      <c r="AE181" s="7">
        <v>598</v>
      </c>
      <c r="AF181" s="32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7">
        <v>344</v>
      </c>
      <c r="AV181" s="168"/>
      <c r="AW181" s="5"/>
      <c r="AX181" s="5"/>
      <c r="AY181" s="5"/>
      <c r="AZ181" s="7"/>
      <c r="BA181" s="30"/>
      <c r="BB181" s="33"/>
    </row>
    <row r="182" spans="1:54" x14ac:dyDescent="0.3">
      <c r="A182" s="168"/>
      <c r="B182" s="4">
        <v>12.8333333333333</v>
      </c>
      <c r="C182" s="168"/>
      <c r="D182" s="5">
        <v>49.3</v>
      </c>
      <c r="E182" s="5">
        <v>94.6</v>
      </c>
      <c r="F182" s="7">
        <v>16.5</v>
      </c>
      <c r="G182" s="188"/>
      <c r="H182" s="5">
        <v>34</v>
      </c>
      <c r="I182" s="5">
        <v>96.8</v>
      </c>
      <c r="J182" s="5">
        <v>87.6</v>
      </c>
      <c r="K182" s="30">
        <v>87.3</v>
      </c>
      <c r="L182" s="168"/>
      <c r="M182" s="31"/>
      <c r="N182" s="5"/>
      <c r="O182" s="7"/>
      <c r="P182" s="31">
        <v>80.900000000000006</v>
      </c>
      <c r="Q182" s="5">
        <v>17.600000000000001</v>
      </c>
      <c r="R182" s="5">
        <v>49.1</v>
      </c>
      <c r="S182" s="5">
        <v>49</v>
      </c>
      <c r="T182" s="5">
        <v>66.400000000000006</v>
      </c>
      <c r="U182" s="5">
        <v>66.2</v>
      </c>
      <c r="V182" s="5">
        <v>66</v>
      </c>
      <c r="W182" s="5">
        <v>70.400000000000006</v>
      </c>
      <c r="X182" s="5">
        <v>89.1</v>
      </c>
      <c r="Y182" s="5">
        <v>89.2</v>
      </c>
      <c r="Z182" s="5">
        <v>89</v>
      </c>
      <c r="AA182" s="5">
        <v>67.900000000000006</v>
      </c>
      <c r="AB182" s="5">
        <v>104.3</v>
      </c>
      <c r="AC182" s="5">
        <v>824</v>
      </c>
      <c r="AD182" s="5">
        <v>22.4</v>
      </c>
      <c r="AE182" s="7">
        <v>599</v>
      </c>
      <c r="AF182" s="32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7">
        <v>342</v>
      </c>
      <c r="AV182" s="168"/>
      <c r="AW182" s="5"/>
      <c r="AX182" s="5"/>
      <c r="AY182" s="5"/>
      <c r="AZ182" s="7"/>
      <c r="BA182" s="30"/>
      <c r="BB182" s="33"/>
    </row>
    <row r="183" spans="1:54" x14ac:dyDescent="0.3">
      <c r="A183" s="168"/>
      <c r="B183" s="4">
        <v>12.9166666666667</v>
      </c>
      <c r="C183" s="168"/>
      <c r="D183" s="5">
        <v>47.8</v>
      </c>
      <c r="E183" s="5">
        <v>99.7</v>
      </c>
      <c r="F183" s="7">
        <v>16</v>
      </c>
      <c r="G183" s="188"/>
      <c r="H183" s="5">
        <v>29.4</v>
      </c>
      <c r="I183" s="5">
        <v>100.7</v>
      </c>
      <c r="J183" s="5">
        <v>69.2</v>
      </c>
      <c r="K183" s="30">
        <v>68.900000000000006</v>
      </c>
      <c r="L183" s="168"/>
      <c r="M183" s="31"/>
      <c r="N183" s="5"/>
      <c r="O183" s="7"/>
      <c r="P183" s="31">
        <v>72</v>
      </c>
      <c r="Q183" s="5">
        <v>17.100000000000001</v>
      </c>
      <c r="R183" s="5">
        <v>47.5</v>
      </c>
      <c r="S183" s="5">
        <v>47.5</v>
      </c>
      <c r="T183" s="5">
        <v>56.5</v>
      </c>
      <c r="U183" s="5">
        <v>56.3</v>
      </c>
      <c r="V183" s="5">
        <v>56.2</v>
      </c>
      <c r="W183" s="5">
        <v>59.1</v>
      </c>
      <c r="X183" s="5">
        <v>75</v>
      </c>
      <c r="Y183" s="5">
        <v>75.099999999999994</v>
      </c>
      <c r="Z183" s="5">
        <v>74.900000000000006</v>
      </c>
      <c r="AA183" s="5">
        <v>57.7</v>
      </c>
      <c r="AB183" s="5">
        <v>107</v>
      </c>
      <c r="AC183" s="5">
        <v>825</v>
      </c>
      <c r="AD183" s="5">
        <v>35.5</v>
      </c>
      <c r="AE183" s="7">
        <v>498</v>
      </c>
      <c r="AF183" s="32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7">
        <v>286</v>
      </c>
      <c r="AV183" s="168"/>
      <c r="AW183" s="5"/>
      <c r="AX183" s="5"/>
      <c r="AY183" s="5"/>
      <c r="AZ183" s="7"/>
      <c r="BA183" s="30"/>
      <c r="BB183" s="33"/>
    </row>
    <row r="184" spans="1:54" x14ac:dyDescent="0.3">
      <c r="A184" s="169"/>
      <c r="B184" s="4">
        <v>13</v>
      </c>
      <c r="C184" s="169"/>
      <c r="D184" s="5">
        <v>49.5</v>
      </c>
      <c r="E184" s="5">
        <v>85.7</v>
      </c>
      <c r="F184" s="7">
        <v>16.399999999999999</v>
      </c>
      <c r="G184" s="189"/>
      <c r="H184" s="5">
        <v>32.9</v>
      </c>
      <c r="I184" s="5">
        <v>86.2</v>
      </c>
      <c r="J184" s="5">
        <v>82.6</v>
      </c>
      <c r="K184" s="6">
        <v>82.3</v>
      </c>
      <c r="L184" s="169"/>
      <c r="M184" s="31"/>
      <c r="N184" s="5"/>
      <c r="O184" s="7"/>
      <c r="P184" s="31">
        <v>66.400000000000006</v>
      </c>
      <c r="Q184" s="5">
        <v>17.5</v>
      </c>
      <c r="R184" s="5">
        <v>49.3</v>
      </c>
      <c r="S184" s="5">
        <v>49.2</v>
      </c>
      <c r="T184" s="5">
        <v>62.1</v>
      </c>
      <c r="U184" s="5">
        <v>61.9</v>
      </c>
      <c r="V184" s="5">
        <v>61.6</v>
      </c>
      <c r="W184" s="5">
        <v>65.400000000000006</v>
      </c>
      <c r="X184" s="5">
        <v>84.2</v>
      </c>
      <c r="Y184" s="5">
        <v>84.3</v>
      </c>
      <c r="Z184" s="5">
        <v>84.2</v>
      </c>
      <c r="AA184" s="5">
        <v>63.4</v>
      </c>
      <c r="AB184" s="5">
        <v>107.2</v>
      </c>
      <c r="AC184" s="5">
        <v>826</v>
      </c>
      <c r="AD184" s="5">
        <v>35.6</v>
      </c>
      <c r="AE184" s="7">
        <v>561</v>
      </c>
      <c r="AF184" s="32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7">
        <v>325</v>
      </c>
      <c r="AV184" s="169"/>
      <c r="AW184" s="5"/>
      <c r="AX184" s="5"/>
      <c r="AY184" s="5"/>
      <c r="AZ184" s="7"/>
      <c r="BA184" s="30"/>
      <c r="BB184" s="33"/>
    </row>
    <row r="185" spans="1:54" x14ac:dyDescent="0.3">
      <c r="A185" s="178" t="s">
        <v>81</v>
      </c>
      <c r="B185" s="173"/>
      <c r="C185" s="17" t="e">
        <f>AVERAGE($C$173:$C$184)</f>
        <v>#DIV/0!</v>
      </c>
      <c r="D185" s="17">
        <f>AVERAGE($D$173:$D$184)</f>
        <v>49.233333333333327</v>
      </c>
      <c r="E185" s="17">
        <f>AVERAGE($E$173:$E$184)</f>
        <v>91.166666666666671</v>
      </c>
      <c r="F185" s="34">
        <f>AVERAGE($F$173:$F$184)</f>
        <v>16.55</v>
      </c>
      <c r="G185" s="16" t="e">
        <f>AVERAGE(G173:G184)</f>
        <v>#DIV/0!</v>
      </c>
      <c r="H185" s="17">
        <f>AVERAGE($H$173:$H$184)</f>
        <v>34.799999999999997</v>
      </c>
      <c r="I185" s="17">
        <f>AVERAGE($I$173:$I$184)</f>
        <v>92.916666666666671</v>
      </c>
      <c r="J185" s="17">
        <f>AVERAGE(J173:J184)</f>
        <v>83.89166666666668</v>
      </c>
      <c r="K185" s="35">
        <f>AVERAGE($K$173:$K$184)</f>
        <v>83.61666666666666</v>
      </c>
      <c r="L185" s="36">
        <f t="shared" ref="L185:AD185" si="27">AVERAGE(L173:L184)</f>
        <v>0</v>
      </c>
      <c r="M185" s="35" t="e">
        <f t="shared" si="27"/>
        <v>#DIV/0!</v>
      </c>
      <c r="N185" s="35" t="e">
        <f t="shared" si="27"/>
        <v>#DIV/0!</v>
      </c>
      <c r="O185" s="34" t="e">
        <f t="shared" si="27"/>
        <v>#DIV/0!</v>
      </c>
      <c r="P185" s="37">
        <f t="shared" si="27"/>
        <v>83.224999999999994</v>
      </c>
      <c r="Q185" s="17">
        <f t="shared" si="27"/>
        <v>17.824999999999999</v>
      </c>
      <c r="R185" s="17">
        <f t="shared" si="27"/>
        <v>48.975000000000001</v>
      </c>
      <c r="S185" s="17">
        <v>49.1</v>
      </c>
      <c r="T185" s="17">
        <f t="shared" si="27"/>
        <v>64.55</v>
      </c>
      <c r="U185" s="17">
        <f t="shared" si="27"/>
        <v>64.349999999999994</v>
      </c>
      <c r="V185" s="17">
        <f t="shared" si="27"/>
        <v>64.13333333333334</v>
      </c>
      <c r="W185" s="17">
        <f t="shared" si="27"/>
        <v>68.233333333333334</v>
      </c>
      <c r="X185" s="17">
        <f t="shared" si="27"/>
        <v>85.8</v>
      </c>
      <c r="Y185" s="17">
        <f t="shared" si="27"/>
        <v>85.883333333333326</v>
      </c>
      <c r="Z185" s="17">
        <f t="shared" si="27"/>
        <v>85.758333333333326</v>
      </c>
      <c r="AA185" s="17">
        <f t="shared" si="27"/>
        <v>65.95</v>
      </c>
      <c r="AB185" s="17">
        <f t="shared" si="27"/>
        <v>104.59166666666665</v>
      </c>
      <c r="AC185" s="17">
        <f t="shared" si="27"/>
        <v>824.33333333333337</v>
      </c>
      <c r="AD185" s="17">
        <f t="shared" si="27"/>
        <v>22.233333333333334</v>
      </c>
      <c r="AE185" s="34">
        <f>AVERAGE($AE$173:$AE$184)</f>
        <v>575.91666666666663</v>
      </c>
      <c r="AF185" s="38" t="e">
        <f t="shared" ref="AF185:AT185" si="28">AVERAGE(AF173:AF184)</f>
        <v>#DIV/0!</v>
      </c>
      <c r="AG185" s="17" t="e">
        <f t="shared" si="28"/>
        <v>#DIV/0!</v>
      </c>
      <c r="AH185" s="17" t="e">
        <f t="shared" si="28"/>
        <v>#DIV/0!</v>
      </c>
      <c r="AI185" s="17" t="e">
        <f t="shared" si="28"/>
        <v>#DIV/0!</v>
      </c>
      <c r="AJ185" s="17" t="e">
        <f t="shared" si="28"/>
        <v>#DIV/0!</v>
      </c>
      <c r="AK185" s="17" t="e">
        <f t="shared" si="28"/>
        <v>#DIV/0!</v>
      </c>
      <c r="AL185" s="17" t="e">
        <f t="shared" si="28"/>
        <v>#DIV/0!</v>
      </c>
      <c r="AM185" s="17" t="e">
        <f t="shared" si="28"/>
        <v>#DIV/0!</v>
      </c>
      <c r="AN185" s="17" t="e">
        <f t="shared" si="28"/>
        <v>#DIV/0!</v>
      </c>
      <c r="AO185" s="17" t="e">
        <f t="shared" si="28"/>
        <v>#DIV/0!</v>
      </c>
      <c r="AP185" s="17" t="e">
        <f t="shared" si="28"/>
        <v>#DIV/0!</v>
      </c>
      <c r="AQ185" s="17" t="e">
        <f t="shared" si="28"/>
        <v>#DIV/0!</v>
      </c>
      <c r="AR185" s="17" t="e">
        <f t="shared" si="28"/>
        <v>#DIV/0!</v>
      </c>
      <c r="AS185" s="17" t="e">
        <f t="shared" si="28"/>
        <v>#DIV/0!</v>
      </c>
      <c r="AT185" s="17" t="e">
        <f t="shared" si="28"/>
        <v>#DIV/0!</v>
      </c>
      <c r="AU185" s="34">
        <f>AVERAGE($AU$173:$AU$184)</f>
        <v>332</v>
      </c>
      <c r="AV185" s="39" t="e">
        <f>AVERAGE(AV173:AV184)</f>
        <v>#DIV/0!</v>
      </c>
      <c r="AW185" s="17" t="e">
        <f>AVERAGE(AW173:AW184)</f>
        <v>#DIV/0!</v>
      </c>
      <c r="AX185" s="17" t="e">
        <f>AVERAGE(AX173:AX184)</f>
        <v>#DIV/0!</v>
      </c>
      <c r="AY185" s="17" t="e">
        <f>AVERAGE($AY$173:$AY$184)</f>
        <v>#DIV/0!</v>
      </c>
      <c r="AZ185" s="17" t="e">
        <f>AVERAGE(AZ174:AZ184)</f>
        <v>#DIV/0!</v>
      </c>
      <c r="BA185" s="35" t="e">
        <f>AVERAGE(BA173:BA184)</f>
        <v>#DIV/0!</v>
      </c>
      <c r="BB185" s="40" t="e">
        <f>AVERAGE(BB173:BB184)</f>
        <v>#DIV/0!</v>
      </c>
    </row>
    <row r="186" spans="1:54" x14ac:dyDescent="0.3">
      <c r="A186" s="167">
        <v>45397</v>
      </c>
      <c r="B186" s="4">
        <v>13.0833333333333</v>
      </c>
      <c r="C186" s="181"/>
      <c r="D186" s="5">
        <v>49.3</v>
      </c>
      <c r="E186" s="5">
        <v>96.5</v>
      </c>
      <c r="F186" s="7">
        <v>16.3</v>
      </c>
      <c r="G186" s="181"/>
      <c r="H186" s="5">
        <v>32.6</v>
      </c>
      <c r="I186" s="5">
        <v>97.1</v>
      </c>
      <c r="J186" s="5">
        <v>84.8</v>
      </c>
      <c r="K186" s="30">
        <v>84.5</v>
      </c>
      <c r="L186" s="174">
        <v>0</v>
      </c>
      <c r="M186" s="31"/>
      <c r="N186" s="5"/>
      <c r="O186" s="7"/>
      <c r="P186" s="31">
        <v>78.8</v>
      </c>
      <c r="Q186" s="5">
        <v>17.5</v>
      </c>
      <c r="R186" s="5">
        <v>49.1</v>
      </c>
      <c r="S186" s="5">
        <v>49.1</v>
      </c>
      <c r="T186" s="5">
        <v>63.7</v>
      </c>
      <c r="U186" s="5">
        <v>63.5</v>
      </c>
      <c r="V186" s="5">
        <v>63.3</v>
      </c>
      <c r="W186" s="5">
        <v>67.3</v>
      </c>
      <c r="X186" s="5">
        <v>86.4</v>
      </c>
      <c r="Y186" s="5">
        <v>86.5</v>
      </c>
      <c r="Z186" s="5">
        <v>86.3</v>
      </c>
      <c r="AA186" s="5">
        <v>65.099999999999994</v>
      </c>
      <c r="AB186" s="5">
        <v>105.8</v>
      </c>
      <c r="AC186" s="5">
        <v>824</v>
      </c>
      <c r="AD186" s="5">
        <v>25.8</v>
      </c>
      <c r="AE186" s="7">
        <v>578</v>
      </c>
      <c r="AF186" s="32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7">
        <v>334</v>
      </c>
      <c r="AV186" s="174"/>
      <c r="AW186" s="5"/>
      <c r="AX186" s="5"/>
      <c r="AY186" s="5"/>
      <c r="AZ186" s="7"/>
      <c r="BA186" s="30"/>
      <c r="BB186" s="33"/>
    </row>
    <row r="187" spans="1:54" x14ac:dyDescent="0.3">
      <c r="A187" s="168"/>
      <c r="B187" s="4">
        <v>13.1666666666667</v>
      </c>
      <c r="C187" s="168"/>
      <c r="D187" s="5">
        <v>49.4</v>
      </c>
      <c r="E187" s="5">
        <v>94</v>
      </c>
      <c r="F187" s="7">
        <v>15.8</v>
      </c>
      <c r="G187" s="188"/>
      <c r="H187" s="5">
        <v>32.4</v>
      </c>
      <c r="I187" s="5">
        <v>94.9</v>
      </c>
      <c r="J187" s="5">
        <v>86.3</v>
      </c>
      <c r="K187" s="30">
        <v>86</v>
      </c>
      <c r="L187" s="168"/>
      <c r="M187" s="31"/>
      <c r="N187" s="5"/>
      <c r="O187" s="7"/>
      <c r="P187" s="31">
        <v>77.7</v>
      </c>
      <c r="Q187" s="5">
        <v>17</v>
      </c>
      <c r="R187" s="5">
        <v>49.1</v>
      </c>
      <c r="S187" s="5">
        <v>49.1</v>
      </c>
      <c r="T187" s="5">
        <v>64.3</v>
      </c>
      <c r="U187" s="5">
        <v>64.099999999999994</v>
      </c>
      <c r="V187" s="5">
        <v>63.9</v>
      </c>
      <c r="W187" s="5">
        <v>68.099999999999994</v>
      </c>
      <c r="X187" s="5">
        <v>87.8</v>
      </c>
      <c r="Y187" s="5">
        <v>87.9</v>
      </c>
      <c r="Z187" s="5">
        <v>87.8</v>
      </c>
      <c r="AA187" s="5">
        <v>65.7</v>
      </c>
      <c r="AB187" s="5">
        <v>105.8</v>
      </c>
      <c r="AC187" s="5">
        <v>825</v>
      </c>
      <c r="AD187" s="5">
        <v>25.6</v>
      </c>
      <c r="AE187" s="7">
        <v>589</v>
      </c>
      <c r="AF187" s="32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7">
        <v>340</v>
      </c>
      <c r="AV187" s="168"/>
      <c r="AW187" s="5"/>
      <c r="AX187" s="5"/>
      <c r="AY187" s="5"/>
      <c r="AZ187" s="7"/>
      <c r="BA187" s="30"/>
      <c r="BB187" s="33"/>
    </row>
    <row r="188" spans="1:54" x14ac:dyDescent="0.3">
      <c r="A188" s="168"/>
      <c r="B188" s="4">
        <v>13.25</v>
      </c>
      <c r="C188" s="168"/>
      <c r="D188" s="5">
        <v>49.3</v>
      </c>
      <c r="E188" s="5">
        <v>91.5</v>
      </c>
      <c r="F188" s="7">
        <v>15.6</v>
      </c>
      <c r="G188" s="188"/>
      <c r="H188" s="5">
        <v>33.700000000000003</v>
      </c>
      <c r="I188" s="5">
        <v>94.2</v>
      </c>
      <c r="J188" s="5">
        <v>86.5</v>
      </c>
      <c r="K188" s="30">
        <v>86.2</v>
      </c>
      <c r="L188" s="168"/>
      <c r="M188" s="31"/>
      <c r="N188" s="5"/>
      <c r="O188" s="7"/>
      <c r="P188" s="31">
        <v>78.3</v>
      </c>
      <c r="Q188" s="5">
        <v>16.8</v>
      </c>
      <c r="R188" s="5">
        <v>49.1</v>
      </c>
      <c r="S188" s="5">
        <v>49.1</v>
      </c>
      <c r="T188" s="5">
        <v>64.7</v>
      </c>
      <c r="U188" s="5">
        <v>64.5</v>
      </c>
      <c r="V188" s="5">
        <v>64.3</v>
      </c>
      <c r="W188" s="5">
        <v>68.5</v>
      </c>
      <c r="X188" s="5">
        <v>88</v>
      </c>
      <c r="Y188" s="5">
        <v>88.1</v>
      </c>
      <c r="Z188" s="5">
        <v>88</v>
      </c>
      <c r="AA188" s="5">
        <v>66.099999999999994</v>
      </c>
      <c r="AB188" s="5">
        <v>105.5</v>
      </c>
      <c r="AC188" s="5">
        <v>823</v>
      </c>
      <c r="AD188" s="5">
        <v>25.5</v>
      </c>
      <c r="AE188" s="7">
        <v>590</v>
      </c>
      <c r="AF188" s="32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7">
        <v>340</v>
      </c>
      <c r="AV188" s="168"/>
      <c r="AW188" s="5"/>
      <c r="AX188" s="5"/>
      <c r="AY188" s="5"/>
      <c r="AZ188" s="7"/>
      <c r="BA188" s="30"/>
      <c r="BB188" s="33"/>
    </row>
    <row r="189" spans="1:54" x14ac:dyDescent="0.3">
      <c r="A189" s="168"/>
      <c r="B189" s="4">
        <v>13.3333333333333</v>
      </c>
      <c r="C189" s="168"/>
      <c r="D189" s="5">
        <v>49.3</v>
      </c>
      <c r="E189" s="5">
        <v>94.3</v>
      </c>
      <c r="F189" s="7">
        <v>15.7</v>
      </c>
      <c r="G189" s="188"/>
      <c r="H189" s="5">
        <v>36.6</v>
      </c>
      <c r="I189" s="5">
        <v>96.3</v>
      </c>
      <c r="J189" s="5">
        <v>85.4</v>
      </c>
      <c r="K189" s="30">
        <v>85.1</v>
      </c>
      <c r="L189" s="168"/>
      <c r="M189" s="31"/>
      <c r="N189" s="5"/>
      <c r="O189" s="7"/>
      <c r="P189" s="31">
        <v>66</v>
      </c>
      <c r="Q189" s="5">
        <v>17.2</v>
      </c>
      <c r="R189" s="5">
        <v>49</v>
      </c>
      <c r="S189" s="5">
        <v>49</v>
      </c>
      <c r="T189" s="5">
        <v>65.5</v>
      </c>
      <c r="U189" s="5">
        <v>65.2</v>
      </c>
      <c r="V189" s="5">
        <v>64.900000000000006</v>
      </c>
      <c r="W189" s="5">
        <v>69</v>
      </c>
      <c r="X189" s="5">
        <v>87</v>
      </c>
      <c r="Y189" s="5">
        <v>87.1</v>
      </c>
      <c r="Z189" s="5">
        <v>86.9</v>
      </c>
      <c r="AA189" s="5">
        <v>66.8</v>
      </c>
      <c r="AB189" s="5">
        <v>105.1</v>
      </c>
      <c r="AC189" s="5">
        <v>824</v>
      </c>
      <c r="AD189" s="5">
        <v>35</v>
      </c>
      <c r="AE189" s="7">
        <v>583</v>
      </c>
      <c r="AF189" s="32"/>
      <c r="AG189" s="5"/>
      <c r="AH189" s="5"/>
      <c r="AI189" s="5"/>
      <c r="AJ189" s="5"/>
      <c r="AK189" s="5"/>
      <c r="AL189" s="6"/>
      <c r="AM189" s="5"/>
      <c r="AN189" s="5"/>
      <c r="AO189" s="5"/>
      <c r="AP189" s="5"/>
      <c r="AQ189" s="5"/>
      <c r="AR189" s="5"/>
      <c r="AS189" s="5"/>
      <c r="AT189" s="5"/>
      <c r="AU189" s="7">
        <v>335</v>
      </c>
      <c r="AV189" s="168"/>
      <c r="AW189" s="5"/>
      <c r="AX189" s="5"/>
      <c r="AY189" s="5"/>
      <c r="AZ189" s="7"/>
      <c r="BA189" s="30"/>
      <c r="BB189" s="33"/>
    </row>
    <row r="190" spans="1:54" x14ac:dyDescent="0.3">
      <c r="A190" s="168"/>
      <c r="B190" s="4">
        <v>13.4166666666667</v>
      </c>
      <c r="C190" s="168"/>
      <c r="D190" s="5">
        <v>40.6</v>
      </c>
      <c r="E190" s="5">
        <v>0</v>
      </c>
      <c r="F190" s="7">
        <v>16.399999999999999</v>
      </c>
      <c r="G190" s="188"/>
      <c r="H190" s="5">
        <v>38.1</v>
      </c>
      <c r="I190" s="5">
        <v>0</v>
      </c>
      <c r="J190" s="5">
        <v>81.5</v>
      </c>
      <c r="K190" s="30">
        <v>81.5</v>
      </c>
      <c r="L190" s="168"/>
      <c r="M190" s="31"/>
      <c r="N190" s="5"/>
      <c r="O190" s="7"/>
      <c r="P190" s="31">
        <v>11.7</v>
      </c>
      <c r="Q190" s="5">
        <v>25.9</v>
      </c>
      <c r="R190" s="5">
        <v>40.6</v>
      </c>
      <c r="S190" s="5">
        <v>40.6</v>
      </c>
      <c r="T190" s="5">
        <v>65.3</v>
      </c>
      <c r="U190" s="5">
        <v>65.2</v>
      </c>
      <c r="V190" s="5">
        <v>64.900000000000006</v>
      </c>
      <c r="W190" s="5">
        <v>68.400000000000006</v>
      </c>
      <c r="X190" s="5">
        <v>65.3</v>
      </c>
      <c r="Y190" s="5">
        <v>65.400000000000006</v>
      </c>
      <c r="Z190" s="5">
        <v>66.8</v>
      </c>
      <c r="AA190" s="5">
        <v>65.099999999999994</v>
      </c>
      <c r="AB190" s="5">
        <v>86.7</v>
      </c>
      <c r="AC190" s="5">
        <v>825</v>
      </c>
      <c r="AD190" s="5">
        <v>91.8</v>
      </c>
      <c r="AE190" s="7">
        <v>444</v>
      </c>
      <c r="AF190" s="32"/>
      <c r="AG190" s="5"/>
      <c r="AH190" s="5"/>
      <c r="AI190" s="5"/>
      <c r="AJ190" s="5"/>
      <c r="AK190" s="5"/>
      <c r="AL190" s="6"/>
      <c r="AM190" s="5"/>
      <c r="AN190" s="5"/>
      <c r="AO190" s="5"/>
      <c r="AP190" s="5"/>
      <c r="AQ190" s="5"/>
      <c r="AR190" s="5"/>
      <c r="AS190" s="5"/>
      <c r="AT190" s="5"/>
      <c r="AU190" s="7">
        <v>279</v>
      </c>
      <c r="AV190" s="168"/>
      <c r="AW190" s="5"/>
      <c r="AX190" s="5"/>
      <c r="AY190" s="5"/>
      <c r="AZ190" s="7"/>
      <c r="BA190" s="30"/>
      <c r="BB190" s="33"/>
    </row>
    <row r="191" spans="1:54" x14ac:dyDescent="0.3">
      <c r="A191" s="168"/>
      <c r="B191" s="4">
        <v>13.5</v>
      </c>
      <c r="C191" s="168"/>
      <c r="D191" s="5">
        <v>45.4</v>
      </c>
      <c r="E191" s="5">
        <v>0</v>
      </c>
      <c r="F191" s="7">
        <v>34.6</v>
      </c>
      <c r="G191" s="188"/>
      <c r="H191" s="5">
        <v>42.9</v>
      </c>
      <c r="I191" s="5">
        <v>0</v>
      </c>
      <c r="J191" s="5">
        <v>76.400000000000006</v>
      </c>
      <c r="K191" s="30">
        <v>76.400000000000006</v>
      </c>
      <c r="L191" s="168"/>
      <c r="M191" s="31"/>
      <c r="N191" s="5"/>
      <c r="O191" s="7"/>
      <c r="P191" s="31">
        <v>12.2</v>
      </c>
      <c r="Q191" s="5">
        <v>27.5</v>
      </c>
      <c r="R191" s="5">
        <v>45.4</v>
      </c>
      <c r="S191" s="5">
        <v>45.4</v>
      </c>
      <c r="T191" s="5">
        <v>67.3</v>
      </c>
      <c r="U191" s="5">
        <v>67.099999999999994</v>
      </c>
      <c r="V191" s="5">
        <v>66.8</v>
      </c>
      <c r="W191" s="5">
        <v>70.2</v>
      </c>
      <c r="X191" s="5">
        <v>73.099999999999994</v>
      </c>
      <c r="Y191" s="5">
        <v>73.2</v>
      </c>
      <c r="Z191" s="5">
        <v>68.7</v>
      </c>
      <c r="AA191" s="5">
        <v>72.900000000000006</v>
      </c>
      <c r="AB191" s="5">
        <v>104.5</v>
      </c>
      <c r="AC191" s="5">
        <v>883</v>
      </c>
      <c r="AD191" s="5">
        <v>100</v>
      </c>
      <c r="AE191" s="7">
        <v>541</v>
      </c>
      <c r="AF191" s="32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7">
        <v>304</v>
      </c>
      <c r="AV191" s="168"/>
      <c r="AW191" s="5"/>
      <c r="AX191" s="5"/>
      <c r="AY191" s="5"/>
      <c r="AZ191" s="7"/>
      <c r="BA191" s="30"/>
      <c r="BB191" s="33"/>
    </row>
    <row r="192" spans="1:54" x14ac:dyDescent="0.3">
      <c r="A192" s="168"/>
      <c r="B192" s="4">
        <v>13.5833333333333</v>
      </c>
      <c r="C192" s="168"/>
      <c r="D192" s="5">
        <v>42.5</v>
      </c>
      <c r="E192" s="5">
        <v>0</v>
      </c>
      <c r="F192" s="7">
        <v>38.299999999999997</v>
      </c>
      <c r="G192" s="188"/>
      <c r="H192" s="5">
        <v>45.5</v>
      </c>
      <c r="I192" s="5">
        <v>0</v>
      </c>
      <c r="J192" s="5">
        <v>74.900000000000006</v>
      </c>
      <c r="K192" s="30">
        <v>74.8</v>
      </c>
      <c r="L192" s="168"/>
      <c r="M192" s="31"/>
      <c r="N192" s="5"/>
      <c r="O192" s="7"/>
      <c r="P192" s="31">
        <v>11.8</v>
      </c>
      <c r="Q192" s="5">
        <v>29</v>
      </c>
      <c r="R192" s="5">
        <v>42.5</v>
      </c>
      <c r="S192" s="5">
        <v>42.4</v>
      </c>
      <c r="T192" s="5">
        <v>68.400000000000006</v>
      </c>
      <c r="U192" s="5">
        <v>68.400000000000006</v>
      </c>
      <c r="V192" s="5">
        <v>68.2</v>
      </c>
      <c r="W192" s="5">
        <v>71.5</v>
      </c>
      <c r="X192" s="5">
        <v>68</v>
      </c>
      <c r="Y192" s="5">
        <v>68</v>
      </c>
      <c r="Z192" s="5">
        <v>70</v>
      </c>
      <c r="AA192" s="5">
        <v>67.8</v>
      </c>
      <c r="AB192" s="5">
        <v>96.8</v>
      </c>
      <c r="AC192" s="5">
        <v>881</v>
      </c>
      <c r="AD192" s="5">
        <v>100</v>
      </c>
      <c r="AE192" s="7">
        <v>505</v>
      </c>
      <c r="AF192" s="32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7">
        <v>283</v>
      </c>
      <c r="AV192" s="168"/>
      <c r="AW192" s="5"/>
      <c r="AX192" s="5"/>
      <c r="AY192" s="5"/>
      <c r="AZ192" s="7"/>
      <c r="BA192" s="30"/>
      <c r="BB192" s="33"/>
    </row>
    <row r="193" spans="1:54" x14ac:dyDescent="0.3">
      <c r="A193" s="168"/>
      <c r="B193" s="4">
        <v>13.6666666666667</v>
      </c>
      <c r="C193" s="168"/>
      <c r="D193" s="5">
        <v>46.6</v>
      </c>
      <c r="E193" s="5">
        <v>0</v>
      </c>
      <c r="F193" s="7">
        <v>34.200000000000003</v>
      </c>
      <c r="G193" s="188"/>
      <c r="H193" s="5">
        <v>41</v>
      </c>
      <c r="I193" s="5">
        <v>0</v>
      </c>
      <c r="J193" s="5">
        <v>73</v>
      </c>
      <c r="K193" s="30">
        <v>73</v>
      </c>
      <c r="L193" s="168"/>
      <c r="M193" s="31"/>
      <c r="N193" s="5"/>
      <c r="O193" s="7"/>
      <c r="P193" s="31">
        <v>12.3</v>
      </c>
      <c r="Q193" s="5">
        <v>27.2</v>
      </c>
      <c r="R193" s="5">
        <v>46.6</v>
      </c>
      <c r="S193" s="5">
        <v>46.5</v>
      </c>
      <c r="T193" s="5">
        <v>67.400000000000006</v>
      </c>
      <c r="U193" s="5">
        <v>67.400000000000006</v>
      </c>
      <c r="V193" s="5">
        <v>67.099999999999994</v>
      </c>
      <c r="W193" s="5">
        <v>70.400000000000006</v>
      </c>
      <c r="X193" s="5">
        <v>74.900000000000006</v>
      </c>
      <c r="Y193" s="5">
        <v>75</v>
      </c>
      <c r="Z193" s="5">
        <v>74.8</v>
      </c>
      <c r="AA193" s="5">
        <v>68.8</v>
      </c>
      <c r="AB193" s="5">
        <v>107.1</v>
      </c>
      <c r="AC193" s="5">
        <v>881</v>
      </c>
      <c r="AD193" s="5">
        <v>100.1</v>
      </c>
      <c r="AE193" s="7">
        <v>551</v>
      </c>
      <c r="AF193" s="32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7">
        <v>307</v>
      </c>
      <c r="AV193" s="168"/>
      <c r="AW193" s="5"/>
      <c r="AX193" s="5"/>
      <c r="AY193" s="5"/>
      <c r="AZ193" s="7"/>
      <c r="BA193" s="30"/>
      <c r="BB193" s="33"/>
    </row>
    <row r="194" spans="1:54" x14ac:dyDescent="0.3">
      <c r="A194" s="168"/>
      <c r="B194" s="4">
        <v>13.75</v>
      </c>
      <c r="C194" s="168"/>
      <c r="D194" s="5">
        <v>44.2</v>
      </c>
      <c r="E194" s="5">
        <v>0</v>
      </c>
      <c r="F194" s="7">
        <v>31.1</v>
      </c>
      <c r="G194" s="188"/>
      <c r="H194" s="5">
        <v>35.799999999999997</v>
      </c>
      <c r="I194" s="5">
        <v>0</v>
      </c>
      <c r="J194" s="5">
        <v>72</v>
      </c>
      <c r="K194" s="30">
        <v>71.900000000000006</v>
      </c>
      <c r="L194" s="168"/>
      <c r="M194" s="31"/>
      <c r="N194" s="5"/>
      <c r="O194" s="7"/>
      <c r="P194" s="31">
        <v>12.1</v>
      </c>
      <c r="Q194" s="45">
        <v>26.1</v>
      </c>
      <c r="R194" s="45">
        <v>44.2</v>
      </c>
      <c r="S194" s="5">
        <v>44.1</v>
      </c>
      <c r="T194" s="5">
        <v>66.099999999999994</v>
      </c>
      <c r="U194" s="5">
        <v>66.099999999999994</v>
      </c>
      <c r="V194" s="5">
        <v>65.8</v>
      </c>
      <c r="W194" s="5">
        <v>69.099999999999994</v>
      </c>
      <c r="X194" s="5">
        <v>71</v>
      </c>
      <c r="Y194" s="5">
        <v>71.099999999999994</v>
      </c>
      <c r="Z194" s="5">
        <v>70.900000000000006</v>
      </c>
      <c r="AA194" s="5">
        <v>67.599999999999994</v>
      </c>
      <c r="AB194" s="5">
        <v>101.6</v>
      </c>
      <c r="AC194" s="5">
        <v>882</v>
      </c>
      <c r="AD194" s="5">
        <v>100</v>
      </c>
      <c r="AE194" s="7">
        <v>525</v>
      </c>
      <c r="AF194" s="32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7"/>
      <c r="AV194" s="168"/>
      <c r="AW194" s="5"/>
      <c r="AX194" s="5"/>
      <c r="AY194" s="5"/>
      <c r="AZ194" s="7"/>
      <c r="BA194" s="30"/>
      <c r="BB194" s="33"/>
    </row>
    <row r="195" spans="1:54" x14ac:dyDescent="0.3">
      <c r="A195" s="168"/>
      <c r="B195" s="4">
        <v>13.8333333333333</v>
      </c>
      <c r="C195" s="168"/>
      <c r="D195" s="5">
        <v>42.4</v>
      </c>
      <c r="E195" s="5">
        <v>0</v>
      </c>
      <c r="F195" s="7">
        <v>29.7</v>
      </c>
      <c r="G195" s="188"/>
      <c r="H195" s="5">
        <v>32.799999999999997</v>
      </c>
      <c r="I195" s="5">
        <v>0</v>
      </c>
      <c r="J195" s="5">
        <v>71.599999999999994</v>
      </c>
      <c r="K195" s="30">
        <v>71.5</v>
      </c>
      <c r="L195" s="168"/>
      <c r="M195" s="31"/>
      <c r="N195" s="5"/>
      <c r="O195" s="7"/>
      <c r="P195" s="31">
        <v>11.9</v>
      </c>
      <c r="Q195" s="5">
        <v>25.8</v>
      </c>
      <c r="R195" s="5">
        <v>42.4</v>
      </c>
      <c r="S195" s="5">
        <v>42.3</v>
      </c>
      <c r="T195" s="5">
        <v>65.400000000000006</v>
      </c>
      <c r="U195" s="5">
        <v>65.400000000000006</v>
      </c>
      <c r="V195" s="5">
        <v>65.099999999999994</v>
      </c>
      <c r="W195" s="5">
        <v>68.400000000000006</v>
      </c>
      <c r="X195" s="5">
        <v>67.900000000000006</v>
      </c>
      <c r="Y195" s="5">
        <v>67.900000000000006</v>
      </c>
      <c r="Z195" s="5">
        <v>67.7</v>
      </c>
      <c r="AA195" s="5">
        <v>66.900000000000006</v>
      </c>
      <c r="AB195" s="5">
        <v>97.6</v>
      </c>
      <c r="AC195" s="5">
        <v>882</v>
      </c>
      <c r="AD195" s="5">
        <v>100</v>
      </c>
      <c r="AE195" s="7">
        <v>506</v>
      </c>
      <c r="AF195" s="32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7"/>
      <c r="AV195" s="168"/>
      <c r="AW195" s="5"/>
      <c r="AX195" s="5"/>
      <c r="AY195" s="5"/>
      <c r="AZ195" s="7"/>
      <c r="BA195" s="30"/>
      <c r="BB195" s="33"/>
    </row>
    <row r="196" spans="1:54" x14ac:dyDescent="0.3">
      <c r="A196" s="168"/>
      <c r="B196" s="4">
        <v>13.9166666666667</v>
      </c>
      <c r="C196" s="168"/>
      <c r="D196" s="6">
        <v>40.6</v>
      </c>
      <c r="E196" s="5">
        <v>0</v>
      </c>
      <c r="F196" s="7">
        <v>29.2</v>
      </c>
      <c r="G196" s="188"/>
      <c r="H196" s="5">
        <v>31.2</v>
      </c>
      <c r="I196" s="5">
        <v>0</v>
      </c>
      <c r="J196" s="5">
        <v>71.3</v>
      </c>
      <c r="K196" s="30">
        <v>71.3</v>
      </c>
      <c r="L196" s="168"/>
      <c r="M196" s="31"/>
      <c r="N196" s="5"/>
      <c r="O196" s="7"/>
      <c r="P196" s="31">
        <v>11.6</v>
      </c>
      <c r="Q196" s="5">
        <v>24.4</v>
      </c>
      <c r="R196" s="5">
        <v>40.6</v>
      </c>
      <c r="S196" s="5">
        <v>40.5</v>
      </c>
      <c r="T196" s="5">
        <v>63.9</v>
      </c>
      <c r="U196" s="5">
        <v>64</v>
      </c>
      <c r="V196" s="5">
        <v>63.7</v>
      </c>
      <c r="W196" s="5">
        <v>67</v>
      </c>
      <c r="X196" s="5">
        <v>64.900000000000006</v>
      </c>
      <c r="Y196" s="5">
        <v>65.099999999999994</v>
      </c>
      <c r="Z196" s="5">
        <v>64.8</v>
      </c>
      <c r="AA196" s="5">
        <v>65.5</v>
      </c>
      <c r="AB196" s="5">
        <v>93.2</v>
      </c>
      <c r="AC196" s="5">
        <v>881</v>
      </c>
      <c r="AD196" s="5">
        <v>100</v>
      </c>
      <c r="AE196" s="7">
        <v>488</v>
      </c>
      <c r="AF196" s="32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7"/>
      <c r="AV196" s="168"/>
      <c r="AW196" s="5"/>
      <c r="AX196" s="5"/>
      <c r="AY196" s="5"/>
      <c r="AZ196" s="7"/>
      <c r="BA196" s="30"/>
      <c r="BB196" s="33"/>
    </row>
    <row r="197" spans="1:54" x14ac:dyDescent="0.3">
      <c r="A197" s="169"/>
      <c r="B197" s="4">
        <v>14</v>
      </c>
      <c r="C197" s="169"/>
      <c r="D197" s="5">
        <v>45.5</v>
      </c>
      <c r="E197" s="5">
        <v>0</v>
      </c>
      <c r="F197" s="7">
        <v>27.1</v>
      </c>
      <c r="G197" s="189"/>
      <c r="H197" s="5">
        <v>29.2</v>
      </c>
      <c r="I197" s="5">
        <v>0</v>
      </c>
      <c r="J197" s="6">
        <v>70.8</v>
      </c>
      <c r="K197" s="6">
        <v>70.7</v>
      </c>
      <c r="L197" s="169"/>
      <c r="M197" s="31"/>
      <c r="N197" s="5"/>
      <c r="O197" s="7"/>
      <c r="P197" s="31">
        <v>12.4</v>
      </c>
      <c r="Q197" s="5">
        <v>21.9</v>
      </c>
      <c r="R197" s="5">
        <v>45.5</v>
      </c>
      <c r="S197" s="5">
        <v>45.4</v>
      </c>
      <c r="T197" s="5">
        <v>62.4</v>
      </c>
      <c r="U197" s="5">
        <v>62.4</v>
      </c>
      <c r="V197" s="5">
        <v>62.1</v>
      </c>
      <c r="W197" s="5">
        <v>65.400000000000006</v>
      </c>
      <c r="X197" s="5">
        <v>73.599999999999994</v>
      </c>
      <c r="Y197" s="5">
        <v>73.7</v>
      </c>
      <c r="Z197" s="5">
        <v>73.400000000000006</v>
      </c>
      <c r="AA197" s="5">
        <v>63.8</v>
      </c>
      <c r="AB197" s="5">
        <v>106.8</v>
      </c>
      <c r="AC197" s="5">
        <v>883</v>
      </c>
      <c r="AD197" s="5">
        <v>100</v>
      </c>
      <c r="AE197" s="7">
        <v>544</v>
      </c>
      <c r="AF197" s="32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7"/>
      <c r="AV197" s="169"/>
      <c r="AW197" s="5"/>
      <c r="AX197" s="5"/>
      <c r="AY197" s="5"/>
      <c r="AZ197" s="7"/>
      <c r="BA197" s="30"/>
      <c r="BB197" s="33"/>
    </row>
    <row r="198" spans="1:54" x14ac:dyDescent="0.3">
      <c r="A198" s="178" t="s">
        <v>81</v>
      </c>
      <c r="B198" s="173"/>
      <c r="C198" s="17" t="e">
        <f>AVERAGE($C$186:$C$197)</f>
        <v>#DIV/0!</v>
      </c>
      <c r="D198" s="17">
        <f>AVERAGE($D$186:$D$197)</f>
        <v>45.425000000000004</v>
      </c>
      <c r="E198" s="17">
        <f>AVERAGE($E$186:$E$197)</f>
        <v>31.358333333333334</v>
      </c>
      <c r="F198" s="34">
        <f>AVERAGE($F$186:$F$197)</f>
        <v>25.333333333333332</v>
      </c>
      <c r="G198" s="16" t="e">
        <f>AVERAGE(G186:G197)</f>
        <v>#DIV/0!</v>
      </c>
      <c r="H198" s="17">
        <f>AVERAGE($H$186:$H$197)</f>
        <v>35.983333333333334</v>
      </c>
      <c r="I198" s="17">
        <f>AVERAGE($I$186:$I$197)</f>
        <v>31.875</v>
      </c>
      <c r="J198" s="17">
        <f>AVERAGE(J186:J197)</f>
        <v>77.874999999999986</v>
      </c>
      <c r="K198" s="35">
        <f>AVERAGE($K$186:$K$197)</f>
        <v>77.74166666666666</v>
      </c>
      <c r="L198" s="36">
        <f t="shared" ref="L198:AD198" si="29">AVERAGE(L186:L197)</f>
        <v>0</v>
      </c>
      <c r="M198" s="35" t="e">
        <f t="shared" si="29"/>
        <v>#DIV/0!</v>
      </c>
      <c r="N198" s="35" t="e">
        <f t="shared" si="29"/>
        <v>#DIV/0!</v>
      </c>
      <c r="O198" s="34" t="e">
        <f t="shared" si="29"/>
        <v>#DIV/0!</v>
      </c>
      <c r="P198" s="37">
        <f t="shared" si="29"/>
        <v>33.06666666666667</v>
      </c>
      <c r="Q198" s="17">
        <f t="shared" si="29"/>
        <v>23.025000000000002</v>
      </c>
      <c r="R198" s="17">
        <f t="shared" si="29"/>
        <v>45.341666666666669</v>
      </c>
      <c r="S198" s="17">
        <f t="shared" si="29"/>
        <v>45.291666666666664</v>
      </c>
      <c r="T198" s="17">
        <f t="shared" si="29"/>
        <v>65.36666666666666</v>
      </c>
      <c r="U198" s="17">
        <f t="shared" si="29"/>
        <v>65.274999999999991</v>
      </c>
      <c r="V198" s="17">
        <f t="shared" si="29"/>
        <v>65.00833333333334</v>
      </c>
      <c r="W198" s="17">
        <f t="shared" si="29"/>
        <v>68.608333333333334</v>
      </c>
      <c r="X198" s="17">
        <f t="shared" si="29"/>
        <v>75.658333333333331</v>
      </c>
      <c r="Y198" s="17">
        <f t="shared" si="29"/>
        <v>75.750000000000014</v>
      </c>
      <c r="Z198" s="17">
        <f t="shared" si="29"/>
        <v>75.508333333333326</v>
      </c>
      <c r="AA198" s="17">
        <f t="shared" si="29"/>
        <v>66.841666666666654</v>
      </c>
      <c r="AB198" s="17">
        <f t="shared" si="29"/>
        <v>101.375</v>
      </c>
      <c r="AC198" s="17">
        <f t="shared" si="29"/>
        <v>857.83333333333337</v>
      </c>
      <c r="AD198" s="17">
        <f t="shared" si="29"/>
        <v>75.316666666666663</v>
      </c>
      <c r="AE198" s="34">
        <f>AVERAGE($AE$186:$AE$197)</f>
        <v>537</v>
      </c>
      <c r="AF198" s="38" t="e">
        <f t="shared" ref="AF198:AT198" si="30">AVERAGE(AF186:AF197)</f>
        <v>#DIV/0!</v>
      </c>
      <c r="AG198" s="17" t="e">
        <f t="shared" si="30"/>
        <v>#DIV/0!</v>
      </c>
      <c r="AH198" s="17" t="e">
        <f t="shared" si="30"/>
        <v>#DIV/0!</v>
      </c>
      <c r="AI198" s="17" t="e">
        <f t="shared" si="30"/>
        <v>#DIV/0!</v>
      </c>
      <c r="AJ198" s="17" t="e">
        <f t="shared" si="30"/>
        <v>#DIV/0!</v>
      </c>
      <c r="AK198" s="17" t="e">
        <f t="shared" si="30"/>
        <v>#DIV/0!</v>
      </c>
      <c r="AL198" s="17" t="e">
        <f t="shared" si="30"/>
        <v>#DIV/0!</v>
      </c>
      <c r="AM198" s="17" t="e">
        <f t="shared" si="30"/>
        <v>#DIV/0!</v>
      </c>
      <c r="AN198" s="17" t="e">
        <f t="shared" si="30"/>
        <v>#DIV/0!</v>
      </c>
      <c r="AO198" s="17" t="e">
        <f t="shared" si="30"/>
        <v>#DIV/0!</v>
      </c>
      <c r="AP198" s="17" t="e">
        <f t="shared" si="30"/>
        <v>#DIV/0!</v>
      </c>
      <c r="AQ198" s="17" t="e">
        <f t="shared" si="30"/>
        <v>#DIV/0!</v>
      </c>
      <c r="AR198" s="17" t="e">
        <f t="shared" si="30"/>
        <v>#DIV/0!</v>
      </c>
      <c r="AS198" s="17" t="e">
        <f t="shared" si="30"/>
        <v>#DIV/0!</v>
      </c>
      <c r="AT198" s="17" t="e">
        <f t="shared" si="30"/>
        <v>#DIV/0!</v>
      </c>
      <c r="AU198" s="34">
        <f>AVERAGE($AU$186:$AU$197)</f>
        <v>315.25</v>
      </c>
      <c r="AV198" s="39" t="e">
        <f>AVERAGE(AV186:AV197)</f>
        <v>#DIV/0!</v>
      </c>
      <c r="AW198" s="17" t="e">
        <f>AVERAGE(AW186:AW197)</f>
        <v>#DIV/0!</v>
      </c>
      <c r="AX198" s="17" t="e">
        <f>AVERAGE(AX186:AX197)</f>
        <v>#DIV/0!</v>
      </c>
      <c r="AY198" s="17" t="e">
        <f>AVERAGE($AY$186:$AY$197)</f>
        <v>#DIV/0!</v>
      </c>
      <c r="AZ198" s="17" t="e">
        <f>AVERAGE(AZ186:AZ197)</f>
        <v>#DIV/0!</v>
      </c>
      <c r="BA198" s="35" t="e">
        <f>AVERAGE(BA186:BA197)</f>
        <v>#DIV/0!</v>
      </c>
      <c r="BB198" s="40" t="e">
        <f>AVERAGE(BB186:BB197)</f>
        <v>#DIV/0!</v>
      </c>
    </row>
    <row r="199" spans="1:54" x14ac:dyDescent="0.3">
      <c r="A199" s="167">
        <v>45398</v>
      </c>
      <c r="B199" s="4">
        <v>14.0833333333333</v>
      </c>
      <c r="C199" s="181"/>
      <c r="D199" s="5">
        <v>43.6</v>
      </c>
      <c r="E199" s="5">
        <v>0</v>
      </c>
      <c r="F199" s="7">
        <v>25.8</v>
      </c>
      <c r="G199" s="181"/>
      <c r="H199" s="5">
        <v>27.7</v>
      </c>
      <c r="I199" s="5">
        <v>0</v>
      </c>
      <c r="J199" s="5">
        <v>70.5</v>
      </c>
      <c r="K199" s="30">
        <v>70.5</v>
      </c>
      <c r="L199" s="174">
        <v>0</v>
      </c>
      <c r="M199" s="31"/>
      <c r="N199" s="5"/>
      <c r="O199" s="7"/>
      <c r="P199" s="31">
        <v>12.2</v>
      </c>
      <c r="Q199" s="5">
        <v>22.1</v>
      </c>
      <c r="R199" s="5">
        <v>43.6</v>
      </c>
      <c r="S199" s="5">
        <v>43.5</v>
      </c>
      <c r="T199" s="5">
        <v>62</v>
      </c>
      <c r="U199" s="5">
        <v>62</v>
      </c>
      <c r="V199" s="5">
        <v>61.8</v>
      </c>
      <c r="W199" s="5">
        <v>65.099999999999994</v>
      </c>
      <c r="X199" s="5">
        <v>70.2</v>
      </c>
      <c r="Y199" s="5">
        <v>70.3</v>
      </c>
      <c r="Z199" s="5">
        <v>70.099999999999994</v>
      </c>
      <c r="AA199" s="5">
        <v>63.6</v>
      </c>
      <c r="AB199" s="5">
        <v>101.5</v>
      </c>
      <c r="AC199" s="5">
        <v>882</v>
      </c>
      <c r="AD199" s="5">
        <v>100</v>
      </c>
      <c r="AE199" s="7">
        <v>521</v>
      </c>
      <c r="AF199" s="32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7"/>
      <c r="AV199" s="174"/>
      <c r="AW199" s="5"/>
      <c r="AX199" s="5"/>
      <c r="AY199" s="5"/>
      <c r="AZ199" s="7"/>
      <c r="BA199" s="30"/>
      <c r="BB199" s="33"/>
    </row>
    <row r="200" spans="1:54" x14ac:dyDescent="0.3">
      <c r="A200" s="168"/>
      <c r="B200" s="4">
        <v>14.1666666666667</v>
      </c>
      <c r="C200" s="168"/>
      <c r="D200" s="5">
        <v>41.7</v>
      </c>
      <c r="E200" s="5">
        <v>0</v>
      </c>
      <c r="F200" s="7">
        <v>24</v>
      </c>
      <c r="G200" s="188"/>
      <c r="H200" s="5">
        <v>26.5</v>
      </c>
      <c r="I200" s="5">
        <v>0</v>
      </c>
      <c r="J200" s="5">
        <v>70.8</v>
      </c>
      <c r="K200" s="30">
        <v>70.7</v>
      </c>
      <c r="L200" s="168"/>
      <c r="M200" s="31"/>
      <c r="N200" s="5"/>
      <c r="O200" s="7"/>
      <c r="P200" s="31">
        <v>12</v>
      </c>
      <c r="Q200" s="5">
        <v>20.7</v>
      </c>
      <c r="R200" s="5">
        <v>41.7</v>
      </c>
      <c r="S200" s="5">
        <v>41.7</v>
      </c>
      <c r="T200" s="5">
        <v>60.6</v>
      </c>
      <c r="U200" s="5">
        <v>60.5</v>
      </c>
      <c r="V200" s="5">
        <v>60.3</v>
      </c>
      <c r="W200" s="5">
        <v>63.6</v>
      </c>
      <c r="X200" s="5">
        <v>67.3</v>
      </c>
      <c r="Y200" s="5">
        <v>67.400000000000006</v>
      </c>
      <c r="Z200" s="5">
        <v>67.099999999999994</v>
      </c>
      <c r="AA200" s="5">
        <v>62.1</v>
      </c>
      <c r="AB200" s="5">
        <v>97.4</v>
      </c>
      <c r="AC200" s="5">
        <v>883</v>
      </c>
      <c r="AD200" s="5">
        <v>100</v>
      </c>
      <c r="AE200" s="7">
        <v>503</v>
      </c>
      <c r="AF200" s="32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7"/>
      <c r="AV200" s="168"/>
      <c r="AW200" s="5"/>
      <c r="AX200" s="5"/>
      <c r="AY200" s="5"/>
      <c r="AZ200" s="7"/>
      <c r="BA200" s="30"/>
      <c r="BB200" s="33"/>
    </row>
    <row r="201" spans="1:54" x14ac:dyDescent="0.3">
      <c r="A201" s="168"/>
      <c r="B201" s="4">
        <v>14.25</v>
      </c>
      <c r="C201" s="168"/>
      <c r="D201" s="5">
        <v>44.6</v>
      </c>
      <c r="E201" s="5">
        <v>0</v>
      </c>
      <c r="F201" s="7">
        <v>24.8</v>
      </c>
      <c r="G201" s="188"/>
      <c r="H201" s="5">
        <v>25.6</v>
      </c>
      <c r="I201" s="5">
        <v>0</v>
      </c>
      <c r="J201" s="5">
        <v>70.7</v>
      </c>
      <c r="K201" s="30">
        <v>70.7</v>
      </c>
      <c r="L201" s="168"/>
      <c r="M201" s="31"/>
      <c r="N201" s="5"/>
      <c r="O201" s="7"/>
      <c r="P201" s="31">
        <v>12.4</v>
      </c>
      <c r="Q201" s="5">
        <v>19.8</v>
      </c>
      <c r="R201" s="5">
        <v>44.6</v>
      </c>
      <c r="S201" s="5">
        <v>44.5</v>
      </c>
      <c r="T201" s="5">
        <v>60.1</v>
      </c>
      <c r="U201" s="5">
        <v>60</v>
      </c>
      <c r="V201" s="5">
        <v>59.9</v>
      </c>
      <c r="W201" s="5">
        <v>63.1</v>
      </c>
      <c r="X201" s="5">
        <v>72.2</v>
      </c>
      <c r="Y201" s="5">
        <v>72.2</v>
      </c>
      <c r="Z201" s="5">
        <v>72</v>
      </c>
      <c r="AA201" s="5">
        <v>61.5</v>
      </c>
      <c r="AB201" s="5">
        <v>105.3</v>
      </c>
      <c r="AC201" s="5">
        <v>884</v>
      </c>
      <c r="AD201" s="5">
        <v>100</v>
      </c>
      <c r="AE201" s="7">
        <v>536</v>
      </c>
      <c r="AF201" s="32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7"/>
      <c r="AV201" s="168"/>
      <c r="AW201" s="5"/>
      <c r="AX201" s="5"/>
      <c r="AY201" s="5"/>
      <c r="AZ201" s="7"/>
      <c r="BA201" s="30"/>
      <c r="BB201" s="33"/>
    </row>
    <row r="202" spans="1:54" x14ac:dyDescent="0.3">
      <c r="A202" s="168"/>
      <c r="B202" s="4">
        <v>14.3333333333333</v>
      </c>
      <c r="C202" s="168"/>
      <c r="D202" s="5">
        <v>50.6</v>
      </c>
      <c r="E202" s="5">
        <v>71.400000000000006</v>
      </c>
      <c r="F202" s="7">
        <v>21.4</v>
      </c>
      <c r="G202" s="188"/>
      <c r="H202" s="5">
        <v>36.4</v>
      </c>
      <c r="I202" s="5">
        <v>78.5</v>
      </c>
      <c r="J202" s="5">
        <v>75.900000000000006</v>
      </c>
      <c r="K202" s="30">
        <v>75.7</v>
      </c>
      <c r="L202" s="168"/>
      <c r="M202" s="31"/>
      <c r="N202" s="5"/>
      <c r="O202" s="7"/>
      <c r="P202" s="31">
        <v>82</v>
      </c>
      <c r="Q202" s="5">
        <v>22.5</v>
      </c>
      <c r="R202" s="5">
        <v>50.1</v>
      </c>
      <c r="S202" s="5">
        <v>50.3</v>
      </c>
      <c r="T202" s="5">
        <v>61.4</v>
      </c>
      <c r="U202" s="5">
        <v>61.3</v>
      </c>
      <c r="V202" s="5">
        <v>61.1</v>
      </c>
      <c r="W202" s="5">
        <v>63.8</v>
      </c>
      <c r="X202" s="5">
        <v>78</v>
      </c>
      <c r="Y202" s="5">
        <v>78.099999999999994</v>
      </c>
      <c r="Z202" s="5">
        <v>78</v>
      </c>
      <c r="AA202" s="5">
        <v>62.7</v>
      </c>
      <c r="AB202" s="5">
        <v>119</v>
      </c>
      <c r="AC202" s="5">
        <v>881</v>
      </c>
      <c r="AD202" s="5">
        <v>36.299999999999997</v>
      </c>
      <c r="AE202" s="7">
        <v>557</v>
      </c>
      <c r="AF202" s="32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7"/>
      <c r="AV202" s="168"/>
      <c r="AW202" s="5"/>
      <c r="AX202" s="5"/>
      <c r="AY202" s="5"/>
      <c r="AZ202" s="7"/>
      <c r="BA202" s="30"/>
      <c r="BB202" s="33"/>
    </row>
    <row r="203" spans="1:54" x14ac:dyDescent="0.3">
      <c r="A203" s="168"/>
      <c r="B203" s="4">
        <v>14.4166666666667</v>
      </c>
      <c r="C203" s="168"/>
      <c r="D203" s="5">
        <v>49.3</v>
      </c>
      <c r="E203" s="5">
        <v>91.5</v>
      </c>
      <c r="F203" s="7">
        <v>19.5</v>
      </c>
      <c r="G203" s="188"/>
      <c r="H203" s="5">
        <v>38</v>
      </c>
      <c r="I203" s="5">
        <v>97</v>
      </c>
      <c r="J203" s="5">
        <v>81.8</v>
      </c>
      <c r="K203" s="30">
        <v>81.599999999999994</v>
      </c>
      <c r="L203" s="168"/>
      <c r="M203" s="31"/>
      <c r="N203" s="5"/>
      <c r="O203" s="7"/>
      <c r="P203" s="31">
        <v>97.9</v>
      </c>
      <c r="Q203" s="5">
        <v>21</v>
      </c>
      <c r="R203" s="5">
        <v>49</v>
      </c>
      <c r="S203" s="5">
        <v>48.9</v>
      </c>
      <c r="T203" s="5">
        <v>65.3</v>
      </c>
      <c r="U203" s="5">
        <v>65</v>
      </c>
      <c r="V203" s="5">
        <v>64.900000000000006</v>
      </c>
      <c r="W203" s="5">
        <v>68.599999999999994</v>
      </c>
      <c r="X203" s="5">
        <v>83.6</v>
      </c>
      <c r="Y203" s="5">
        <v>83.6</v>
      </c>
      <c r="Z203" s="5">
        <v>83.5</v>
      </c>
      <c r="AA203" s="5">
        <v>66.599999999999994</v>
      </c>
      <c r="AB203" s="5">
        <v>107.5</v>
      </c>
      <c r="AC203" s="5">
        <v>823</v>
      </c>
      <c r="AD203" s="5">
        <v>13.3</v>
      </c>
      <c r="AE203" s="7">
        <v>559</v>
      </c>
      <c r="AF203" s="32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7"/>
      <c r="AV203" s="168"/>
      <c r="AW203" s="5"/>
      <c r="AX203" s="5"/>
      <c r="AY203" s="5"/>
      <c r="AZ203" s="7"/>
      <c r="BA203" s="30"/>
      <c r="BB203" s="33"/>
    </row>
    <row r="204" spans="1:54" x14ac:dyDescent="0.3">
      <c r="A204" s="168"/>
      <c r="B204" s="4">
        <v>14.5</v>
      </c>
      <c r="C204" s="168"/>
      <c r="D204" s="5">
        <v>49.3</v>
      </c>
      <c r="E204" s="5">
        <v>89.7</v>
      </c>
      <c r="F204" s="7">
        <v>19.5</v>
      </c>
      <c r="G204" s="188"/>
      <c r="H204" s="5">
        <v>39.700000000000003</v>
      </c>
      <c r="I204" s="5">
        <v>94.6</v>
      </c>
      <c r="J204" s="5">
        <v>83.9</v>
      </c>
      <c r="K204" s="30">
        <v>83.6</v>
      </c>
      <c r="L204" s="168"/>
      <c r="M204" s="31"/>
      <c r="N204" s="5"/>
      <c r="O204" s="7"/>
      <c r="P204" s="31">
        <v>97.3</v>
      </c>
      <c r="Q204" s="5">
        <v>21</v>
      </c>
      <c r="R204" s="5">
        <v>49</v>
      </c>
      <c r="S204" s="5">
        <v>48.9</v>
      </c>
      <c r="T204" s="5">
        <v>67.2</v>
      </c>
      <c r="U204" s="5">
        <v>67.099999999999994</v>
      </c>
      <c r="V204" s="5">
        <v>66.900000000000006</v>
      </c>
      <c r="W204" s="5">
        <v>70.8</v>
      </c>
      <c r="X204" s="5">
        <v>85.5</v>
      </c>
      <c r="Y204" s="5">
        <v>85.5</v>
      </c>
      <c r="Z204" s="5">
        <v>85.4</v>
      </c>
      <c r="AA204" s="5">
        <v>68.7</v>
      </c>
      <c r="AB204" s="5">
        <v>105.1</v>
      </c>
      <c r="AC204" s="5">
        <v>825</v>
      </c>
      <c r="AD204" s="5">
        <v>13.1</v>
      </c>
      <c r="AE204" s="7">
        <v>569</v>
      </c>
      <c r="AF204" s="32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7"/>
      <c r="AV204" s="168"/>
      <c r="AW204" s="5"/>
      <c r="AX204" s="5"/>
      <c r="AY204" s="5"/>
      <c r="AZ204" s="7"/>
      <c r="BA204" s="30"/>
      <c r="BB204" s="33"/>
    </row>
    <row r="205" spans="1:54" x14ac:dyDescent="0.3">
      <c r="A205" s="168"/>
      <c r="B205" s="4">
        <v>14.5833333333333</v>
      </c>
      <c r="C205" s="168"/>
      <c r="D205" s="5">
        <v>49.3</v>
      </c>
      <c r="E205" s="5">
        <v>91</v>
      </c>
      <c r="F205" s="7">
        <v>19.100000000000001</v>
      </c>
      <c r="G205" s="188"/>
      <c r="H205" s="5">
        <v>30</v>
      </c>
      <c r="I205" s="5">
        <v>94.6</v>
      </c>
      <c r="J205" s="5">
        <v>83.9</v>
      </c>
      <c r="K205" s="30">
        <v>83.6</v>
      </c>
      <c r="L205" s="168"/>
      <c r="M205" s="31"/>
      <c r="N205" s="5"/>
      <c r="O205" s="7"/>
      <c r="P205" s="31">
        <v>97.3</v>
      </c>
      <c r="Q205" s="5">
        <v>20.2</v>
      </c>
      <c r="R205" s="5">
        <v>49</v>
      </c>
      <c r="S205" s="5">
        <v>48.9</v>
      </c>
      <c r="T205" s="5">
        <v>65.3</v>
      </c>
      <c r="U205" s="5">
        <v>65.099999999999994</v>
      </c>
      <c r="V205" s="5">
        <v>64.900000000000006</v>
      </c>
      <c r="W205" s="5">
        <v>68.8</v>
      </c>
      <c r="X205" s="5">
        <v>85.5</v>
      </c>
      <c r="Y205" s="5">
        <v>85.7</v>
      </c>
      <c r="Z205" s="5">
        <v>85.4</v>
      </c>
      <c r="AA205" s="5">
        <v>66.7</v>
      </c>
      <c r="AB205" s="5">
        <v>105.9</v>
      </c>
      <c r="AC205" s="5">
        <v>823</v>
      </c>
      <c r="AD205" s="5">
        <v>13.1</v>
      </c>
      <c r="AE205" s="7">
        <v>567</v>
      </c>
      <c r="AF205" s="32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7"/>
      <c r="AV205" s="168"/>
      <c r="AW205" s="5"/>
      <c r="AX205" s="5"/>
      <c r="AY205" s="5"/>
      <c r="AZ205" s="7"/>
      <c r="BA205" s="30"/>
      <c r="BB205" s="33"/>
    </row>
    <row r="206" spans="1:54" x14ac:dyDescent="0.3">
      <c r="A206" s="168"/>
      <c r="B206" s="4">
        <v>14.6666666666667</v>
      </c>
      <c r="C206" s="168"/>
      <c r="D206" s="5">
        <v>49.3</v>
      </c>
      <c r="E206" s="5">
        <v>92</v>
      </c>
      <c r="F206" s="7">
        <v>18</v>
      </c>
      <c r="G206" s="188"/>
      <c r="H206" s="48">
        <v>31.6</v>
      </c>
      <c r="I206" s="5">
        <v>95.9</v>
      </c>
      <c r="J206" s="5">
        <v>84.2</v>
      </c>
      <c r="K206" s="30">
        <v>83.9</v>
      </c>
      <c r="L206" s="168"/>
      <c r="M206" s="31"/>
      <c r="N206" s="5"/>
      <c r="O206" s="7"/>
      <c r="P206" s="31">
        <v>97.4</v>
      </c>
      <c r="Q206" s="5">
        <v>19.2</v>
      </c>
      <c r="R206" s="5">
        <v>49</v>
      </c>
      <c r="S206" s="5">
        <v>49</v>
      </c>
      <c r="T206" s="5">
        <v>65.099999999999994</v>
      </c>
      <c r="U206" s="5">
        <v>64.900000000000006</v>
      </c>
      <c r="V206" s="5">
        <v>64.8</v>
      </c>
      <c r="W206" s="5">
        <v>68.7</v>
      </c>
      <c r="X206" s="5">
        <v>85.8</v>
      </c>
      <c r="Y206" s="5">
        <v>85.8</v>
      </c>
      <c r="Z206" s="5">
        <v>85.7</v>
      </c>
      <c r="AA206" s="5">
        <v>66.5</v>
      </c>
      <c r="AB206" s="5">
        <v>105</v>
      </c>
      <c r="AC206" s="5">
        <v>822</v>
      </c>
      <c r="AD206" s="5">
        <v>12.1</v>
      </c>
      <c r="AE206" s="7">
        <v>574</v>
      </c>
      <c r="AF206" s="32"/>
      <c r="AG206" s="5"/>
      <c r="AH206" s="5"/>
      <c r="AI206" s="5"/>
      <c r="AJ206" s="5"/>
      <c r="AK206" s="5"/>
      <c r="AL206" s="6"/>
      <c r="AM206" s="5"/>
      <c r="AN206" s="5"/>
      <c r="AO206" s="5"/>
      <c r="AP206" s="5"/>
      <c r="AQ206" s="5"/>
      <c r="AR206" s="5"/>
      <c r="AS206" s="5"/>
      <c r="AT206" s="5"/>
      <c r="AU206" s="7"/>
      <c r="AV206" s="168"/>
      <c r="AW206" s="5"/>
      <c r="AX206" s="5"/>
      <c r="AY206" s="5"/>
      <c r="AZ206" s="7"/>
      <c r="BA206" s="30"/>
      <c r="BB206" s="33"/>
    </row>
    <row r="207" spans="1:54" x14ac:dyDescent="0.3">
      <c r="A207" s="168"/>
      <c r="B207" s="4">
        <v>14.75</v>
      </c>
      <c r="C207" s="168"/>
      <c r="D207" s="5">
        <v>49.3</v>
      </c>
      <c r="E207" s="5">
        <v>93.7</v>
      </c>
      <c r="F207" s="7">
        <v>17.3</v>
      </c>
      <c r="G207" s="188"/>
      <c r="H207" s="5">
        <v>31.8</v>
      </c>
      <c r="I207" s="5">
        <v>96.5</v>
      </c>
      <c r="J207" s="5">
        <v>84.4</v>
      </c>
      <c r="K207" s="30">
        <v>84.1</v>
      </c>
      <c r="L207" s="168"/>
      <c r="M207" s="31"/>
      <c r="N207" s="5"/>
      <c r="O207" s="7"/>
      <c r="P207" s="31">
        <v>98.7</v>
      </c>
      <c r="Q207" s="5">
        <v>18.3</v>
      </c>
      <c r="R207" s="5">
        <v>49</v>
      </c>
      <c r="S207" s="5">
        <v>49</v>
      </c>
      <c r="T207" s="5">
        <v>64.5</v>
      </c>
      <c r="U207" s="5">
        <v>64.3</v>
      </c>
      <c r="V207" s="5">
        <v>64.099999999999994</v>
      </c>
      <c r="W207" s="5">
        <v>68.2</v>
      </c>
      <c r="X207" s="5">
        <v>86</v>
      </c>
      <c r="Y207" s="5">
        <v>86</v>
      </c>
      <c r="Z207" s="5">
        <v>85.9</v>
      </c>
      <c r="AA207" s="5">
        <v>65.900000000000006</v>
      </c>
      <c r="AB207" s="5">
        <v>105.4</v>
      </c>
      <c r="AC207" s="5">
        <v>825</v>
      </c>
      <c r="AD207" s="5">
        <v>12.3</v>
      </c>
      <c r="AE207" s="7">
        <v>575</v>
      </c>
      <c r="AF207" s="32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7"/>
      <c r="AV207" s="168"/>
      <c r="AW207" s="5"/>
      <c r="AX207" s="5"/>
      <c r="AY207" s="5"/>
      <c r="AZ207" s="7"/>
      <c r="BA207" s="30"/>
      <c r="BB207" s="33"/>
    </row>
    <row r="208" spans="1:54" x14ac:dyDescent="0.3">
      <c r="A208" s="168"/>
      <c r="B208" s="4">
        <v>14.8333333333333</v>
      </c>
      <c r="C208" s="168"/>
      <c r="D208" s="5">
        <v>49.3</v>
      </c>
      <c r="E208" s="5">
        <v>96.1</v>
      </c>
      <c r="F208" s="7">
        <v>16.399999999999999</v>
      </c>
      <c r="G208" s="188"/>
      <c r="H208" s="5">
        <v>31.5</v>
      </c>
      <c r="I208" s="5">
        <v>96.8</v>
      </c>
      <c r="J208" s="5">
        <v>85.2</v>
      </c>
      <c r="K208" s="30">
        <v>84.9</v>
      </c>
      <c r="L208" s="168"/>
      <c r="M208" s="31"/>
      <c r="N208" s="5"/>
      <c r="O208" s="7"/>
      <c r="P208" s="31">
        <v>97.9</v>
      </c>
      <c r="Q208" s="5">
        <v>17.399999999999999</v>
      </c>
      <c r="R208" s="5">
        <v>49</v>
      </c>
      <c r="S208" s="5">
        <v>49</v>
      </c>
      <c r="T208" s="5">
        <v>64.3</v>
      </c>
      <c r="U208" s="5">
        <v>64.099999999999994</v>
      </c>
      <c r="V208" s="5">
        <v>64</v>
      </c>
      <c r="W208" s="5">
        <v>68</v>
      </c>
      <c r="X208" s="5">
        <v>86.8</v>
      </c>
      <c r="Y208" s="5">
        <v>86.9</v>
      </c>
      <c r="Z208" s="5">
        <v>86.6</v>
      </c>
      <c r="AA208" s="5">
        <v>65.7</v>
      </c>
      <c r="AB208" s="5">
        <v>105.4</v>
      </c>
      <c r="AC208" s="5">
        <v>824</v>
      </c>
      <c r="AD208" s="5">
        <v>12.3</v>
      </c>
      <c r="AE208" s="7">
        <v>579</v>
      </c>
      <c r="AF208" s="32"/>
      <c r="AG208" s="5"/>
      <c r="AH208" s="5"/>
      <c r="AI208" s="5"/>
      <c r="AJ208" s="5"/>
      <c r="AK208" s="8"/>
      <c r="AL208" s="5"/>
      <c r="AM208" s="5"/>
      <c r="AN208" s="5"/>
      <c r="AO208" s="5"/>
      <c r="AP208" s="5"/>
      <c r="AQ208" s="5"/>
      <c r="AR208" s="5"/>
      <c r="AS208" s="5"/>
      <c r="AT208" s="5"/>
      <c r="AU208" s="7"/>
      <c r="AV208" s="168"/>
      <c r="AW208" s="5"/>
      <c r="AX208" s="5"/>
      <c r="AY208" s="5"/>
      <c r="AZ208" s="7"/>
      <c r="BA208" s="30"/>
      <c r="BB208" s="33"/>
    </row>
    <row r="209" spans="1:54" x14ac:dyDescent="0.3">
      <c r="A209" s="168"/>
      <c r="B209" s="4">
        <v>14.9166666666667</v>
      </c>
      <c r="C209" s="168"/>
      <c r="D209" s="5">
        <v>49.3</v>
      </c>
      <c r="E209" s="5">
        <v>95.1</v>
      </c>
      <c r="F209" s="7">
        <v>16.5</v>
      </c>
      <c r="G209" s="188"/>
      <c r="H209" s="5">
        <v>31.2</v>
      </c>
      <c r="I209" s="5">
        <v>95.9</v>
      </c>
      <c r="J209" s="5">
        <v>85.5</v>
      </c>
      <c r="K209" s="30">
        <v>85.2</v>
      </c>
      <c r="L209" s="168"/>
      <c r="M209" s="31"/>
      <c r="N209" s="5"/>
      <c r="O209" s="7"/>
      <c r="P209" s="31">
        <v>99.2</v>
      </c>
      <c r="Q209" s="5">
        <v>17.5</v>
      </c>
      <c r="R209" s="5">
        <v>49.1</v>
      </c>
      <c r="S209" s="5">
        <v>49</v>
      </c>
      <c r="T209" s="5">
        <v>64.5</v>
      </c>
      <c r="U209" s="5">
        <v>64.2</v>
      </c>
      <c r="V209" s="5">
        <v>64</v>
      </c>
      <c r="W209" s="5">
        <v>68.099999999999994</v>
      </c>
      <c r="X209" s="5">
        <v>87.1</v>
      </c>
      <c r="Y209" s="5">
        <v>87.2</v>
      </c>
      <c r="Z209" s="5">
        <v>87</v>
      </c>
      <c r="AA209" s="5">
        <v>65.8</v>
      </c>
      <c r="AB209" s="5">
        <v>105.5</v>
      </c>
      <c r="AC209" s="5">
        <v>823</v>
      </c>
      <c r="AD209" s="5">
        <v>12.3</v>
      </c>
      <c r="AE209" s="7">
        <v>580</v>
      </c>
      <c r="AF209" s="32"/>
      <c r="AG209" s="5"/>
      <c r="AH209" s="5"/>
      <c r="AI209" s="6"/>
      <c r="AJ209" s="5"/>
      <c r="AK209" s="43"/>
      <c r="AL209" s="5"/>
      <c r="AM209" s="5"/>
      <c r="AN209" s="5"/>
      <c r="AO209" s="5"/>
      <c r="AP209" s="5"/>
      <c r="AQ209" s="5"/>
      <c r="AR209" s="5"/>
      <c r="AS209" s="5"/>
      <c r="AT209" s="5"/>
      <c r="AU209" s="7"/>
      <c r="AV209" s="168"/>
      <c r="AW209" s="5"/>
      <c r="AX209" s="5"/>
      <c r="AY209" s="5"/>
      <c r="AZ209" s="7"/>
      <c r="BA209" s="30"/>
      <c r="BB209" s="33"/>
    </row>
    <row r="210" spans="1:54" x14ac:dyDescent="0.3">
      <c r="A210" s="169"/>
      <c r="B210" s="4">
        <v>15</v>
      </c>
      <c r="C210" s="169"/>
      <c r="D210" s="5">
        <v>49.3</v>
      </c>
      <c r="E210" s="5">
        <v>91.5</v>
      </c>
      <c r="F210" s="7">
        <v>16.5</v>
      </c>
      <c r="G210" s="189"/>
      <c r="H210" s="5">
        <v>32.5</v>
      </c>
      <c r="I210" s="5">
        <v>97.1</v>
      </c>
      <c r="J210" s="5">
        <v>85.5</v>
      </c>
      <c r="K210" s="30">
        <v>85.3</v>
      </c>
      <c r="L210" s="169"/>
      <c r="M210" s="31"/>
      <c r="N210" s="5"/>
      <c r="O210" s="7"/>
      <c r="P210" s="31">
        <v>98.5</v>
      </c>
      <c r="Q210" s="5">
        <v>17.7</v>
      </c>
      <c r="R210" s="5">
        <v>49</v>
      </c>
      <c r="S210" s="5">
        <v>48.9</v>
      </c>
      <c r="T210" s="5">
        <v>64.7</v>
      </c>
      <c r="U210" s="5">
        <v>64.5</v>
      </c>
      <c r="V210" s="5">
        <v>64.400000000000006</v>
      </c>
      <c r="W210" s="5">
        <v>68.5</v>
      </c>
      <c r="X210" s="5">
        <v>87.1</v>
      </c>
      <c r="Y210" s="5">
        <v>87.2</v>
      </c>
      <c r="Z210" s="5">
        <v>87</v>
      </c>
      <c r="AA210" s="5">
        <v>66.2</v>
      </c>
      <c r="AB210" s="5">
        <v>105.4</v>
      </c>
      <c r="AC210" s="5">
        <v>824</v>
      </c>
      <c r="AD210" s="5">
        <v>12.3</v>
      </c>
      <c r="AE210" s="7">
        <v>580</v>
      </c>
      <c r="AF210" s="32"/>
      <c r="AG210" s="5"/>
      <c r="AH210" s="5"/>
      <c r="AI210" s="5"/>
      <c r="AJ210" s="5"/>
      <c r="AK210" s="6"/>
      <c r="AL210" s="5"/>
      <c r="AM210" s="5"/>
      <c r="AN210" s="5"/>
      <c r="AO210" s="5"/>
      <c r="AP210" s="5"/>
      <c r="AQ210" s="5"/>
      <c r="AR210" s="5"/>
      <c r="AS210" s="5"/>
      <c r="AT210" s="5"/>
      <c r="AU210" s="7"/>
      <c r="AV210" s="169"/>
      <c r="AW210" s="5"/>
      <c r="AX210" s="5"/>
      <c r="AY210" s="5"/>
      <c r="AZ210" s="7"/>
      <c r="BA210" s="30"/>
      <c r="BB210" s="33"/>
    </row>
    <row r="211" spans="1:54" x14ac:dyDescent="0.3">
      <c r="A211" s="178" t="s">
        <v>81</v>
      </c>
      <c r="B211" s="173"/>
      <c r="C211" s="17" t="e">
        <f>AVERAGE($C$199:$C$210)</f>
        <v>#DIV/0!</v>
      </c>
      <c r="D211" s="17">
        <f>AVERAGE($D$199:$D$210)</f>
        <v>47.908333333333331</v>
      </c>
      <c r="E211" s="17">
        <f>AVERAGE($E$199:$E$210)</f>
        <v>67.666666666666671</v>
      </c>
      <c r="F211" s="34">
        <f>AVERAGE($F$199:$F$210)</f>
        <v>19.900000000000002</v>
      </c>
      <c r="G211" s="16" t="e">
        <f>AVERAGE(G199:G210)</f>
        <v>#DIV/0!</v>
      </c>
      <c r="H211" s="17">
        <f>AVERAGE($H$199:$H$210)</f>
        <v>31.875</v>
      </c>
      <c r="I211" s="17">
        <f>AVERAGE($I$199:$I$210)</f>
        <v>70.575000000000003</v>
      </c>
      <c r="J211" s="17">
        <f>AVERAGE(J199:J210)</f>
        <v>80.191666666666677</v>
      </c>
      <c r="K211" s="35">
        <f>AVERAGE($K$199:$K$210)</f>
        <v>79.983333333333334</v>
      </c>
      <c r="L211" s="36">
        <f t="shared" ref="L211:AD211" si="31">AVERAGE(L199:L210)</f>
        <v>0</v>
      </c>
      <c r="M211" s="35" t="e">
        <f t="shared" si="31"/>
        <v>#DIV/0!</v>
      </c>
      <c r="N211" s="35" t="e">
        <f t="shared" si="31"/>
        <v>#DIV/0!</v>
      </c>
      <c r="O211" s="34" t="e">
        <f t="shared" si="31"/>
        <v>#DIV/0!</v>
      </c>
      <c r="P211" s="37">
        <f t="shared" si="31"/>
        <v>75.233333333333334</v>
      </c>
      <c r="Q211" s="17">
        <f t="shared" si="31"/>
        <v>19.783333333333331</v>
      </c>
      <c r="R211" s="17">
        <f t="shared" si="31"/>
        <v>47.675000000000004</v>
      </c>
      <c r="S211" s="17">
        <f t="shared" si="31"/>
        <v>47.633333333333333</v>
      </c>
      <c r="T211" s="17">
        <f t="shared" si="31"/>
        <v>63.75</v>
      </c>
      <c r="U211" s="17">
        <f t="shared" si="31"/>
        <v>63.583333333333336</v>
      </c>
      <c r="V211" s="17">
        <f t="shared" si="31"/>
        <v>63.42499999999999</v>
      </c>
      <c r="W211" s="17">
        <f t="shared" si="31"/>
        <v>67.108333333333334</v>
      </c>
      <c r="X211" s="17">
        <f t="shared" si="31"/>
        <v>81.258333333333326</v>
      </c>
      <c r="Y211" s="17">
        <f t="shared" si="31"/>
        <v>81.325000000000003</v>
      </c>
      <c r="Z211" s="17">
        <f t="shared" si="31"/>
        <v>81.141666666666666</v>
      </c>
      <c r="AA211" s="17">
        <f t="shared" si="31"/>
        <v>65.166666666666671</v>
      </c>
      <c r="AB211" s="17">
        <f t="shared" si="31"/>
        <v>105.7</v>
      </c>
      <c r="AC211" s="17">
        <f t="shared" si="31"/>
        <v>843.25</v>
      </c>
      <c r="AD211" s="17">
        <f t="shared" si="31"/>
        <v>36.425000000000011</v>
      </c>
      <c r="AE211" s="34">
        <f>AVERAGE($AE$199:$AE$210)</f>
        <v>558.33333333333337</v>
      </c>
      <c r="AF211" s="38" t="e">
        <f t="shared" ref="AF211:AT211" si="32">AVERAGE(AF199:AF210)</f>
        <v>#DIV/0!</v>
      </c>
      <c r="AG211" s="17" t="e">
        <f t="shared" si="32"/>
        <v>#DIV/0!</v>
      </c>
      <c r="AH211" s="17" t="e">
        <f t="shared" si="32"/>
        <v>#DIV/0!</v>
      </c>
      <c r="AI211" s="17" t="e">
        <f t="shared" si="32"/>
        <v>#DIV/0!</v>
      </c>
      <c r="AJ211" s="17" t="e">
        <f t="shared" si="32"/>
        <v>#DIV/0!</v>
      </c>
      <c r="AK211" s="17" t="e">
        <f t="shared" si="32"/>
        <v>#DIV/0!</v>
      </c>
      <c r="AL211" s="17" t="e">
        <f t="shared" si="32"/>
        <v>#DIV/0!</v>
      </c>
      <c r="AM211" s="17" t="e">
        <f t="shared" si="32"/>
        <v>#DIV/0!</v>
      </c>
      <c r="AN211" s="17" t="e">
        <f t="shared" si="32"/>
        <v>#DIV/0!</v>
      </c>
      <c r="AO211" s="17" t="e">
        <f t="shared" si="32"/>
        <v>#DIV/0!</v>
      </c>
      <c r="AP211" s="17" t="e">
        <f t="shared" si="32"/>
        <v>#DIV/0!</v>
      </c>
      <c r="AQ211" s="17" t="e">
        <f t="shared" si="32"/>
        <v>#DIV/0!</v>
      </c>
      <c r="AR211" s="17" t="e">
        <f t="shared" si="32"/>
        <v>#DIV/0!</v>
      </c>
      <c r="AS211" s="17" t="e">
        <f t="shared" si="32"/>
        <v>#DIV/0!</v>
      </c>
      <c r="AT211" s="17" t="e">
        <f t="shared" si="32"/>
        <v>#DIV/0!</v>
      </c>
      <c r="AU211" s="34" t="e">
        <f>AVERAGE($AU$199:$AU$210)</f>
        <v>#DIV/0!</v>
      </c>
      <c r="AV211" s="39" t="e">
        <f>AVERAGE(AV199:AV210)</f>
        <v>#DIV/0!</v>
      </c>
      <c r="AW211" s="17" t="e">
        <f>AVERAGE(AW199:AW210)</f>
        <v>#DIV/0!</v>
      </c>
      <c r="AX211" s="17" t="e">
        <f>AVERAGE(AX199:AX210)</f>
        <v>#DIV/0!</v>
      </c>
      <c r="AY211" s="17" t="e">
        <f>AVERAGE($AY$199:$AY$210)</f>
        <v>#DIV/0!</v>
      </c>
      <c r="AZ211" s="17" t="e">
        <f>AVERAGE(AZ199:AZ210)</f>
        <v>#DIV/0!</v>
      </c>
      <c r="BA211" s="35" t="e">
        <f>AVERAGE(BA199:BA210)</f>
        <v>#DIV/0!</v>
      </c>
      <c r="BB211" s="40" t="e">
        <f>AVERAGE(BB199:BB210)</f>
        <v>#DIV/0!</v>
      </c>
    </row>
    <row r="212" spans="1:54" x14ac:dyDescent="0.3">
      <c r="A212" s="167">
        <v>45399</v>
      </c>
      <c r="B212" s="4">
        <v>15.0833333333333</v>
      </c>
      <c r="C212" s="181"/>
      <c r="D212" s="5">
        <v>49.3</v>
      </c>
      <c r="E212" s="5">
        <v>94.9</v>
      </c>
      <c r="F212" s="7">
        <v>16.3</v>
      </c>
      <c r="G212" s="181"/>
      <c r="H212" s="5">
        <v>32.1</v>
      </c>
      <c r="I212" s="5">
        <v>96.3</v>
      </c>
      <c r="J212" s="5">
        <v>85.5</v>
      </c>
      <c r="K212" s="6">
        <v>85.2</v>
      </c>
      <c r="L212" s="174">
        <v>0</v>
      </c>
      <c r="M212" s="31"/>
      <c r="N212" s="5"/>
      <c r="O212" s="7"/>
      <c r="P212" s="31">
        <v>98.3</v>
      </c>
      <c r="Q212" s="5">
        <v>17.3</v>
      </c>
      <c r="R212" s="5">
        <v>49</v>
      </c>
      <c r="S212" s="5">
        <v>48.9</v>
      </c>
      <c r="T212" s="5">
        <v>64.400000000000006</v>
      </c>
      <c r="U212" s="5">
        <v>64.2</v>
      </c>
      <c r="V212" s="5">
        <v>64</v>
      </c>
      <c r="W212" s="5">
        <v>68.099999999999994</v>
      </c>
      <c r="X212" s="5">
        <v>87.1</v>
      </c>
      <c r="Y212" s="5">
        <v>87.1</v>
      </c>
      <c r="Z212" s="5">
        <v>87</v>
      </c>
      <c r="AA212" s="5">
        <v>65.8</v>
      </c>
      <c r="AB212" s="5">
        <v>105.4</v>
      </c>
      <c r="AC212" s="5">
        <v>823</v>
      </c>
      <c r="AD212" s="5">
        <v>12.3</v>
      </c>
      <c r="AE212" s="7">
        <v>577</v>
      </c>
      <c r="AF212" s="32"/>
      <c r="AG212" s="5"/>
      <c r="AH212" s="5"/>
      <c r="AI212" s="5"/>
      <c r="AJ212" s="6"/>
      <c r="AK212" s="5"/>
      <c r="AL212" s="5"/>
      <c r="AM212" s="5"/>
      <c r="AN212" s="5"/>
      <c r="AO212" s="5"/>
      <c r="AP212" s="5"/>
      <c r="AQ212" s="8"/>
      <c r="AR212" s="5"/>
      <c r="AS212" s="5"/>
      <c r="AT212" s="5"/>
      <c r="AU212" s="7"/>
      <c r="AV212" s="174"/>
      <c r="AW212" s="5"/>
      <c r="AX212" s="5"/>
      <c r="AY212" s="5"/>
      <c r="AZ212" s="7"/>
      <c r="BA212" s="30"/>
      <c r="BB212" s="33"/>
    </row>
    <row r="213" spans="1:54" x14ac:dyDescent="0.3">
      <c r="A213" s="168"/>
      <c r="B213" s="4">
        <v>15.1666666666667</v>
      </c>
      <c r="C213" s="168"/>
      <c r="D213" s="5">
        <v>49.3</v>
      </c>
      <c r="E213" s="5">
        <v>96.5</v>
      </c>
      <c r="F213" s="7">
        <v>15.8</v>
      </c>
      <c r="G213" s="188"/>
      <c r="H213" s="5">
        <v>31</v>
      </c>
      <c r="I213" s="5">
        <v>96.2</v>
      </c>
      <c r="J213" s="5">
        <v>85.4</v>
      </c>
      <c r="K213" s="30">
        <v>85.1</v>
      </c>
      <c r="L213" s="168"/>
      <c r="M213" s="31"/>
      <c r="N213" s="5"/>
      <c r="O213" s="7"/>
      <c r="P213" s="31">
        <v>97.8</v>
      </c>
      <c r="Q213" s="5">
        <v>17</v>
      </c>
      <c r="R213" s="5">
        <v>49</v>
      </c>
      <c r="S213" s="5">
        <v>48.9</v>
      </c>
      <c r="T213" s="5">
        <v>63.9</v>
      </c>
      <c r="U213" s="5">
        <v>63.7</v>
      </c>
      <c r="V213" s="5">
        <v>63.5</v>
      </c>
      <c r="W213" s="5">
        <v>67.599999999999994</v>
      </c>
      <c r="X213" s="5">
        <v>87</v>
      </c>
      <c r="Y213" s="49">
        <v>87.1</v>
      </c>
      <c r="Z213" s="5">
        <v>86.9</v>
      </c>
      <c r="AA213" s="5">
        <v>65.2</v>
      </c>
      <c r="AB213" s="5">
        <v>105.5</v>
      </c>
      <c r="AC213" s="5">
        <v>825</v>
      </c>
      <c r="AD213" s="5">
        <v>12.3</v>
      </c>
      <c r="AE213" s="7">
        <v>579</v>
      </c>
      <c r="AF213" s="32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43"/>
      <c r="AR213" s="5"/>
      <c r="AS213" s="5"/>
      <c r="AT213" s="5"/>
      <c r="AU213" s="7"/>
      <c r="AV213" s="168"/>
      <c r="AW213" s="5"/>
      <c r="AX213" s="5"/>
      <c r="AY213" s="5"/>
      <c r="AZ213" s="7"/>
      <c r="BA213" s="30"/>
      <c r="BB213" s="33"/>
    </row>
    <row r="214" spans="1:54" x14ac:dyDescent="0.3">
      <c r="A214" s="168"/>
      <c r="B214" s="4">
        <v>15.25</v>
      </c>
      <c r="C214" s="168"/>
      <c r="D214" s="5">
        <v>49.3</v>
      </c>
      <c r="E214" s="5">
        <v>99</v>
      </c>
      <c r="F214" s="7">
        <v>15.3</v>
      </c>
      <c r="G214" s="188"/>
      <c r="H214" s="5">
        <v>31.4</v>
      </c>
      <c r="I214" s="5">
        <v>97.1</v>
      </c>
      <c r="J214" s="5">
        <v>85.5</v>
      </c>
      <c r="K214" s="30">
        <v>85.2</v>
      </c>
      <c r="L214" s="168"/>
      <c r="M214" s="31"/>
      <c r="N214" s="5"/>
      <c r="O214" s="7"/>
      <c r="P214" s="31">
        <v>98.2</v>
      </c>
      <c r="Q214" s="5">
        <v>16.5</v>
      </c>
      <c r="R214" s="5">
        <v>49</v>
      </c>
      <c r="S214" s="5">
        <v>48.9</v>
      </c>
      <c r="T214" s="5">
        <v>63.5</v>
      </c>
      <c r="U214" s="5">
        <v>63.2</v>
      </c>
      <c r="V214" s="5">
        <v>63.1</v>
      </c>
      <c r="W214" s="5">
        <v>67.099999999999994</v>
      </c>
      <c r="X214" s="45">
        <v>87</v>
      </c>
      <c r="Y214" s="49">
        <v>87.1</v>
      </c>
      <c r="Z214" s="5">
        <v>86.9</v>
      </c>
      <c r="AA214" s="5">
        <v>64.900000000000006</v>
      </c>
      <c r="AB214" s="5">
        <v>105.5</v>
      </c>
      <c r="AC214" s="5">
        <v>824</v>
      </c>
      <c r="AD214" s="5">
        <v>12.3</v>
      </c>
      <c r="AE214" s="7">
        <v>580</v>
      </c>
      <c r="AF214" s="32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8"/>
      <c r="AR214" s="5"/>
      <c r="AS214" s="5"/>
      <c r="AT214" s="5"/>
      <c r="AU214" s="7"/>
      <c r="AV214" s="168"/>
      <c r="AW214" s="5"/>
      <c r="AX214" s="5"/>
      <c r="AY214" s="5"/>
      <c r="AZ214" s="7"/>
      <c r="BA214" s="30"/>
      <c r="BB214" s="33"/>
    </row>
    <row r="215" spans="1:54" x14ac:dyDescent="0.3">
      <c r="A215" s="168"/>
      <c r="B215" s="4">
        <v>15.3333333333333</v>
      </c>
      <c r="C215" s="168"/>
      <c r="D215" s="5">
        <v>49.2</v>
      </c>
      <c r="E215" s="5">
        <v>95.1</v>
      </c>
      <c r="F215" s="7">
        <v>15.3</v>
      </c>
      <c r="G215" s="188"/>
      <c r="H215" s="5">
        <v>34.6</v>
      </c>
      <c r="I215" s="5">
        <v>97</v>
      </c>
      <c r="J215" s="5">
        <v>85.3</v>
      </c>
      <c r="K215" s="30">
        <v>85</v>
      </c>
      <c r="L215" s="168"/>
      <c r="M215" s="31"/>
      <c r="N215" s="5"/>
      <c r="O215" s="7"/>
      <c r="P215" s="31">
        <v>99</v>
      </c>
      <c r="Q215" s="5">
        <v>16.5</v>
      </c>
      <c r="R215" s="5">
        <v>48.9</v>
      </c>
      <c r="S215" s="5">
        <v>48.9</v>
      </c>
      <c r="T215" s="5">
        <v>63.7</v>
      </c>
      <c r="U215" s="5">
        <v>63.5</v>
      </c>
      <c r="V215" s="5">
        <v>63.3</v>
      </c>
      <c r="W215" s="5">
        <v>67.400000000000006</v>
      </c>
      <c r="X215" s="5">
        <v>86.9</v>
      </c>
      <c r="Y215" s="5">
        <v>86.9</v>
      </c>
      <c r="Z215" s="5">
        <v>86.8</v>
      </c>
      <c r="AA215" s="5">
        <v>65.099999999999994</v>
      </c>
      <c r="AB215" s="5">
        <v>106.2</v>
      </c>
      <c r="AC215" s="5">
        <v>821</v>
      </c>
      <c r="AD215" s="5">
        <v>12.1</v>
      </c>
      <c r="AE215" s="7">
        <v>581</v>
      </c>
      <c r="AF215" s="32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  <c r="AT215" s="5"/>
      <c r="AU215" s="7"/>
      <c r="AV215" s="168"/>
      <c r="AW215" s="5"/>
      <c r="AX215" s="5"/>
      <c r="AY215" s="5"/>
      <c r="AZ215" s="7"/>
      <c r="BA215" s="30"/>
      <c r="BB215" s="33"/>
    </row>
    <row r="216" spans="1:54" x14ac:dyDescent="0.3">
      <c r="A216" s="168"/>
      <c r="B216" s="4">
        <v>15.4166666666667</v>
      </c>
      <c r="C216" s="168"/>
      <c r="D216" s="5">
        <v>49</v>
      </c>
      <c r="E216" s="5">
        <v>93.2</v>
      </c>
      <c r="F216" s="7">
        <v>15.8</v>
      </c>
      <c r="G216" s="188"/>
      <c r="H216" s="5">
        <v>36.9</v>
      </c>
      <c r="I216" s="5">
        <v>94.3</v>
      </c>
      <c r="J216" s="5">
        <v>85.3</v>
      </c>
      <c r="K216" s="30">
        <v>85</v>
      </c>
      <c r="L216" s="168"/>
      <c r="M216" s="31"/>
      <c r="N216" s="5"/>
      <c r="O216" s="7"/>
      <c r="P216" s="31">
        <v>95.6</v>
      </c>
      <c r="Q216" s="5">
        <v>17.3</v>
      </c>
      <c r="R216" s="5">
        <v>48.7</v>
      </c>
      <c r="S216" s="5">
        <v>48.7</v>
      </c>
      <c r="T216" s="5">
        <v>65.099999999999994</v>
      </c>
      <c r="U216" s="5">
        <v>64.900000000000006</v>
      </c>
      <c r="V216" s="5">
        <v>64.7</v>
      </c>
      <c r="W216" s="5">
        <v>68.900000000000006</v>
      </c>
      <c r="X216" s="5">
        <v>86.8</v>
      </c>
      <c r="Y216" s="5">
        <v>86.9</v>
      </c>
      <c r="Z216" s="5">
        <v>86.7</v>
      </c>
      <c r="AA216" s="5">
        <v>66.5</v>
      </c>
      <c r="AB216" s="5">
        <v>104.6</v>
      </c>
      <c r="AC216" s="5">
        <v>824</v>
      </c>
      <c r="AD216" s="5">
        <v>13.4</v>
      </c>
      <c r="AE216" s="5">
        <v>580</v>
      </c>
      <c r="AF216" s="31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8"/>
      <c r="AR216" s="5"/>
      <c r="AS216" s="5"/>
      <c r="AT216" s="5"/>
      <c r="AU216" s="7"/>
      <c r="AV216" s="168"/>
      <c r="AW216" s="5"/>
      <c r="AX216" s="5"/>
      <c r="AY216" s="5"/>
      <c r="AZ216" s="5"/>
      <c r="BA216" s="30"/>
      <c r="BB216" s="33"/>
    </row>
    <row r="217" spans="1:54" x14ac:dyDescent="0.3">
      <c r="A217" s="168"/>
      <c r="B217" s="4">
        <v>15.5</v>
      </c>
      <c r="C217" s="168"/>
      <c r="D217" s="5">
        <v>49.3</v>
      </c>
      <c r="E217" s="5">
        <v>94.7</v>
      </c>
      <c r="F217" s="7">
        <v>16</v>
      </c>
      <c r="G217" s="188"/>
      <c r="H217" s="5">
        <v>37.9</v>
      </c>
      <c r="I217" s="5">
        <v>95.2</v>
      </c>
      <c r="J217" s="5">
        <v>85.8</v>
      </c>
      <c r="K217" s="30">
        <v>85.5</v>
      </c>
      <c r="L217" s="168"/>
      <c r="M217" s="31"/>
      <c r="N217" s="5"/>
      <c r="O217" s="7"/>
      <c r="P217" s="31">
        <v>96.9</v>
      </c>
      <c r="Q217" s="5">
        <v>17.399999999999999</v>
      </c>
      <c r="R217" s="5">
        <v>49.1</v>
      </c>
      <c r="S217" s="5">
        <v>49</v>
      </c>
      <c r="T217" s="5">
        <v>65.3</v>
      </c>
      <c r="U217" s="5">
        <v>65.099999999999994</v>
      </c>
      <c r="V217" s="5">
        <v>64.900000000000006</v>
      </c>
      <c r="W217" s="5">
        <v>69.099999999999994</v>
      </c>
      <c r="X217" s="5">
        <v>87.3</v>
      </c>
      <c r="Y217" s="5">
        <v>87.4</v>
      </c>
      <c r="Z217" s="5">
        <v>87.3</v>
      </c>
      <c r="AA217" s="5">
        <v>66.8</v>
      </c>
      <c r="AB217" s="5">
        <v>105.2</v>
      </c>
      <c r="AC217" s="5">
        <v>825</v>
      </c>
      <c r="AD217" s="5">
        <v>13.1</v>
      </c>
      <c r="AE217" s="5">
        <v>583</v>
      </c>
      <c r="AF217" s="31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8"/>
      <c r="AR217" s="5"/>
      <c r="AS217" s="5"/>
      <c r="AT217" s="5"/>
      <c r="AU217" s="7"/>
      <c r="AV217" s="168"/>
      <c r="AW217" s="5"/>
      <c r="AX217" s="5"/>
      <c r="AY217" s="5"/>
      <c r="AZ217" s="5"/>
      <c r="BA217" s="30"/>
      <c r="BB217" s="33"/>
    </row>
    <row r="218" spans="1:54" x14ac:dyDescent="0.3">
      <c r="A218" s="168"/>
      <c r="B218" s="4">
        <v>15.5833333333333</v>
      </c>
      <c r="C218" s="168"/>
      <c r="D218" s="5">
        <v>49.4</v>
      </c>
      <c r="E218" s="5">
        <v>92.1</v>
      </c>
      <c r="F218" s="7">
        <v>17.2</v>
      </c>
      <c r="G218" s="188"/>
      <c r="H218" s="5">
        <v>38.9</v>
      </c>
      <c r="I218" s="5">
        <v>95.5</v>
      </c>
      <c r="J218" s="5">
        <v>86.1</v>
      </c>
      <c r="K218" s="30">
        <v>85.9</v>
      </c>
      <c r="L218" s="168"/>
      <c r="M218" s="31"/>
      <c r="N218" s="5"/>
      <c r="O218" s="7"/>
      <c r="P218" s="31">
        <v>96.5</v>
      </c>
      <c r="Q218" s="5">
        <v>18.600000000000001</v>
      </c>
      <c r="R218" s="5">
        <v>49.1</v>
      </c>
      <c r="S218" s="5">
        <v>49.1</v>
      </c>
      <c r="T218" s="5">
        <v>66.3</v>
      </c>
      <c r="U218" s="5">
        <v>66.2</v>
      </c>
      <c r="V218" s="5">
        <v>66</v>
      </c>
      <c r="W218" s="5">
        <v>70.099999999999994</v>
      </c>
      <c r="X218" s="5">
        <v>87.7</v>
      </c>
      <c r="Y218" s="5">
        <v>87.8</v>
      </c>
      <c r="Z218" s="5">
        <v>87.6</v>
      </c>
      <c r="AA218" s="5">
        <v>67.8</v>
      </c>
      <c r="AB218" s="5">
        <v>105.9</v>
      </c>
      <c r="AC218" s="5">
        <v>825</v>
      </c>
      <c r="AD218" s="5">
        <v>13.4</v>
      </c>
      <c r="AE218" s="7">
        <v>581</v>
      </c>
      <c r="AF218" s="32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  <c r="AT218" s="5"/>
      <c r="AU218" s="7"/>
      <c r="AV218" s="168"/>
      <c r="AW218" s="5"/>
      <c r="AX218" s="6"/>
      <c r="AY218" s="5"/>
      <c r="AZ218" s="7"/>
      <c r="BA218" s="30"/>
      <c r="BB218" s="33"/>
    </row>
    <row r="219" spans="1:54" x14ac:dyDescent="0.3">
      <c r="A219" s="168"/>
      <c r="B219" s="4">
        <v>15.6666666666667</v>
      </c>
      <c r="C219" s="168"/>
      <c r="D219" s="5">
        <v>49.4</v>
      </c>
      <c r="E219" s="5">
        <v>91.7</v>
      </c>
      <c r="F219" s="7">
        <v>18.100000000000001</v>
      </c>
      <c r="G219" s="188"/>
      <c r="H219" s="5">
        <v>38.9</v>
      </c>
      <c r="I219" s="5">
        <v>94.9</v>
      </c>
      <c r="J219" s="5">
        <v>86.6</v>
      </c>
      <c r="K219" s="30">
        <v>86.3</v>
      </c>
      <c r="L219" s="168"/>
      <c r="M219" s="31"/>
      <c r="N219" s="5"/>
      <c r="O219" s="7"/>
      <c r="P219" s="31">
        <v>96.7</v>
      </c>
      <c r="Q219" s="5">
        <v>19.399999999999999</v>
      </c>
      <c r="R219" s="5">
        <v>49.1</v>
      </c>
      <c r="S219" s="5">
        <v>49.1</v>
      </c>
      <c r="T219" s="5">
        <v>67.400000000000006</v>
      </c>
      <c r="U219" s="5">
        <v>67.3</v>
      </c>
      <c r="V219" s="5">
        <v>67.099999999999994</v>
      </c>
      <c r="W219" s="5">
        <v>71.2</v>
      </c>
      <c r="X219" s="5">
        <v>88.2</v>
      </c>
      <c r="Y219" s="5">
        <v>88.2</v>
      </c>
      <c r="Z219" s="5">
        <v>88.1</v>
      </c>
      <c r="AA219" s="5">
        <v>68.900000000000006</v>
      </c>
      <c r="AB219" s="5">
        <v>104.7</v>
      </c>
      <c r="AC219" s="5">
        <v>824</v>
      </c>
      <c r="AD219" s="5">
        <v>13.1</v>
      </c>
      <c r="AE219" s="7">
        <v>585</v>
      </c>
      <c r="AF219" s="32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8"/>
      <c r="AR219" s="5"/>
      <c r="AS219" s="5"/>
      <c r="AT219" s="5"/>
      <c r="AU219" s="7"/>
      <c r="AV219" s="168"/>
      <c r="AW219" s="5"/>
      <c r="AX219" s="5"/>
      <c r="AY219" s="5"/>
      <c r="AZ219" s="7"/>
      <c r="BA219" s="30"/>
      <c r="BB219" s="33"/>
    </row>
    <row r="220" spans="1:54" x14ac:dyDescent="0.3">
      <c r="A220" s="168"/>
      <c r="B220" s="4">
        <v>15.75</v>
      </c>
      <c r="C220" s="168"/>
      <c r="D220" s="5">
        <v>49.4</v>
      </c>
      <c r="E220" s="5">
        <v>91.3</v>
      </c>
      <c r="F220" s="7">
        <v>18</v>
      </c>
      <c r="G220" s="188"/>
      <c r="H220" s="5">
        <v>37.700000000000003</v>
      </c>
      <c r="I220" s="5">
        <v>93.7</v>
      </c>
      <c r="J220" s="5">
        <v>86.4</v>
      </c>
      <c r="K220" s="30">
        <v>86.1</v>
      </c>
      <c r="L220" s="168"/>
      <c r="M220" s="31"/>
      <c r="N220" s="5"/>
      <c r="O220" s="7"/>
      <c r="P220" s="31">
        <v>95.2</v>
      </c>
      <c r="Q220" s="5">
        <v>19.2</v>
      </c>
      <c r="R220" s="5">
        <v>49.1</v>
      </c>
      <c r="S220" s="5">
        <v>49</v>
      </c>
      <c r="T220" s="5">
        <v>67.2</v>
      </c>
      <c r="U220" s="5">
        <v>67.099999999999994</v>
      </c>
      <c r="V220" s="5">
        <v>66.900000000000006</v>
      </c>
      <c r="W220" s="5">
        <v>71.099999999999994</v>
      </c>
      <c r="X220" s="5">
        <v>88</v>
      </c>
      <c r="Y220" s="5">
        <v>88</v>
      </c>
      <c r="Z220" s="5">
        <v>87.9</v>
      </c>
      <c r="AA220" s="5">
        <v>68.7</v>
      </c>
      <c r="AB220" s="5">
        <v>104.4</v>
      </c>
      <c r="AC220" s="5">
        <v>824</v>
      </c>
      <c r="AD220" s="5">
        <v>13.1</v>
      </c>
      <c r="AE220" s="7">
        <v>586</v>
      </c>
      <c r="AF220" s="32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8"/>
      <c r="AR220" s="5"/>
      <c r="AS220" s="5"/>
      <c r="AT220" s="5"/>
      <c r="AU220" s="7"/>
      <c r="AV220" s="168"/>
      <c r="AW220" s="5"/>
      <c r="AX220" s="45"/>
      <c r="AY220" s="5"/>
      <c r="AZ220" s="7"/>
      <c r="BA220" s="30"/>
      <c r="BB220" s="33"/>
    </row>
    <row r="221" spans="1:54" x14ac:dyDescent="0.3">
      <c r="A221" s="168"/>
      <c r="B221" s="4">
        <v>15.8333333333333</v>
      </c>
      <c r="C221" s="168"/>
      <c r="D221" s="5">
        <v>49.4</v>
      </c>
      <c r="E221" s="5">
        <v>91.3</v>
      </c>
      <c r="F221" s="7">
        <v>17.399999999999999</v>
      </c>
      <c r="G221" s="188"/>
      <c r="H221" s="5">
        <v>37.200000000000003</v>
      </c>
      <c r="I221" s="5">
        <v>94.5</v>
      </c>
      <c r="J221" s="5">
        <v>85.5</v>
      </c>
      <c r="K221" s="30">
        <v>85.3</v>
      </c>
      <c r="L221" s="168"/>
      <c r="M221" s="31"/>
      <c r="N221" s="5"/>
      <c r="O221" s="7"/>
      <c r="P221" s="31">
        <v>96.9</v>
      </c>
      <c r="Q221" s="5">
        <v>18.600000000000001</v>
      </c>
      <c r="R221" s="5">
        <v>49.1</v>
      </c>
      <c r="S221" s="5">
        <v>49</v>
      </c>
      <c r="T221" s="5">
        <v>66.2</v>
      </c>
      <c r="U221" s="5">
        <v>66</v>
      </c>
      <c r="V221" s="5">
        <v>65.8</v>
      </c>
      <c r="W221" s="5">
        <v>70</v>
      </c>
      <c r="X221" s="5">
        <v>87.1</v>
      </c>
      <c r="Y221" s="5">
        <v>87.1</v>
      </c>
      <c r="Z221" s="5">
        <v>87.1</v>
      </c>
      <c r="AA221" s="5">
        <v>67.599999999999994</v>
      </c>
      <c r="AB221" s="5">
        <v>104.6</v>
      </c>
      <c r="AC221" s="5">
        <v>824</v>
      </c>
      <c r="AD221" s="5">
        <v>13.1</v>
      </c>
      <c r="AE221" s="7">
        <v>582</v>
      </c>
      <c r="AF221" s="32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  <c r="AT221" s="5"/>
      <c r="AU221" s="7"/>
      <c r="AV221" s="168"/>
      <c r="AW221" s="5"/>
      <c r="AX221" s="5"/>
      <c r="AY221" s="5"/>
      <c r="AZ221" s="7"/>
      <c r="BA221" s="30"/>
      <c r="BB221" s="33"/>
    </row>
    <row r="222" spans="1:54" x14ac:dyDescent="0.3">
      <c r="A222" s="168"/>
      <c r="B222" s="4">
        <v>15.9166666666667</v>
      </c>
      <c r="C222" s="168"/>
      <c r="D222" s="5">
        <v>49.4</v>
      </c>
      <c r="E222" s="5">
        <v>92.1</v>
      </c>
      <c r="F222" s="7">
        <v>17.2</v>
      </c>
      <c r="G222" s="188"/>
      <c r="H222" s="5">
        <v>37.299999999999997</v>
      </c>
      <c r="I222" s="5">
        <v>94.2</v>
      </c>
      <c r="J222" s="5">
        <v>85.9</v>
      </c>
      <c r="K222" s="30">
        <v>85.7</v>
      </c>
      <c r="L222" s="168"/>
      <c r="M222" s="31"/>
      <c r="N222" s="5"/>
      <c r="O222" s="7"/>
      <c r="P222" s="31">
        <v>95.7</v>
      </c>
      <c r="Q222" s="45">
        <v>18.399999999999999</v>
      </c>
      <c r="R222" s="45">
        <v>49.1</v>
      </c>
      <c r="S222" s="5">
        <v>49</v>
      </c>
      <c r="T222" s="5">
        <v>66.2</v>
      </c>
      <c r="U222" s="5">
        <v>66.099999999999994</v>
      </c>
      <c r="V222" s="5">
        <v>65.900000000000006</v>
      </c>
      <c r="W222" s="5">
        <v>70.2</v>
      </c>
      <c r="X222" s="5">
        <v>87.5</v>
      </c>
      <c r="Y222" s="5">
        <v>87.6</v>
      </c>
      <c r="Z222" s="5">
        <v>87.4</v>
      </c>
      <c r="AA222" s="5">
        <v>67.8</v>
      </c>
      <c r="AB222" s="5">
        <v>104.4</v>
      </c>
      <c r="AC222" s="5">
        <v>824</v>
      </c>
      <c r="AD222" s="5">
        <v>13.4</v>
      </c>
      <c r="AE222" s="7">
        <v>586</v>
      </c>
      <c r="AF222" s="32"/>
      <c r="AG222" s="5"/>
      <c r="AH222" s="5"/>
      <c r="AI222" s="5"/>
      <c r="AJ222" s="5"/>
      <c r="AK222" s="5"/>
      <c r="AL222" s="5"/>
      <c r="AM222" s="5"/>
      <c r="AN222" s="6"/>
      <c r="AO222" s="5"/>
      <c r="AP222" s="5"/>
      <c r="AQ222" s="8"/>
      <c r="AR222" s="5"/>
      <c r="AS222" s="5"/>
      <c r="AT222" s="5"/>
      <c r="AU222" s="7"/>
      <c r="AV222" s="168"/>
      <c r="AW222" s="5"/>
      <c r="AX222" s="5"/>
      <c r="AY222" s="5"/>
      <c r="AZ222" s="7"/>
      <c r="BA222" s="30"/>
      <c r="BB222" s="33"/>
    </row>
    <row r="223" spans="1:54" x14ac:dyDescent="0.3">
      <c r="A223" s="169"/>
      <c r="B223" s="4">
        <v>16</v>
      </c>
      <c r="C223" s="169"/>
      <c r="D223" s="5">
        <v>49.3</v>
      </c>
      <c r="E223" s="5">
        <v>91.4</v>
      </c>
      <c r="F223" s="7">
        <v>17.2</v>
      </c>
      <c r="G223" s="189"/>
      <c r="H223" s="5">
        <v>36</v>
      </c>
      <c r="I223" s="5">
        <v>95.8</v>
      </c>
      <c r="J223" s="5">
        <v>84.7</v>
      </c>
      <c r="K223" s="30">
        <v>84.4</v>
      </c>
      <c r="L223" s="169"/>
      <c r="M223" s="31"/>
      <c r="N223" s="5"/>
      <c r="O223" s="7"/>
      <c r="P223" s="31">
        <v>96.1</v>
      </c>
      <c r="Q223" s="5">
        <v>18.5</v>
      </c>
      <c r="R223" s="5">
        <v>49.1</v>
      </c>
      <c r="S223" s="5">
        <v>49</v>
      </c>
      <c r="T223" s="5">
        <v>65.3</v>
      </c>
      <c r="U223" s="5">
        <v>65.2</v>
      </c>
      <c r="V223" s="5">
        <v>65</v>
      </c>
      <c r="W223" s="5">
        <v>69.099999999999994</v>
      </c>
      <c r="X223" s="5">
        <v>86.2</v>
      </c>
      <c r="Y223" s="5">
        <v>86.3</v>
      </c>
      <c r="Z223" s="5">
        <v>86.2</v>
      </c>
      <c r="AA223" s="5">
        <v>66.8</v>
      </c>
      <c r="AB223" s="5">
        <v>105.4</v>
      </c>
      <c r="AC223" s="5">
        <v>824</v>
      </c>
      <c r="AD223" s="5">
        <v>13.4</v>
      </c>
      <c r="AE223" s="6">
        <v>578</v>
      </c>
      <c r="AF223" s="32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8"/>
      <c r="AR223" s="5"/>
      <c r="AS223" s="5"/>
      <c r="AT223" s="5"/>
      <c r="AU223" s="7"/>
      <c r="AV223" s="169"/>
      <c r="AW223" s="5"/>
      <c r="AX223" s="5"/>
      <c r="AY223" s="5"/>
      <c r="AZ223" s="6"/>
      <c r="BA223" s="30"/>
      <c r="BB223" s="33"/>
    </row>
    <row r="224" spans="1:54" x14ac:dyDescent="0.3">
      <c r="A224" s="178" t="s">
        <v>81</v>
      </c>
      <c r="B224" s="173"/>
      <c r="C224" s="17" t="e">
        <f>AVERAGE($C$212:$C$223)</f>
        <v>#DIV/0!</v>
      </c>
      <c r="D224" s="17">
        <f>AVERAGE($D$212:$D$223)</f>
        <v>49.308333333333316</v>
      </c>
      <c r="E224" s="17">
        <f>AVERAGE($E$212:$E$223)</f>
        <v>93.608333333333334</v>
      </c>
      <c r="F224" s="34">
        <f>AVERAGE($F$212:$F$223)</f>
        <v>16.633333333333333</v>
      </c>
      <c r="G224" s="16" t="e">
        <f>AVERAGE(G212:G223)</f>
        <v>#DIV/0!</v>
      </c>
      <c r="H224" s="17">
        <f>AVERAGE($H$212:$H$223)</f>
        <v>35.824999999999996</v>
      </c>
      <c r="I224" s="17">
        <f>AVERAGE($I$212:$I$223)</f>
        <v>95.391666666666666</v>
      </c>
      <c r="J224" s="17">
        <f>AVERAGE(J212:J223)</f>
        <v>85.666666666666671</v>
      </c>
      <c r="K224" s="35">
        <f>AVERAGE($K$213:$K$223)</f>
        <v>85.409090909090907</v>
      </c>
      <c r="L224" s="36">
        <f t="shared" ref="L224:X224" si="33">AVERAGE(L212:L223)</f>
        <v>0</v>
      </c>
      <c r="M224" s="35" t="e">
        <f t="shared" si="33"/>
        <v>#DIV/0!</v>
      </c>
      <c r="N224" s="35" t="e">
        <f t="shared" si="33"/>
        <v>#DIV/0!</v>
      </c>
      <c r="O224" s="34" t="e">
        <f t="shared" si="33"/>
        <v>#DIV/0!</v>
      </c>
      <c r="P224" s="37">
        <f t="shared" si="33"/>
        <v>96.908333333333317</v>
      </c>
      <c r="Q224" s="17">
        <f t="shared" si="33"/>
        <v>17.891666666666666</v>
      </c>
      <c r="R224" s="17">
        <f t="shared" si="33"/>
        <v>49.025000000000013</v>
      </c>
      <c r="S224" s="17">
        <f t="shared" si="33"/>
        <v>48.958333333333336</v>
      </c>
      <c r="T224" s="17">
        <f t="shared" si="33"/>
        <v>65.375000000000014</v>
      </c>
      <c r="U224" s="17">
        <f t="shared" si="33"/>
        <v>65.208333333333343</v>
      </c>
      <c r="V224" s="17">
        <f t="shared" si="33"/>
        <v>65.016666666666666</v>
      </c>
      <c r="W224" s="17">
        <f t="shared" si="33"/>
        <v>69.158333333333346</v>
      </c>
      <c r="X224" s="17">
        <f t="shared" si="33"/>
        <v>87.233333333333348</v>
      </c>
      <c r="Y224" s="17">
        <f>AVERAGE(Y213:Y223)</f>
        <v>87.309090909090912</v>
      </c>
      <c r="Z224" s="17">
        <f>AVERAGE(Z212:Z223)</f>
        <v>87.158333333333346</v>
      </c>
      <c r="AA224" s="17">
        <f>AVERAGE(AA212:AA223)</f>
        <v>66.825000000000003</v>
      </c>
      <c r="AB224" s="17">
        <f>AVERAGE(AB212:AB223)</f>
        <v>105.15000000000002</v>
      </c>
      <c r="AC224" s="17">
        <f>AVERAGE(AC212:AC223)</f>
        <v>823.91666666666663</v>
      </c>
      <c r="AD224" s="17">
        <f>AVERAGE(AD212:AD223)</f>
        <v>12.916666666666666</v>
      </c>
      <c r="AE224" s="34">
        <f>AVERAGE($AE$212:$AE$223)</f>
        <v>581.5</v>
      </c>
      <c r="AF224" s="38" t="e">
        <f>AVERAGE(AF212:AF223)</f>
        <v>#DIV/0!</v>
      </c>
      <c r="AG224" s="17" t="e">
        <f>AVERAGE(AG212:AG223)</f>
        <v>#DIV/0!</v>
      </c>
      <c r="AH224" s="17" t="e">
        <f>AVERAGE(AH212:AH223)</f>
        <v>#DIV/0!</v>
      </c>
      <c r="AI224" s="17" t="e">
        <f>AVERAGE(AI212:AI223)</f>
        <v>#DIV/0!</v>
      </c>
      <c r="AJ224" s="17" t="e">
        <f>AVERAGE(AJ210:AJ223)</f>
        <v>#DIV/0!</v>
      </c>
      <c r="AK224" s="17" t="e">
        <f t="shared" ref="AK224:AP224" si="34">AVERAGE(AK212:AK223)</f>
        <v>#DIV/0!</v>
      </c>
      <c r="AL224" s="17" t="e">
        <f t="shared" si="34"/>
        <v>#DIV/0!</v>
      </c>
      <c r="AM224" s="17" t="e">
        <f t="shared" si="34"/>
        <v>#DIV/0!</v>
      </c>
      <c r="AN224" s="17" t="e">
        <f t="shared" si="34"/>
        <v>#DIV/0!</v>
      </c>
      <c r="AO224" s="17" t="e">
        <f t="shared" si="34"/>
        <v>#DIV/0!</v>
      </c>
      <c r="AP224" s="17" t="e">
        <f t="shared" si="34"/>
        <v>#DIV/0!</v>
      </c>
      <c r="AQ224" s="17" t="e">
        <f>AVERAGE(AR212:AR223)</f>
        <v>#DIV/0!</v>
      </c>
      <c r="AR224" s="17" t="e">
        <f>AVERAGE(#REF!)</f>
        <v>#REF!</v>
      </c>
      <c r="AS224" s="17" t="e">
        <f>AVERAGE(AS212:AS223)</f>
        <v>#DIV/0!</v>
      </c>
      <c r="AT224" s="17" t="e">
        <f>AVERAGE(AT212:AT223)</f>
        <v>#DIV/0!</v>
      </c>
      <c r="AU224" s="34" t="e">
        <f>AVERAGE($AU$212:$AU$223)</f>
        <v>#DIV/0!</v>
      </c>
      <c r="AV224" s="39" t="e">
        <f>AVERAGE(AV212:AV223)</f>
        <v>#DIV/0!</v>
      </c>
      <c r="AW224" s="17" t="e">
        <f>AVERAGE(AW212:AW223)</f>
        <v>#DIV/0!</v>
      </c>
      <c r="AX224" s="17" t="e">
        <f ca="1">AVERAGE(AX212:AX225)</f>
        <v>#DIV/0!</v>
      </c>
      <c r="AY224" s="17" t="e">
        <f>AVERAGE($AY$212:$AY$223)</f>
        <v>#DIV/0!</v>
      </c>
      <c r="AZ224" s="17" t="e">
        <f>AVERAGE(AZ213:AZ223)</f>
        <v>#DIV/0!</v>
      </c>
      <c r="BA224" s="35" t="e">
        <f>AVERAGE(BA212:BA223)</f>
        <v>#DIV/0!</v>
      </c>
      <c r="BB224" s="40" t="e">
        <f>AVERAGE(BB212:BB223)</f>
        <v>#DIV/0!</v>
      </c>
    </row>
    <row r="225" spans="1:54" x14ac:dyDescent="0.3">
      <c r="A225" s="167">
        <v>45400</v>
      </c>
      <c r="B225" s="4">
        <v>16.0833333333333</v>
      </c>
      <c r="C225" s="181"/>
      <c r="D225" s="5">
        <v>49.3</v>
      </c>
      <c r="E225" s="5">
        <v>92.4</v>
      </c>
      <c r="F225" s="7">
        <v>17.100000000000001</v>
      </c>
      <c r="G225" s="181"/>
      <c r="H225" s="5">
        <v>36.5</v>
      </c>
      <c r="I225" s="5">
        <v>96.7</v>
      </c>
      <c r="J225" s="5">
        <v>84.1</v>
      </c>
      <c r="K225" s="30">
        <v>83.8</v>
      </c>
      <c r="L225" s="174">
        <v>0</v>
      </c>
      <c r="M225" s="31"/>
      <c r="N225" s="5"/>
      <c r="O225" s="7"/>
      <c r="P225" s="31">
        <v>97.8</v>
      </c>
      <c r="Q225" s="50">
        <v>18.399999999999999</v>
      </c>
      <c r="R225" s="5">
        <v>49</v>
      </c>
      <c r="S225" s="5">
        <v>49</v>
      </c>
      <c r="T225" s="5">
        <v>64.7</v>
      </c>
      <c r="U225" s="5">
        <v>64.5</v>
      </c>
      <c r="V225" s="5">
        <v>64.400000000000006</v>
      </c>
      <c r="W225" s="5">
        <v>68.3</v>
      </c>
      <c r="X225" s="5">
        <v>85.7</v>
      </c>
      <c r="Y225" s="5">
        <v>85.7</v>
      </c>
      <c r="Z225" s="5">
        <v>85.6</v>
      </c>
      <c r="AA225" s="5">
        <v>66.099999999999994</v>
      </c>
      <c r="AB225" s="5">
        <v>105.5</v>
      </c>
      <c r="AC225" s="5">
        <v>825</v>
      </c>
      <c r="AD225" s="5">
        <v>13.2</v>
      </c>
      <c r="AE225" s="7">
        <v>572</v>
      </c>
      <c r="AF225" s="32"/>
      <c r="AG225" s="5"/>
      <c r="AH225" s="8"/>
      <c r="AI225" s="5"/>
      <c r="AJ225" s="5"/>
      <c r="AK225" s="5"/>
      <c r="AL225" s="5"/>
      <c r="AM225" s="5"/>
      <c r="AN225" s="6"/>
      <c r="AO225" s="5"/>
      <c r="AP225" s="5"/>
      <c r="AQ225" s="8"/>
      <c r="AR225" s="5"/>
      <c r="AS225" s="6"/>
      <c r="AT225" s="5"/>
      <c r="AU225" s="7"/>
      <c r="AV225" s="174"/>
      <c r="AW225" s="5"/>
      <c r="AX225" s="5"/>
      <c r="AY225" s="5"/>
      <c r="AZ225" s="7"/>
      <c r="BA225" s="30"/>
      <c r="BB225" s="33"/>
    </row>
    <row r="226" spans="1:54" x14ac:dyDescent="0.3">
      <c r="A226" s="168"/>
      <c r="B226" s="4">
        <v>16.1666666666667</v>
      </c>
      <c r="C226" s="168"/>
      <c r="D226" s="5">
        <v>49.4</v>
      </c>
      <c r="E226" s="5">
        <v>95.9</v>
      </c>
      <c r="F226" s="7">
        <v>17</v>
      </c>
      <c r="G226" s="188"/>
      <c r="H226" s="5">
        <v>34.1</v>
      </c>
      <c r="I226" s="5">
        <v>98.3</v>
      </c>
      <c r="J226" s="5">
        <v>83.6</v>
      </c>
      <c r="K226" s="30">
        <v>83.4</v>
      </c>
      <c r="L226" s="168"/>
      <c r="M226" s="31"/>
      <c r="N226" s="5"/>
      <c r="O226" s="7"/>
      <c r="P226" s="31">
        <v>98.6</v>
      </c>
      <c r="Q226" s="5">
        <v>18.100000000000001</v>
      </c>
      <c r="R226" s="5">
        <v>49.1</v>
      </c>
      <c r="S226" s="5">
        <v>49</v>
      </c>
      <c r="T226" s="5">
        <v>63.3</v>
      </c>
      <c r="U226" s="5">
        <v>63.1</v>
      </c>
      <c r="V226" s="5">
        <v>63</v>
      </c>
      <c r="W226" s="5">
        <v>66.7</v>
      </c>
      <c r="X226" s="5">
        <v>85.3</v>
      </c>
      <c r="Y226" s="5">
        <v>85.4</v>
      </c>
      <c r="Z226" s="5">
        <v>85.2</v>
      </c>
      <c r="AA226" s="5">
        <v>64.7</v>
      </c>
      <c r="AB226" s="5">
        <v>107.7</v>
      </c>
      <c r="AC226" s="5">
        <v>825</v>
      </c>
      <c r="AD226" s="5">
        <v>13.3</v>
      </c>
      <c r="AE226" s="7">
        <v>566</v>
      </c>
      <c r="AF226" s="32"/>
      <c r="AG226" s="5"/>
      <c r="AH226" s="43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  <c r="AT226" s="5"/>
      <c r="AU226" s="7"/>
      <c r="AV226" s="168"/>
      <c r="AW226" s="5"/>
      <c r="AX226" s="5"/>
      <c r="AY226" s="5"/>
      <c r="AZ226" s="7"/>
      <c r="BA226" s="30"/>
      <c r="BB226" s="33"/>
    </row>
    <row r="227" spans="1:54" x14ac:dyDescent="0.3">
      <c r="A227" s="168"/>
      <c r="B227" s="4">
        <v>16.25</v>
      </c>
      <c r="C227" s="168"/>
      <c r="D227" s="5">
        <v>49.4</v>
      </c>
      <c r="E227" s="5">
        <v>93.9</v>
      </c>
      <c r="F227" s="7">
        <v>17.600000000000001</v>
      </c>
      <c r="G227" s="188"/>
      <c r="H227" s="5">
        <v>33.700000000000003</v>
      </c>
      <c r="I227" s="5">
        <v>97</v>
      </c>
      <c r="J227" s="5">
        <v>83.3</v>
      </c>
      <c r="K227" s="30">
        <v>83</v>
      </c>
      <c r="L227" s="168"/>
      <c r="M227" s="31"/>
      <c r="N227" s="5"/>
      <c r="O227" s="7"/>
      <c r="P227" s="31">
        <v>98.4</v>
      </c>
      <c r="Q227" s="5">
        <v>18.600000000000001</v>
      </c>
      <c r="R227" s="5">
        <v>49.1</v>
      </c>
      <c r="S227" s="5">
        <v>49</v>
      </c>
      <c r="T227" s="5">
        <v>63.6</v>
      </c>
      <c r="U227" s="5">
        <v>63.4</v>
      </c>
      <c r="V227" s="5">
        <v>63.2</v>
      </c>
      <c r="W227" s="5">
        <v>67</v>
      </c>
      <c r="X227" s="5">
        <v>85</v>
      </c>
      <c r="Y227" s="5">
        <v>85</v>
      </c>
      <c r="Z227" s="5">
        <v>84.8</v>
      </c>
      <c r="AA227" s="5">
        <v>64.900000000000006</v>
      </c>
      <c r="AB227" s="5">
        <v>107.5</v>
      </c>
      <c r="AC227" s="5">
        <v>824</v>
      </c>
      <c r="AD227" s="5">
        <v>13.3</v>
      </c>
      <c r="AE227" s="7">
        <v>562</v>
      </c>
      <c r="AF227" s="32"/>
      <c r="AG227" s="5"/>
      <c r="AH227" s="8"/>
      <c r="AI227" s="5"/>
      <c r="AJ227" s="5"/>
      <c r="AK227" s="5"/>
      <c r="AL227" s="5"/>
      <c r="AM227" s="5"/>
      <c r="AN227" s="5"/>
      <c r="AO227" s="5"/>
      <c r="AP227" s="5"/>
      <c r="AQ227" s="43"/>
      <c r="AR227" s="5"/>
      <c r="AS227" s="5"/>
      <c r="AT227" s="5"/>
      <c r="AU227" s="7"/>
      <c r="AV227" s="168"/>
      <c r="AW227" s="5"/>
      <c r="AX227" s="5"/>
      <c r="AY227" s="5"/>
      <c r="AZ227" s="7"/>
      <c r="BA227" s="30"/>
      <c r="BB227" s="33"/>
    </row>
    <row r="228" spans="1:54" x14ac:dyDescent="0.3">
      <c r="A228" s="168"/>
      <c r="B228" s="4">
        <v>16.3333333333333</v>
      </c>
      <c r="C228" s="168"/>
      <c r="D228" s="5">
        <v>49.4</v>
      </c>
      <c r="E228" s="5">
        <v>93.3</v>
      </c>
      <c r="F228" s="7">
        <v>18.2</v>
      </c>
      <c r="G228" s="188"/>
      <c r="H228" s="5">
        <v>36.5</v>
      </c>
      <c r="I228" s="5">
        <v>97.5</v>
      </c>
      <c r="J228" s="5">
        <v>83.5</v>
      </c>
      <c r="K228" s="30">
        <v>83.2</v>
      </c>
      <c r="L228" s="168"/>
      <c r="M228" s="31"/>
      <c r="N228" s="5"/>
      <c r="O228" s="7"/>
      <c r="P228" s="31">
        <v>98</v>
      </c>
      <c r="Q228" s="45">
        <v>19.5</v>
      </c>
      <c r="R228" s="45">
        <v>49.1</v>
      </c>
      <c r="S228" s="5">
        <v>49</v>
      </c>
      <c r="T228" s="5">
        <v>64.8</v>
      </c>
      <c r="U228" s="5">
        <v>64.599999999999994</v>
      </c>
      <c r="V228" s="5">
        <v>64.400000000000006</v>
      </c>
      <c r="W228" s="5">
        <v>68.2</v>
      </c>
      <c r="X228" s="5">
        <v>85.1</v>
      </c>
      <c r="Y228" s="5">
        <v>85.2</v>
      </c>
      <c r="Z228" s="5">
        <v>85</v>
      </c>
      <c r="AA228" s="5">
        <v>66.2</v>
      </c>
      <c r="AB228" s="5">
        <v>106.9</v>
      </c>
      <c r="AC228" s="5">
        <v>824</v>
      </c>
      <c r="AD228" s="5">
        <v>13.4</v>
      </c>
      <c r="AE228" s="7">
        <v>566</v>
      </c>
      <c r="AF228" s="32"/>
      <c r="AG228" s="5"/>
      <c r="AH228" s="6"/>
      <c r="AI228" s="8"/>
      <c r="AJ228" s="5"/>
      <c r="AK228" s="5"/>
      <c r="AL228" s="5"/>
      <c r="AM228" s="5"/>
      <c r="AN228" s="5"/>
      <c r="AO228" s="5"/>
      <c r="AP228" s="5"/>
      <c r="AQ228" s="8"/>
      <c r="AR228" s="5"/>
      <c r="AS228" s="5"/>
      <c r="AT228" s="5"/>
      <c r="AU228" s="7"/>
      <c r="AV228" s="168"/>
      <c r="AW228" s="5"/>
      <c r="AX228" s="5"/>
      <c r="AY228" s="5"/>
      <c r="AZ228" s="7"/>
      <c r="BA228" s="30"/>
      <c r="BB228" s="33"/>
    </row>
    <row r="229" spans="1:54" x14ac:dyDescent="0.3">
      <c r="A229" s="168"/>
      <c r="B229" s="4">
        <v>16.4166666666667</v>
      </c>
      <c r="C229" s="168"/>
      <c r="D229" s="5">
        <v>49.4</v>
      </c>
      <c r="E229" s="5">
        <v>90.1</v>
      </c>
      <c r="F229" s="7">
        <v>19</v>
      </c>
      <c r="G229" s="188"/>
      <c r="H229" s="5">
        <v>38.9</v>
      </c>
      <c r="I229" s="5">
        <v>97</v>
      </c>
      <c r="J229" s="5">
        <v>83.8</v>
      </c>
      <c r="K229" s="30">
        <v>83.5</v>
      </c>
      <c r="L229" s="168"/>
      <c r="M229" s="31"/>
      <c r="N229" s="5"/>
      <c r="O229" s="7"/>
      <c r="P229" s="31">
        <v>98.2</v>
      </c>
      <c r="Q229" s="5">
        <v>20.3</v>
      </c>
      <c r="R229" s="5">
        <v>49.1</v>
      </c>
      <c r="S229" s="5">
        <v>49</v>
      </c>
      <c r="T229" s="5">
        <v>66.3</v>
      </c>
      <c r="U229" s="5">
        <v>66.099999999999994</v>
      </c>
      <c r="V229" s="5">
        <v>65.900000000000006</v>
      </c>
      <c r="W229" s="5">
        <v>69.7</v>
      </c>
      <c r="X229" s="5">
        <v>85.5</v>
      </c>
      <c r="Y229" s="5">
        <v>85.5</v>
      </c>
      <c r="Z229" s="5">
        <v>85.4</v>
      </c>
      <c r="AA229" s="5">
        <v>67.7</v>
      </c>
      <c r="AB229" s="5">
        <v>105.8</v>
      </c>
      <c r="AC229" s="5">
        <v>824</v>
      </c>
      <c r="AD229" s="5">
        <v>13.1</v>
      </c>
      <c r="AE229" s="7">
        <v>565</v>
      </c>
      <c r="AF229" s="32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8"/>
      <c r="AR229" s="5"/>
      <c r="AS229" s="5"/>
      <c r="AT229" s="5"/>
      <c r="AU229" s="7"/>
      <c r="AV229" s="168"/>
      <c r="AW229" s="5"/>
      <c r="AX229" s="5"/>
      <c r="AY229" s="5"/>
      <c r="AZ229" s="7"/>
      <c r="BA229" s="30"/>
      <c r="BB229" s="33"/>
    </row>
    <row r="230" spans="1:54" x14ac:dyDescent="0.3">
      <c r="A230" s="168"/>
      <c r="B230" s="4">
        <v>16.5</v>
      </c>
      <c r="C230" s="168"/>
      <c r="D230" s="5">
        <v>49.3</v>
      </c>
      <c r="E230" s="5">
        <v>88.1</v>
      </c>
      <c r="F230" s="7">
        <v>19</v>
      </c>
      <c r="G230" s="188"/>
      <c r="H230" s="5">
        <v>39.200000000000003</v>
      </c>
      <c r="I230" s="47">
        <v>94.9</v>
      </c>
      <c r="J230" s="5">
        <v>84.2</v>
      </c>
      <c r="K230" s="30">
        <v>83.9</v>
      </c>
      <c r="L230" s="168"/>
      <c r="M230" s="31"/>
      <c r="N230" s="5"/>
      <c r="O230" s="7"/>
      <c r="P230" s="31">
        <v>96.2</v>
      </c>
      <c r="Q230" s="5">
        <v>20.399999999999999</v>
      </c>
      <c r="R230" s="5">
        <v>49.1</v>
      </c>
      <c r="S230" s="5">
        <v>49</v>
      </c>
      <c r="T230" s="5">
        <v>67.099999999999994</v>
      </c>
      <c r="U230" s="5">
        <v>66.900000000000006</v>
      </c>
      <c r="V230" s="5">
        <v>66.7</v>
      </c>
      <c r="W230" s="5">
        <v>70.8</v>
      </c>
      <c r="X230" s="5">
        <v>85.8</v>
      </c>
      <c r="Y230" s="5">
        <v>85.9</v>
      </c>
      <c r="Z230" s="5">
        <v>85.7</v>
      </c>
      <c r="AA230" s="5">
        <v>68.5</v>
      </c>
      <c r="AB230" s="5">
        <v>104.4</v>
      </c>
      <c r="AC230" s="5">
        <v>824</v>
      </c>
      <c r="AD230" s="5">
        <v>13.2</v>
      </c>
      <c r="AE230" s="7">
        <v>573</v>
      </c>
      <c r="AF230" s="32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8"/>
      <c r="AR230" s="5"/>
      <c r="AS230" s="5"/>
      <c r="AT230" s="5"/>
      <c r="AU230" s="6"/>
      <c r="AV230" s="168"/>
      <c r="AW230" s="5"/>
      <c r="AX230" s="5"/>
      <c r="AY230" s="5"/>
      <c r="AZ230" s="7"/>
      <c r="BA230" s="30"/>
      <c r="BB230" s="33"/>
    </row>
    <row r="231" spans="1:54" x14ac:dyDescent="0.3">
      <c r="A231" s="168"/>
      <c r="B231" s="4">
        <v>16.5833333333333</v>
      </c>
      <c r="C231" s="168"/>
      <c r="D231" s="5">
        <v>49.2</v>
      </c>
      <c r="E231" s="5">
        <v>91.4</v>
      </c>
      <c r="F231" s="7">
        <v>17.899999999999999</v>
      </c>
      <c r="G231" s="188"/>
      <c r="H231" s="5">
        <v>39.4</v>
      </c>
      <c r="I231" s="5">
        <v>95.5</v>
      </c>
      <c r="J231" s="5">
        <v>84.5</v>
      </c>
      <c r="K231" s="30">
        <v>84.2</v>
      </c>
      <c r="L231" s="168"/>
      <c r="M231" s="31"/>
      <c r="N231" s="5"/>
      <c r="O231" s="7"/>
      <c r="P231" s="31">
        <v>96.9</v>
      </c>
      <c r="Q231" s="5">
        <v>19.3</v>
      </c>
      <c r="R231" s="5">
        <v>49</v>
      </c>
      <c r="S231" s="5">
        <v>48.9</v>
      </c>
      <c r="T231" s="5">
        <v>66.400000000000006</v>
      </c>
      <c r="U231" s="5">
        <v>66.3</v>
      </c>
      <c r="V231" s="5">
        <v>66.099999999999994</v>
      </c>
      <c r="W231" s="5">
        <v>70.2</v>
      </c>
      <c r="X231" s="5">
        <v>86.1</v>
      </c>
      <c r="Y231" s="5">
        <v>86.2</v>
      </c>
      <c r="Z231" s="5">
        <v>86.1</v>
      </c>
      <c r="AA231" s="5">
        <v>67.900000000000006</v>
      </c>
      <c r="AB231" s="5">
        <v>104.5</v>
      </c>
      <c r="AC231" s="5">
        <v>823</v>
      </c>
      <c r="AD231" s="5">
        <v>13.4</v>
      </c>
      <c r="AE231" s="7">
        <v>577</v>
      </c>
      <c r="AF231" s="51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7"/>
      <c r="AV231" s="168"/>
      <c r="AW231" s="5"/>
      <c r="AX231" s="5"/>
      <c r="AY231" s="5"/>
      <c r="AZ231" s="7"/>
      <c r="BA231" s="30"/>
      <c r="BB231" s="33"/>
    </row>
    <row r="232" spans="1:54" x14ac:dyDescent="0.3">
      <c r="A232" s="168"/>
      <c r="B232" s="4">
        <v>16.6666666666667</v>
      </c>
      <c r="C232" s="168"/>
      <c r="D232" s="5">
        <v>49.3</v>
      </c>
      <c r="E232" s="5">
        <v>89.1</v>
      </c>
      <c r="F232" s="7">
        <v>18</v>
      </c>
      <c r="G232" s="188"/>
      <c r="H232" s="5">
        <v>38.799999999999997</v>
      </c>
      <c r="I232" s="5">
        <v>94.4</v>
      </c>
      <c r="J232" s="5">
        <v>84.9</v>
      </c>
      <c r="K232" s="30">
        <v>84.6</v>
      </c>
      <c r="L232" s="168"/>
      <c r="M232" s="31"/>
      <c r="N232" s="5"/>
      <c r="O232" s="7"/>
      <c r="P232" s="31">
        <v>95.2</v>
      </c>
      <c r="Q232" s="5">
        <v>19.399999999999999</v>
      </c>
      <c r="R232" s="5">
        <v>49</v>
      </c>
      <c r="S232" s="5">
        <v>49</v>
      </c>
      <c r="T232" s="5">
        <v>66.7</v>
      </c>
      <c r="U232" s="5">
        <v>66.599999999999994</v>
      </c>
      <c r="V232" s="5">
        <v>66.3</v>
      </c>
      <c r="W232" s="5">
        <v>70.5</v>
      </c>
      <c r="X232" s="5">
        <v>86.5</v>
      </c>
      <c r="Y232" s="5">
        <v>86.5</v>
      </c>
      <c r="Z232" s="5">
        <v>86.4</v>
      </c>
      <c r="AA232" s="5">
        <v>68.2</v>
      </c>
      <c r="AB232" s="5">
        <v>104.3</v>
      </c>
      <c r="AC232" s="6">
        <v>823</v>
      </c>
      <c r="AD232" s="5">
        <v>13.2</v>
      </c>
      <c r="AE232" s="7">
        <v>579</v>
      </c>
      <c r="AF232" s="52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7"/>
      <c r="AU232" s="7"/>
      <c r="AV232" s="168"/>
      <c r="AW232" s="5"/>
      <c r="AX232" s="5"/>
      <c r="AY232" s="5"/>
      <c r="AZ232" s="7"/>
      <c r="BA232" s="30"/>
      <c r="BB232" s="33"/>
    </row>
    <row r="233" spans="1:54" x14ac:dyDescent="0.3">
      <c r="A233" s="168"/>
      <c r="B233" s="4">
        <v>16.75</v>
      </c>
      <c r="C233" s="168"/>
      <c r="D233" s="5">
        <v>49.3</v>
      </c>
      <c r="E233" s="5">
        <v>89.4</v>
      </c>
      <c r="F233" s="7">
        <v>18</v>
      </c>
      <c r="G233" s="188"/>
      <c r="H233" s="5">
        <v>37.799999999999997</v>
      </c>
      <c r="I233" s="5">
        <v>95.1</v>
      </c>
      <c r="J233" s="5">
        <v>85.1</v>
      </c>
      <c r="K233" s="30">
        <v>84.9</v>
      </c>
      <c r="L233" s="168"/>
      <c r="M233" s="31"/>
      <c r="N233" s="5"/>
      <c r="O233" s="7"/>
      <c r="P233" s="50">
        <v>96.3</v>
      </c>
      <c r="Q233" s="5">
        <v>19.2</v>
      </c>
      <c r="R233" s="5">
        <v>49</v>
      </c>
      <c r="S233" s="5">
        <v>49</v>
      </c>
      <c r="T233" s="5">
        <v>66.400000000000006</v>
      </c>
      <c r="U233" s="5">
        <v>66.3</v>
      </c>
      <c r="V233" s="5">
        <v>66.099999999999994</v>
      </c>
      <c r="W233" s="5">
        <v>70.2</v>
      </c>
      <c r="X233" s="5">
        <v>86.7</v>
      </c>
      <c r="Y233" s="5">
        <v>86.8</v>
      </c>
      <c r="Z233" s="5">
        <v>86.7</v>
      </c>
      <c r="AA233" s="5">
        <v>67.900000000000006</v>
      </c>
      <c r="AB233" s="5">
        <v>104.6</v>
      </c>
      <c r="AC233" s="5">
        <v>824</v>
      </c>
      <c r="AD233" s="5">
        <v>13.4</v>
      </c>
      <c r="AE233" s="7">
        <v>579</v>
      </c>
      <c r="AF233" s="51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7"/>
      <c r="AV233" s="168"/>
      <c r="AW233" s="5"/>
      <c r="AX233" s="5"/>
      <c r="AY233" s="5"/>
      <c r="AZ233" s="7"/>
      <c r="BA233" s="30"/>
      <c r="BB233" s="33"/>
    </row>
    <row r="234" spans="1:54" x14ac:dyDescent="0.3">
      <c r="A234" s="168"/>
      <c r="B234" s="4">
        <v>16.8333333333333</v>
      </c>
      <c r="C234" s="168"/>
      <c r="D234" s="5">
        <v>49.3</v>
      </c>
      <c r="E234" s="5">
        <v>89.7</v>
      </c>
      <c r="F234" s="7">
        <v>18.3</v>
      </c>
      <c r="G234" s="188"/>
      <c r="H234" s="5">
        <v>37.4</v>
      </c>
      <c r="I234" s="5">
        <v>95.2</v>
      </c>
      <c r="J234" s="5">
        <v>84.6</v>
      </c>
      <c r="K234" s="30">
        <v>84.3</v>
      </c>
      <c r="L234" s="168"/>
      <c r="M234" s="31"/>
      <c r="N234" s="5"/>
      <c r="O234" s="7"/>
      <c r="P234" s="31">
        <v>95.6</v>
      </c>
      <c r="Q234" s="5">
        <v>19.5</v>
      </c>
      <c r="R234" s="5">
        <v>49</v>
      </c>
      <c r="S234" s="5">
        <v>49</v>
      </c>
      <c r="T234" s="5">
        <v>66.400000000000006</v>
      </c>
      <c r="U234" s="5">
        <v>66.3</v>
      </c>
      <c r="V234" s="5">
        <v>66</v>
      </c>
      <c r="W234" s="5">
        <v>70.2</v>
      </c>
      <c r="X234" s="5">
        <v>86.2</v>
      </c>
      <c r="Y234" s="5">
        <v>86.3</v>
      </c>
      <c r="Z234" s="5">
        <v>86.1</v>
      </c>
      <c r="AA234" s="5">
        <v>67.900000000000006</v>
      </c>
      <c r="AB234" s="5">
        <v>104.2</v>
      </c>
      <c r="AC234" s="5">
        <v>825</v>
      </c>
      <c r="AD234" s="5">
        <v>13.2</v>
      </c>
      <c r="AE234" s="7">
        <v>574</v>
      </c>
      <c r="AF234" s="51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7"/>
      <c r="AV234" s="168"/>
      <c r="AW234" s="5"/>
      <c r="AX234" s="5"/>
      <c r="AY234" s="5"/>
      <c r="AZ234" s="7"/>
      <c r="BA234" s="30"/>
      <c r="BB234" s="33"/>
    </row>
    <row r="235" spans="1:54" x14ac:dyDescent="0.3">
      <c r="A235" s="168"/>
      <c r="B235" s="4">
        <v>16.9166666666667</v>
      </c>
      <c r="C235" s="168"/>
      <c r="D235" s="5">
        <v>49.3</v>
      </c>
      <c r="E235" s="5">
        <v>89.4</v>
      </c>
      <c r="F235" s="7">
        <v>18.399999999999999</v>
      </c>
      <c r="G235" s="188"/>
      <c r="H235" s="5">
        <v>37</v>
      </c>
      <c r="I235" s="5">
        <v>94.9</v>
      </c>
      <c r="J235" s="5">
        <v>84.2</v>
      </c>
      <c r="K235" s="30">
        <v>83.9</v>
      </c>
      <c r="L235" s="168"/>
      <c r="M235" s="31"/>
      <c r="N235" s="5"/>
      <c r="O235" s="7"/>
      <c r="P235" s="31">
        <v>95.6</v>
      </c>
      <c r="Q235" s="5">
        <v>19.600000000000001</v>
      </c>
      <c r="R235" s="5">
        <v>49</v>
      </c>
      <c r="S235" s="5">
        <v>49</v>
      </c>
      <c r="T235" s="5">
        <v>66.099999999999994</v>
      </c>
      <c r="U235" s="5">
        <v>66</v>
      </c>
      <c r="V235" s="5">
        <v>65.8</v>
      </c>
      <c r="W235" s="5">
        <v>69.900000000000006</v>
      </c>
      <c r="X235" s="5">
        <v>85.8</v>
      </c>
      <c r="Y235" s="5">
        <v>85.8</v>
      </c>
      <c r="Z235" s="5">
        <v>85.7</v>
      </c>
      <c r="AA235" s="5">
        <v>67.599999999999994</v>
      </c>
      <c r="AB235" s="5">
        <v>104.2</v>
      </c>
      <c r="AC235" s="5">
        <v>825</v>
      </c>
      <c r="AD235" s="5">
        <v>13.4</v>
      </c>
      <c r="AE235" s="7">
        <v>574</v>
      </c>
      <c r="AF235" s="51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7"/>
      <c r="AV235" s="168"/>
      <c r="AW235" s="5"/>
      <c r="AX235" s="5"/>
      <c r="AY235" s="5"/>
      <c r="AZ235" s="7"/>
      <c r="BA235" s="30"/>
      <c r="BB235" s="33"/>
    </row>
    <row r="236" spans="1:54" x14ac:dyDescent="0.3">
      <c r="A236" s="169"/>
      <c r="B236" s="4">
        <v>17</v>
      </c>
      <c r="C236" s="169"/>
      <c r="D236" s="5">
        <v>49.3</v>
      </c>
      <c r="E236" s="5">
        <v>90.2</v>
      </c>
      <c r="F236" s="7">
        <v>18.399999999999999</v>
      </c>
      <c r="G236" s="189"/>
      <c r="H236" s="5">
        <v>36.700000000000003</v>
      </c>
      <c r="I236" s="5">
        <v>95.6</v>
      </c>
      <c r="J236" s="5">
        <v>83.7</v>
      </c>
      <c r="K236" s="30">
        <v>83.4</v>
      </c>
      <c r="L236" s="169"/>
      <c r="M236" s="31"/>
      <c r="N236" s="5"/>
      <c r="O236" s="7"/>
      <c r="P236" s="31">
        <v>96.8</v>
      </c>
      <c r="Q236" s="5">
        <v>19.600000000000001</v>
      </c>
      <c r="R236" s="5">
        <v>49.1</v>
      </c>
      <c r="S236" s="5">
        <v>49</v>
      </c>
      <c r="T236" s="5">
        <v>65.599999999999994</v>
      </c>
      <c r="U236" s="5">
        <v>65.400000000000006</v>
      </c>
      <c r="V236" s="5">
        <v>65.3</v>
      </c>
      <c r="W236" s="5">
        <v>69.3</v>
      </c>
      <c r="X236" s="5">
        <v>85.3</v>
      </c>
      <c r="Y236" s="5">
        <v>85.4</v>
      </c>
      <c r="Z236" s="5">
        <v>85.2</v>
      </c>
      <c r="AA236" s="5">
        <v>67.099999999999994</v>
      </c>
      <c r="AB236" s="5">
        <v>105</v>
      </c>
      <c r="AC236" s="5">
        <v>822</v>
      </c>
      <c r="AD236" s="5">
        <v>13.4</v>
      </c>
      <c r="AE236" s="7">
        <v>571</v>
      </c>
      <c r="AF236" s="52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6"/>
      <c r="AV236" s="169"/>
      <c r="AW236" s="5"/>
      <c r="AX236" s="5"/>
      <c r="AY236" s="5"/>
      <c r="AZ236" s="7"/>
      <c r="BA236" s="30"/>
      <c r="BB236" s="33"/>
    </row>
    <row r="237" spans="1:54" x14ac:dyDescent="0.3">
      <c r="A237" s="178" t="s">
        <v>81</v>
      </c>
      <c r="B237" s="173"/>
      <c r="C237" s="17" t="e">
        <f>AVERAGE($C$225:$C$236)</f>
        <v>#DIV/0!</v>
      </c>
      <c r="D237" s="17">
        <f>AVERAGE($D$225:$D$236)</f>
        <v>49.324999999999996</v>
      </c>
      <c r="E237" s="17">
        <f>AVERAGE($E$225:$E$236)</f>
        <v>91.075000000000003</v>
      </c>
      <c r="F237" s="34">
        <f>AVERAGE($F$225:$F$236)</f>
        <v>18.075000000000003</v>
      </c>
      <c r="G237" s="16" t="e">
        <f>AVERAGE(G225:G236)</f>
        <v>#DIV/0!</v>
      </c>
      <c r="H237" s="17">
        <f>AVERAGE($H$225:$H$236)</f>
        <v>37.166666666666664</v>
      </c>
      <c r="I237" s="17">
        <f>AVERAGE($I$225:$I$236)</f>
        <v>96.008333333333326</v>
      </c>
      <c r="J237" s="17">
        <f>AVERAGE(J225:J236)</f>
        <v>84.125000000000014</v>
      </c>
      <c r="K237" s="35">
        <f>AVERAGE($K$225:$K$236)</f>
        <v>83.841666666666654</v>
      </c>
      <c r="L237" s="36">
        <f>AVERAGE(L225:L236)</f>
        <v>0</v>
      </c>
      <c r="M237" s="35" t="e">
        <f>AVERAGE(M225:M236)</f>
        <v>#DIV/0!</v>
      </c>
      <c r="N237" s="35" t="e">
        <f>AVERAGE(N225:N236)</f>
        <v>#DIV/0!</v>
      </c>
      <c r="O237" s="34" t="e">
        <f>AVERAGE(O225:O236)</f>
        <v>#DIV/0!</v>
      </c>
      <c r="P237" s="37">
        <f>AVERAGE(P223:P236)</f>
        <v>96.900595238095221</v>
      </c>
      <c r="Q237" s="17">
        <f t="shared" ref="Q237:AB237" si="35">AVERAGE(Q225:Q236)</f>
        <v>19.324999999999999</v>
      </c>
      <c r="R237" s="17">
        <f t="shared" si="35"/>
        <v>49.050000000000004</v>
      </c>
      <c r="S237" s="17">
        <f t="shared" si="35"/>
        <v>48.991666666666667</v>
      </c>
      <c r="T237" s="17">
        <f t="shared" si="35"/>
        <v>65.61666666666666</v>
      </c>
      <c r="U237" s="17">
        <f t="shared" si="35"/>
        <v>65.458333333333329</v>
      </c>
      <c r="V237" s="17">
        <f t="shared" si="35"/>
        <v>65.266666666666666</v>
      </c>
      <c r="W237" s="17">
        <f t="shared" si="35"/>
        <v>69.25</v>
      </c>
      <c r="X237" s="17">
        <f t="shared" si="35"/>
        <v>85.75</v>
      </c>
      <c r="Y237" s="17">
        <f t="shared" si="35"/>
        <v>85.808333333333337</v>
      </c>
      <c r="Z237" s="17">
        <f t="shared" si="35"/>
        <v>85.658333333333346</v>
      </c>
      <c r="AA237" s="17">
        <f t="shared" si="35"/>
        <v>67.058333333333337</v>
      </c>
      <c r="AB237" s="17">
        <f t="shared" si="35"/>
        <v>105.38333333333333</v>
      </c>
      <c r="AC237" s="17">
        <f>AVERAGE(AC223:AC236)</f>
        <v>823.99404761904759</v>
      </c>
      <c r="AD237" s="17">
        <f>AVERAGE(AD225:AD236)</f>
        <v>13.29166666666667</v>
      </c>
      <c r="AE237" s="34">
        <f>AVERAGE($AE$225:$AE$236)</f>
        <v>571.5</v>
      </c>
      <c r="AF237" s="53" t="e">
        <f>AVERAGE(AF212:AF223)</f>
        <v>#DIV/0!</v>
      </c>
      <c r="AG237" s="17" t="e">
        <f>AVERAGE(AG225:AG236)</f>
        <v>#DIV/0!</v>
      </c>
      <c r="AH237" s="17" t="e">
        <f>AVERAGE(AH228:AH236)</f>
        <v>#DIV/0!</v>
      </c>
      <c r="AI237" s="17" t="e">
        <f>AVERAGE(AI226:AI236)</f>
        <v>#DIV/0!</v>
      </c>
      <c r="AJ237" s="17" t="e">
        <f>AVERAGE(AJ225:AJ236)</f>
        <v>#DIV/0!</v>
      </c>
      <c r="AK237" s="17" t="e">
        <f>AVERAGE(AK225:AK236)</f>
        <v>#DIV/0!</v>
      </c>
      <c r="AL237" s="17" t="e">
        <f>AVERAGE(AL225:AL236)</f>
        <v>#DIV/0!</v>
      </c>
      <c r="AM237" s="17" t="e">
        <f>AVERAGE(AM225:AM236)</f>
        <v>#DIV/0!</v>
      </c>
      <c r="AN237" s="17" t="e">
        <f>AVERAGE(AN226:AN236)</f>
        <v>#DIV/0!</v>
      </c>
      <c r="AO237" s="17" t="e">
        <f>AVERAGE(AO225:AO236)</f>
        <v>#DIV/0!</v>
      </c>
      <c r="AP237" s="17" t="e">
        <f>AVERAGE(AP225:AP236)</f>
        <v>#DIV/0!</v>
      </c>
      <c r="AQ237" s="17" t="e">
        <f>AVERAGE(AQ225:AQ236)</f>
        <v>#DIV/0!</v>
      </c>
      <c r="AR237" s="17" t="e">
        <f>AVERAGE(AR225:AR236)</f>
        <v>#DIV/0!</v>
      </c>
      <c r="AS237" s="17" t="e">
        <f>AVERAGE(AS226:AS236)</f>
        <v>#DIV/0!</v>
      </c>
      <c r="AT237" s="34" t="e">
        <f>AVERAGE(AT225:AT236)</f>
        <v>#DIV/0!</v>
      </c>
      <c r="AU237" s="34" t="e">
        <f>AVERAGE($AU$225:$AU$236)</f>
        <v>#DIV/0!</v>
      </c>
      <c r="AV237" s="39" t="e">
        <f>AVERAGE(AV225:AV236)</f>
        <v>#DIV/0!</v>
      </c>
      <c r="AW237" s="17" t="e">
        <f>AVERAGE(AW225:AW236)</f>
        <v>#DIV/0!</v>
      </c>
      <c r="AX237" s="17" t="e">
        <f>AVERAGE(AX225:AX236)</f>
        <v>#DIV/0!</v>
      </c>
      <c r="AY237" s="17" t="e">
        <f>AVERAGE($AY$225:$AY$236)</f>
        <v>#DIV/0!</v>
      </c>
      <c r="AZ237" s="17" t="e">
        <f>AVERAGE(AZ225:AZ236)</f>
        <v>#DIV/0!</v>
      </c>
      <c r="BA237" s="35" t="e">
        <f>AVERAGE(BA225:BA236)</f>
        <v>#DIV/0!</v>
      </c>
      <c r="BB237" s="40" t="e">
        <f>AVERAGE(BB225:BB236)</f>
        <v>#DIV/0!</v>
      </c>
    </row>
    <row r="238" spans="1:54" x14ac:dyDescent="0.3">
      <c r="A238" s="167">
        <v>45401</v>
      </c>
      <c r="B238" s="4">
        <v>8.3333333333333329E-2</v>
      </c>
      <c r="C238" s="181"/>
      <c r="D238" s="5">
        <v>49.3</v>
      </c>
      <c r="E238" s="5">
        <v>92</v>
      </c>
      <c r="F238" s="7">
        <v>17.899999999999999</v>
      </c>
      <c r="G238" s="181"/>
      <c r="H238" s="5">
        <v>36.700000000000003</v>
      </c>
      <c r="I238" s="5">
        <v>95.6</v>
      </c>
      <c r="J238" s="5">
        <v>83.7</v>
      </c>
      <c r="K238" s="30">
        <v>83.4</v>
      </c>
      <c r="L238" s="174">
        <v>0</v>
      </c>
      <c r="M238" s="31"/>
      <c r="N238" s="5"/>
      <c r="O238" s="7"/>
      <c r="P238" s="31">
        <v>97</v>
      </c>
      <c r="Q238" s="5">
        <v>19.2</v>
      </c>
      <c r="R238" s="5">
        <v>49.1</v>
      </c>
      <c r="S238" s="5">
        <v>49</v>
      </c>
      <c r="T238" s="5">
        <v>65.2</v>
      </c>
      <c r="U238" s="5">
        <v>65</v>
      </c>
      <c r="V238" s="5">
        <v>64.8</v>
      </c>
      <c r="W238" s="5">
        <v>68.7</v>
      </c>
      <c r="X238" s="5">
        <v>85.3</v>
      </c>
      <c r="Y238" s="5">
        <v>85.3</v>
      </c>
      <c r="Z238" s="5">
        <v>85.3</v>
      </c>
      <c r="AA238" s="5">
        <v>66.599999999999994</v>
      </c>
      <c r="AB238" s="5">
        <v>105.3</v>
      </c>
      <c r="AC238" s="5">
        <v>823</v>
      </c>
      <c r="AD238" s="5">
        <v>13.2</v>
      </c>
      <c r="AE238" s="30">
        <v>571</v>
      </c>
      <c r="AF238" s="54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7"/>
      <c r="AV238" s="174"/>
      <c r="AW238" s="5"/>
      <c r="AX238" s="5"/>
      <c r="AY238" s="5"/>
      <c r="AZ238" s="30"/>
      <c r="BA238" s="30"/>
      <c r="BB238" s="33"/>
    </row>
    <row r="239" spans="1:54" x14ac:dyDescent="0.3">
      <c r="A239" s="168"/>
      <c r="B239" s="4">
        <v>17.1666666666667</v>
      </c>
      <c r="C239" s="168"/>
      <c r="D239" s="5">
        <v>49.3</v>
      </c>
      <c r="E239" s="5">
        <v>91.7</v>
      </c>
      <c r="F239" s="7">
        <v>17.899999999999999</v>
      </c>
      <c r="G239" s="188"/>
      <c r="H239" s="5">
        <v>36.6</v>
      </c>
      <c r="I239" s="5">
        <v>96.3</v>
      </c>
      <c r="J239" s="5">
        <v>83.8</v>
      </c>
      <c r="K239" s="30">
        <v>83.5</v>
      </c>
      <c r="L239" s="168"/>
      <c r="M239" s="31"/>
      <c r="N239" s="5"/>
      <c r="O239" s="7"/>
      <c r="P239" s="31">
        <v>96.5</v>
      </c>
      <c r="Q239" s="30">
        <v>19.100000000000001</v>
      </c>
      <c r="R239" s="5">
        <v>49.1</v>
      </c>
      <c r="S239" s="5">
        <v>49</v>
      </c>
      <c r="T239" s="5">
        <v>65.2</v>
      </c>
      <c r="U239" s="5">
        <v>65</v>
      </c>
      <c r="V239" s="5">
        <v>64.900000000000006</v>
      </c>
      <c r="W239" s="5">
        <v>68.8</v>
      </c>
      <c r="X239" s="5">
        <v>85.4</v>
      </c>
      <c r="Y239" s="5">
        <v>85.4</v>
      </c>
      <c r="Z239" s="5">
        <v>85.3</v>
      </c>
      <c r="AA239" s="5">
        <v>66.599999999999994</v>
      </c>
      <c r="AB239" s="5">
        <v>105</v>
      </c>
      <c r="AC239" s="5">
        <v>824</v>
      </c>
      <c r="AD239" s="5">
        <v>13.2</v>
      </c>
      <c r="AE239" s="30">
        <v>571</v>
      </c>
      <c r="AF239" s="54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7"/>
      <c r="AV239" s="168"/>
      <c r="AW239" s="5"/>
      <c r="AX239" s="5"/>
      <c r="AY239" s="5"/>
      <c r="AZ239" s="30"/>
      <c r="BA239" s="30"/>
      <c r="BB239" s="33"/>
    </row>
    <row r="240" spans="1:54" x14ac:dyDescent="0.3">
      <c r="A240" s="168"/>
      <c r="B240" s="4">
        <v>17.25</v>
      </c>
      <c r="C240" s="168"/>
      <c r="D240" s="5">
        <v>49.3</v>
      </c>
      <c r="E240" s="5">
        <v>93.4</v>
      </c>
      <c r="F240" s="7">
        <v>18.100000000000001</v>
      </c>
      <c r="G240" s="188"/>
      <c r="H240" s="5">
        <v>36.799999999999997</v>
      </c>
      <c r="I240" s="5">
        <v>95.9</v>
      </c>
      <c r="J240" s="5">
        <v>84</v>
      </c>
      <c r="K240" s="30">
        <v>83.7</v>
      </c>
      <c r="L240" s="168"/>
      <c r="M240" s="31"/>
      <c r="N240" s="5"/>
      <c r="O240" s="7"/>
      <c r="P240" s="31">
        <v>96.9</v>
      </c>
      <c r="Q240" s="30">
        <v>19.3</v>
      </c>
      <c r="R240" s="5">
        <v>49.1</v>
      </c>
      <c r="S240" s="5">
        <v>49</v>
      </c>
      <c r="T240" s="5">
        <v>65.599999999999994</v>
      </c>
      <c r="U240" s="5">
        <v>65.400000000000006</v>
      </c>
      <c r="V240" s="5">
        <v>65.2</v>
      </c>
      <c r="W240" s="5">
        <v>69.2</v>
      </c>
      <c r="X240" s="5">
        <v>85.5</v>
      </c>
      <c r="Y240" s="5">
        <v>85.6</v>
      </c>
      <c r="Z240" s="5">
        <v>85.5</v>
      </c>
      <c r="AA240" s="5">
        <v>67</v>
      </c>
      <c r="AB240" s="5">
        <v>105.2</v>
      </c>
      <c r="AC240" s="5">
        <v>823</v>
      </c>
      <c r="AD240" s="5">
        <v>13.4</v>
      </c>
      <c r="AE240" s="30">
        <v>573</v>
      </c>
      <c r="AF240" s="54"/>
      <c r="AG240" s="5"/>
      <c r="AH240" s="5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7"/>
      <c r="AV240" s="168"/>
      <c r="AW240" s="5"/>
      <c r="AX240" s="5"/>
      <c r="AY240" s="5"/>
      <c r="AZ240" s="30"/>
      <c r="BA240" s="30"/>
      <c r="BB240" s="33"/>
    </row>
    <row r="241" spans="1:54" x14ac:dyDescent="0.3">
      <c r="A241" s="168"/>
      <c r="B241" s="4">
        <v>17.3333333333333</v>
      </c>
      <c r="C241" s="168"/>
      <c r="D241" s="5">
        <v>49.4</v>
      </c>
      <c r="E241" s="5">
        <v>90.7</v>
      </c>
      <c r="F241" s="7">
        <v>18.2</v>
      </c>
      <c r="G241" s="188"/>
      <c r="H241" s="5">
        <v>37.700000000000003</v>
      </c>
      <c r="I241" s="5">
        <v>95</v>
      </c>
      <c r="J241" s="5">
        <v>84.7</v>
      </c>
      <c r="K241" s="30">
        <v>84.4</v>
      </c>
      <c r="L241" s="168"/>
      <c r="M241" s="31"/>
      <c r="N241" s="5"/>
      <c r="O241" s="7"/>
      <c r="P241" s="31">
        <v>96.7</v>
      </c>
      <c r="Q241" s="30">
        <v>19.600000000000001</v>
      </c>
      <c r="R241" s="46">
        <v>49.1</v>
      </c>
      <c r="S241" s="5">
        <v>49.1</v>
      </c>
      <c r="T241" s="5">
        <v>66.400000000000006</v>
      </c>
      <c r="U241" s="5">
        <v>66.2</v>
      </c>
      <c r="V241" s="5">
        <v>66.099999999999994</v>
      </c>
      <c r="W241" s="5">
        <v>70.099999999999994</v>
      </c>
      <c r="X241" s="5">
        <v>86.3</v>
      </c>
      <c r="Y241" s="5">
        <v>86.3</v>
      </c>
      <c r="Z241" s="5">
        <v>86.2</v>
      </c>
      <c r="AA241" s="5">
        <v>67.900000000000006</v>
      </c>
      <c r="AB241" s="5">
        <v>104.5</v>
      </c>
      <c r="AC241" s="5">
        <v>824</v>
      </c>
      <c r="AD241" s="5">
        <v>13.4</v>
      </c>
      <c r="AE241" s="30">
        <v>577</v>
      </c>
      <c r="AF241" s="56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7"/>
      <c r="AV241" s="168"/>
      <c r="AW241" s="5"/>
      <c r="AX241" s="5"/>
      <c r="AY241" s="5"/>
      <c r="AZ241" s="30"/>
      <c r="BA241" s="30"/>
      <c r="BB241" s="33"/>
    </row>
    <row r="242" spans="1:54" x14ac:dyDescent="0.3">
      <c r="A242" s="168"/>
      <c r="B242" s="4">
        <v>17.4166666666667</v>
      </c>
      <c r="C242" s="168"/>
      <c r="D242" s="5">
        <v>49.4</v>
      </c>
      <c r="E242" s="5">
        <v>91.1</v>
      </c>
      <c r="F242" s="7">
        <v>18.5</v>
      </c>
      <c r="G242" s="188"/>
      <c r="H242" s="47">
        <v>39.1</v>
      </c>
      <c r="I242" s="5">
        <v>94.4</v>
      </c>
      <c r="J242" s="5">
        <v>85.3</v>
      </c>
      <c r="K242" s="30">
        <v>85.1</v>
      </c>
      <c r="L242" s="168"/>
      <c r="M242" s="31"/>
      <c r="N242" s="5"/>
      <c r="O242" s="7"/>
      <c r="P242" s="31">
        <v>95.7</v>
      </c>
      <c r="Q242" s="47">
        <v>19.899999999999999</v>
      </c>
      <c r="R242" s="46">
        <v>49.1</v>
      </c>
      <c r="S242" s="5">
        <v>49</v>
      </c>
      <c r="T242" s="5">
        <v>67.400000000000006</v>
      </c>
      <c r="U242" s="5">
        <v>67.3</v>
      </c>
      <c r="V242" s="5">
        <v>67.099999999999994</v>
      </c>
      <c r="W242" s="5">
        <v>71.2</v>
      </c>
      <c r="X242" s="5">
        <v>86.9</v>
      </c>
      <c r="Y242" s="5">
        <v>87</v>
      </c>
      <c r="Z242" s="5">
        <v>86.9</v>
      </c>
      <c r="AA242" s="5">
        <v>68.900000000000006</v>
      </c>
      <c r="AB242" s="5">
        <v>103.9</v>
      </c>
      <c r="AC242" s="5">
        <v>824</v>
      </c>
      <c r="AD242" s="5">
        <v>13.4</v>
      </c>
      <c r="AE242" s="30">
        <v>582</v>
      </c>
      <c r="AF242" s="56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7"/>
      <c r="AV242" s="168"/>
      <c r="AW242" s="5"/>
      <c r="AX242" s="5"/>
      <c r="AY242" s="5"/>
      <c r="AZ242" s="30"/>
      <c r="BA242" s="30"/>
      <c r="BB242" s="33"/>
    </row>
    <row r="243" spans="1:54" x14ac:dyDescent="0.3">
      <c r="A243" s="168"/>
      <c r="B243" s="4">
        <v>17.5</v>
      </c>
      <c r="C243" s="168"/>
      <c r="D243" s="5">
        <v>49.4</v>
      </c>
      <c r="E243" s="5">
        <v>88.4</v>
      </c>
      <c r="F243" s="7">
        <v>19</v>
      </c>
      <c r="G243" s="188"/>
      <c r="H243" s="5">
        <v>40</v>
      </c>
      <c r="I243" s="5">
        <v>93.7</v>
      </c>
      <c r="J243" s="5">
        <v>85.4</v>
      </c>
      <c r="K243" s="30">
        <v>85.1</v>
      </c>
      <c r="L243" s="168"/>
      <c r="M243" s="31"/>
      <c r="N243" s="5"/>
      <c r="O243" s="7"/>
      <c r="P243" s="31">
        <v>94.7</v>
      </c>
      <c r="Q243" s="57">
        <v>20.5</v>
      </c>
      <c r="R243" s="46">
        <v>49.1</v>
      </c>
      <c r="S243" s="5">
        <v>49.1</v>
      </c>
      <c r="T243" s="5">
        <v>68.099999999999994</v>
      </c>
      <c r="U243" s="5">
        <v>68</v>
      </c>
      <c r="V243" s="5">
        <v>67.8</v>
      </c>
      <c r="W243" s="5">
        <v>72</v>
      </c>
      <c r="X243" s="5">
        <v>87</v>
      </c>
      <c r="Y243" s="5">
        <v>87</v>
      </c>
      <c r="Z243" s="5">
        <v>86.9</v>
      </c>
      <c r="AA243" s="5">
        <v>69.7</v>
      </c>
      <c r="AB243" s="5">
        <v>104.2</v>
      </c>
      <c r="AC243" s="5">
        <v>824</v>
      </c>
      <c r="AD243" s="5">
        <v>13.4</v>
      </c>
      <c r="AE243" s="30">
        <v>582</v>
      </c>
      <c r="AF243" s="56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7"/>
      <c r="AV243" s="168"/>
      <c r="AW243" s="5"/>
      <c r="AX243" s="5"/>
      <c r="AY243" s="5"/>
      <c r="AZ243" s="30"/>
      <c r="BA243" s="30"/>
      <c r="BB243" s="33"/>
    </row>
    <row r="244" spans="1:54" x14ac:dyDescent="0.3">
      <c r="A244" s="168"/>
      <c r="B244" s="4">
        <v>17.5833333333333</v>
      </c>
      <c r="C244" s="168"/>
      <c r="D244" s="5">
        <v>49.4</v>
      </c>
      <c r="E244" s="5">
        <v>86.7</v>
      </c>
      <c r="F244" s="7">
        <v>19.399999999999999</v>
      </c>
      <c r="G244" s="188"/>
      <c r="H244" s="5">
        <v>39.9</v>
      </c>
      <c r="I244" s="5">
        <v>94.4</v>
      </c>
      <c r="J244" s="5">
        <v>85.5</v>
      </c>
      <c r="K244" s="30">
        <v>85.2</v>
      </c>
      <c r="L244" s="168"/>
      <c r="M244" s="31"/>
      <c r="N244" s="5"/>
      <c r="O244" s="7"/>
      <c r="P244" s="31">
        <v>94.4</v>
      </c>
      <c r="Q244" s="57">
        <v>20.7</v>
      </c>
      <c r="R244" s="46">
        <v>49.1</v>
      </c>
      <c r="S244" s="5">
        <v>49</v>
      </c>
      <c r="T244" s="5">
        <v>68.5</v>
      </c>
      <c r="U244" s="5">
        <v>68.400000000000006</v>
      </c>
      <c r="V244" s="5">
        <v>68.2</v>
      </c>
      <c r="W244" s="5">
        <v>72.400000000000006</v>
      </c>
      <c r="X244" s="5">
        <v>87</v>
      </c>
      <c r="Y244" s="5">
        <v>87.1</v>
      </c>
      <c r="Z244" s="5">
        <v>87</v>
      </c>
      <c r="AA244" s="5">
        <v>70</v>
      </c>
      <c r="AB244" s="5">
        <v>103.5</v>
      </c>
      <c r="AC244" s="5">
        <v>823</v>
      </c>
      <c r="AD244" s="5">
        <v>13.4</v>
      </c>
      <c r="AE244" s="7">
        <v>582</v>
      </c>
      <c r="AF244" s="58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7"/>
      <c r="AV244" s="168"/>
      <c r="AW244" s="5"/>
      <c r="AX244" s="5"/>
      <c r="AY244" s="5"/>
      <c r="AZ244" s="7"/>
      <c r="BA244" s="30"/>
      <c r="BB244" s="33"/>
    </row>
    <row r="245" spans="1:54" x14ac:dyDescent="0.3">
      <c r="A245" s="168"/>
      <c r="B245" s="4">
        <v>17.6666666666667</v>
      </c>
      <c r="C245" s="168"/>
      <c r="D245" s="5">
        <v>49.4</v>
      </c>
      <c r="E245" s="5">
        <v>88.6</v>
      </c>
      <c r="F245" s="7">
        <v>19.2</v>
      </c>
      <c r="G245" s="188"/>
      <c r="H245" s="5">
        <v>39.1</v>
      </c>
      <c r="I245" s="5">
        <v>93.3</v>
      </c>
      <c r="J245" s="5">
        <v>85.6</v>
      </c>
      <c r="K245" s="30">
        <v>85.3</v>
      </c>
      <c r="L245" s="168"/>
      <c r="M245" s="31"/>
      <c r="N245" s="5"/>
      <c r="O245" s="7"/>
      <c r="P245" s="31">
        <v>95.2</v>
      </c>
      <c r="Q245" s="57">
        <v>20.6</v>
      </c>
      <c r="R245" s="46">
        <v>49.1</v>
      </c>
      <c r="S245" s="5">
        <v>49</v>
      </c>
      <c r="T245" s="5">
        <v>68.2</v>
      </c>
      <c r="U245" s="5">
        <v>68.099999999999994</v>
      </c>
      <c r="V245" s="5">
        <v>67.900000000000006</v>
      </c>
      <c r="W245" s="5">
        <v>72.2</v>
      </c>
      <c r="X245" s="5">
        <v>87.2</v>
      </c>
      <c r="Y245" s="5">
        <v>87.2</v>
      </c>
      <c r="Z245" s="5">
        <v>87.1</v>
      </c>
      <c r="AA245" s="5">
        <v>69.8</v>
      </c>
      <c r="AB245" s="5">
        <v>103.9</v>
      </c>
      <c r="AC245" s="5">
        <v>825</v>
      </c>
      <c r="AD245" s="5">
        <v>13.4</v>
      </c>
      <c r="AE245" s="7">
        <v>582</v>
      </c>
      <c r="AF245" s="32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7"/>
      <c r="AV245" s="168"/>
      <c r="AW245" s="5"/>
      <c r="AX245" s="5"/>
      <c r="AY245" s="5"/>
      <c r="AZ245" s="7"/>
      <c r="BA245" s="30"/>
      <c r="BB245" s="33"/>
    </row>
    <row r="246" spans="1:54" x14ac:dyDescent="0.3">
      <c r="A246" s="168"/>
      <c r="B246" s="4">
        <v>17.75</v>
      </c>
      <c r="C246" s="168"/>
      <c r="D246" s="5">
        <v>49.3</v>
      </c>
      <c r="E246" s="5">
        <v>89.7</v>
      </c>
      <c r="F246" s="7">
        <v>18.7</v>
      </c>
      <c r="G246" s="188"/>
      <c r="H246" s="5">
        <v>37.9</v>
      </c>
      <c r="I246" s="5">
        <v>94.2</v>
      </c>
      <c r="J246" s="5">
        <v>85.1</v>
      </c>
      <c r="K246" s="30">
        <v>84.9</v>
      </c>
      <c r="L246" s="168"/>
      <c r="M246" s="31"/>
      <c r="N246" s="5"/>
      <c r="O246" s="7"/>
      <c r="P246" s="31">
        <v>95</v>
      </c>
      <c r="Q246" s="57">
        <v>19.899999999999999</v>
      </c>
      <c r="R246" s="46">
        <v>49.1</v>
      </c>
      <c r="S246" s="5">
        <v>49</v>
      </c>
      <c r="T246" s="5">
        <v>67.2</v>
      </c>
      <c r="U246" s="5">
        <v>67</v>
      </c>
      <c r="V246" s="5">
        <v>66.8</v>
      </c>
      <c r="W246" s="5">
        <v>71</v>
      </c>
      <c r="X246" s="5">
        <v>86.7</v>
      </c>
      <c r="Y246" s="5">
        <v>86.8</v>
      </c>
      <c r="Z246" s="5">
        <v>86.7</v>
      </c>
      <c r="AA246" s="5">
        <v>68.599999999999994</v>
      </c>
      <c r="AB246" s="5">
        <v>104</v>
      </c>
      <c r="AC246" s="5">
        <v>824</v>
      </c>
      <c r="AD246" s="5">
        <v>13.2</v>
      </c>
      <c r="AE246" s="7">
        <v>579</v>
      </c>
      <c r="AF246" s="32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7"/>
      <c r="AV246" s="168"/>
      <c r="AW246" s="5"/>
      <c r="AX246" s="5"/>
      <c r="AY246" s="5"/>
      <c r="AZ246" s="7"/>
      <c r="BA246" s="30"/>
      <c r="BB246" s="33"/>
    </row>
    <row r="247" spans="1:54" x14ac:dyDescent="0.3">
      <c r="A247" s="168"/>
      <c r="B247" s="4">
        <v>17.8333333333333</v>
      </c>
      <c r="C247" s="168"/>
      <c r="D247" s="5">
        <v>49.4</v>
      </c>
      <c r="E247" s="5">
        <v>90.7</v>
      </c>
      <c r="F247" s="7">
        <v>18.399999999999999</v>
      </c>
      <c r="G247" s="188"/>
      <c r="H247" s="5">
        <v>37.5</v>
      </c>
      <c r="I247" s="5">
        <v>94.1</v>
      </c>
      <c r="J247" s="5">
        <v>85.4</v>
      </c>
      <c r="K247" s="30">
        <v>85.2</v>
      </c>
      <c r="L247" s="168"/>
      <c r="M247" s="31"/>
      <c r="N247" s="5"/>
      <c r="O247" s="7"/>
      <c r="P247" s="31">
        <v>95.4</v>
      </c>
      <c r="Q247" s="57">
        <v>19.600000000000001</v>
      </c>
      <c r="R247" s="46">
        <v>49.1</v>
      </c>
      <c r="S247" s="5">
        <v>49</v>
      </c>
      <c r="T247" s="5">
        <v>67</v>
      </c>
      <c r="U247" s="5">
        <v>66.900000000000006</v>
      </c>
      <c r="V247" s="5">
        <v>66.599999999999994</v>
      </c>
      <c r="W247" s="5">
        <v>70.900000000000006</v>
      </c>
      <c r="X247" s="5">
        <v>87</v>
      </c>
      <c r="Y247" s="5">
        <v>87.1</v>
      </c>
      <c r="Z247" s="5">
        <v>87</v>
      </c>
      <c r="AA247" s="5">
        <v>68.5</v>
      </c>
      <c r="AB247" s="5">
        <v>104.3</v>
      </c>
      <c r="AC247" s="5">
        <v>824</v>
      </c>
      <c r="AD247" s="5">
        <v>13.3</v>
      </c>
      <c r="AE247" s="7">
        <v>583</v>
      </c>
      <c r="AF247" s="32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7"/>
      <c r="AV247" s="168"/>
      <c r="AW247" s="5"/>
      <c r="AX247" s="5"/>
      <c r="AY247" s="5"/>
      <c r="AZ247" s="7"/>
      <c r="BA247" s="30"/>
      <c r="BB247" s="33"/>
    </row>
    <row r="248" spans="1:54" x14ac:dyDescent="0.3">
      <c r="A248" s="168"/>
      <c r="B248" s="4">
        <v>17.9166666666667</v>
      </c>
      <c r="C248" s="168"/>
      <c r="D248" s="5">
        <v>49.4</v>
      </c>
      <c r="E248" s="5">
        <v>90.1</v>
      </c>
      <c r="F248" s="7">
        <v>18.399999999999999</v>
      </c>
      <c r="G248" s="188"/>
      <c r="H248" s="5">
        <v>37.6</v>
      </c>
      <c r="I248" s="5">
        <v>94.6</v>
      </c>
      <c r="J248" s="5">
        <v>85.4</v>
      </c>
      <c r="K248" s="30">
        <v>85.1</v>
      </c>
      <c r="L248" s="168"/>
      <c r="M248" s="31"/>
      <c r="N248" s="5"/>
      <c r="O248" s="7"/>
      <c r="P248" s="31">
        <v>95.2</v>
      </c>
      <c r="Q248" s="57">
        <v>19.7</v>
      </c>
      <c r="R248" s="46">
        <v>49.1</v>
      </c>
      <c r="S248" s="5">
        <v>49</v>
      </c>
      <c r="T248" s="5">
        <v>67.099999999999994</v>
      </c>
      <c r="U248" s="5">
        <v>66.900000000000006</v>
      </c>
      <c r="V248" s="5">
        <v>66.7</v>
      </c>
      <c r="W248" s="5">
        <v>70.900000000000006</v>
      </c>
      <c r="X248" s="5">
        <v>87</v>
      </c>
      <c r="Y248" s="5">
        <v>87</v>
      </c>
      <c r="Z248" s="5">
        <v>86.9</v>
      </c>
      <c r="AA248" s="5">
        <v>68.5</v>
      </c>
      <c r="AB248" s="5">
        <v>104.6</v>
      </c>
      <c r="AC248" s="5">
        <v>822</v>
      </c>
      <c r="AD248" s="5">
        <v>13.4</v>
      </c>
      <c r="AE248" s="7">
        <v>579</v>
      </c>
      <c r="AF248" s="32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7"/>
      <c r="AV248" s="168"/>
      <c r="AW248" s="5"/>
      <c r="AX248" s="5"/>
      <c r="AY248" s="5"/>
      <c r="AZ248" s="7"/>
      <c r="BA248" s="30"/>
      <c r="BB248" s="33"/>
    </row>
    <row r="249" spans="1:54" x14ac:dyDescent="0.3">
      <c r="A249" s="169"/>
      <c r="B249" s="4">
        <v>18</v>
      </c>
      <c r="C249" s="169"/>
      <c r="D249" s="5">
        <v>49.3</v>
      </c>
      <c r="E249" s="5">
        <v>91.2</v>
      </c>
      <c r="F249" s="7">
        <v>18.3</v>
      </c>
      <c r="G249" s="189"/>
      <c r="H249" s="5">
        <v>37.299999999999997</v>
      </c>
      <c r="I249" s="5">
        <v>96.5</v>
      </c>
      <c r="J249" s="5">
        <v>85.3</v>
      </c>
      <c r="K249" s="30">
        <v>85</v>
      </c>
      <c r="L249" s="169"/>
      <c r="M249" s="31"/>
      <c r="N249" s="5"/>
      <c r="O249" s="7"/>
      <c r="P249" s="47">
        <v>97.2</v>
      </c>
      <c r="Q249" s="46">
        <v>19.5</v>
      </c>
      <c r="R249" s="46">
        <v>49.1</v>
      </c>
      <c r="S249" s="5">
        <v>49</v>
      </c>
      <c r="T249" s="5">
        <v>66.900000000000006</v>
      </c>
      <c r="U249" s="5">
        <v>66.7</v>
      </c>
      <c r="V249" s="5">
        <v>66.5</v>
      </c>
      <c r="W249" s="5">
        <v>70.7</v>
      </c>
      <c r="X249" s="5">
        <v>86.9</v>
      </c>
      <c r="Y249" s="5">
        <v>86.9</v>
      </c>
      <c r="Z249" s="5">
        <v>86.8</v>
      </c>
      <c r="AA249" s="5">
        <v>68.3</v>
      </c>
      <c r="AB249" s="5">
        <v>104.3</v>
      </c>
      <c r="AC249" s="5">
        <v>824</v>
      </c>
      <c r="AD249" s="5">
        <v>12.4</v>
      </c>
      <c r="AE249" s="7">
        <v>582</v>
      </c>
      <c r="AF249" s="6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7"/>
      <c r="AV249" s="169"/>
      <c r="AW249" s="5"/>
      <c r="AX249" s="5"/>
      <c r="AY249" s="5"/>
      <c r="AZ249" s="7"/>
      <c r="BA249" s="30"/>
      <c r="BB249" s="33"/>
    </row>
    <row r="250" spans="1:54" x14ac:dyDescent="0.3">
      <c r="A250" s="178" t="s">
        <v>81</v>
      </c>
      <c r="B250" s="173"/>
      <c r="C250" s="17" t="e">
        <f>AVERAGE($C$238:$C$249)</f>
        <v>#DIV/0!</v>
      </c>
      <c r="D250" s="17">
        <f>AVERAGE($D$238:$D$249)</f>
        <v>49.35833333333332</v>
      </c>
      <c r="E250" s="17">
        <f>AVERAGE($E$238:$E$249)</f>
        <v>90.358333333333348</v>
      </c>
      <c r="F250" s="34">
        <f>AVERAGE($F$238:$F$249)</f>
        <v>18.5</v>
      </c>
      <c r="G250" s="16" t="e">
        <f>AVERAGE(G238:G249)</f>
        <v>#DIV/0!</v>
      </c>
      <c r="H250" s="17">
        <f>AVERAGE($H$238:$H$249)</f>
        <v>38.016666666666673</v>
      </c>
      <c r="I250" s="17">
        <f>AVERAGE($I$238:$I$249)</f>
        <v>94.833333333333329</v>
      </c>
      <c r="J250" s="17">
        <f>AVERAGE(J238:J249)</f>
        <v>84.933333333333323</v>
      </c>
      <c r="K250" s="35">
        <f>AVERAGE($K$238:$K$249)</f>
        <v>84.658333333333346</v>
      </c>
      <c r="L250" s="36">
        <f t="shared" ref="L250:AD250" si="36">AVERAGE(L238:L249)</f>
        <v>0</v>
      </c>
      <c r="M250" s="35" t="e">
        <f t="shared" si="36"/>
        <v>#DIV/0!</v>
      </c>
      <c r="N250" s="35" t="e">
        <f t="shared" si="36"/>
        <v>#DIV/0!</v>
      </c>
      <c r="O250" s="34" t="e">
        <f t="shared" si="36"/>
        <v>#DIV/0!</v>
      </c>
      <c r="P250" s="37">
        <f t="shared" si="36"/>
        <v>95.825000000000003</v>
      </c>
      <c r="Q250" s="17">
        <f t="shared" si="36"/>
        <v>19.799999999999997</v>
      </c>
      <c r="R250" s="17">
        <f t="shared" si="36"/>
        <v>49.100000000000016</v>
      </c>
      <c r="S250" s="17">
        <f t="shared" si="36"/>
        <v>49.016666666666673</v>
      </c>
      <c r="T250" s="17">
        <f t="shared" si="36"/>
        <v>66.900000000000006</v>
      </c>
      <c r="U250" s="17">
        <f t="shared" si="36"/>
        <v>66.741666666666674</v>
      </c>
      <c r="V250" s="17">
        <f t="shared" si="36"/>
        <v>66.55</v>
      </c>
      <c r="W250" s="17">
        <f t="shared" si="36"/>
        <v>70.674999999999997</v>
      </c>
      <c r="X250" s="17">
        <f t="shared" si="36"/>
        <v>86.516666666666666</v>
      </c>
      <c r="Y250" s="17">
        <f t="shared" si="36"/>
        <v>86.558333333333337</v>
      </c>
      <c r="Z250" s="17">
        <f t="shared" si="36"/>
        <v>86.466666666666683</v>
      </c>
      <c r="AA250" s="17">
        <f t="shared" si="36"/>
        <v>68.36666666666666</v>
      </c>
      <c r="AB250" s="17">
        <f t="shared" si="36"/>
        <v>104.39166666666665</v>
      </c>
      <c r="AC250" s="17">
        <f t="shared" si="36"/>
        <v>823.66666666666663</v>
      </c>
      <c r="AD250" s="17">
        <f t="shared" si="36"/>
        <v>13.258333333333335</v>
      </c>
      <c r="AE250" s="34">
        <f>AVERAGE($AE$238:$AE$249)</f>
        <v>578.58333333333337</v>
      </c>
      <c r="AF250" s="38" t="e">
        <f>AVERAGE(AF225:AF249)</f>
        <v>#DIV/0!</v>
      </c>
      <c r="AG250" s="17" t="e">
        <f t="shared" ref="AG250:AT250" si="37">AVERAGE(AG238:AG249)</f>
        <v>#DIV/0!</v>
      </c>
      <c r="AH250" s="17" t="e">
        <f t="shared" si="37"/>
        <v>#DIV/0!</v>
      </c>
      <c r="AI250" s="17" t="e">
        <f t="shared" si="37"/>
        <v>#DIV/0!</v>
      </c>
      <c r="AJ250" s="17" t="e">
        <f t="shared" si="37"/>
        <v>#DIV/0!</v>
      </c>
      <c r="AK250" s="17" t="e">
        <f t="shared" si="37"/>
        <v>#DIV/0!</v>
      </c>
      <c r="AL250" s="17" t="e">
        <f t="shared" si="37"/>
        <v>#DIV/0!</v>
      </c>
      <c r="AM250" s="17" t="e">
        <f t="shared" si="37"/>
        <v>#DIV/0!</v>
      </c>
      <c r="AN250" s="17" t="e">
        <f t="shared" si="37"/>
        <v>#DIV/0!</v>
      </c>
      <c r="AO250" s="17" t="e">
        <f t="shared" si="37"/>
        <v>#DIV/0!</v>
      </c>
      <c r="AP250" s="17" t="e">
        <f t="shared" si="37"/>
        <v>#DIV/0!</v>
      </c>
      <c r="AQ250" s="17" t="e">
        <f t="shared" si="37"/>
        <v>#DIV/0!</v>
      </c>
      <c r="AR250" s="17" t="e">
        <f t="shared" si="37"/>
        <v>#DIV/0!</v>
      </c>
      <c r="AS250" s="17" t="e">
        <f t="shared" si="37"/>
        <v>#DIV/0!</v>
      </c>
      <c r="AT250" s="17" t="e">
        <f t="shared" si="37"/>
        <v>#DIV/0!</v>
      </c>
      <c r="AU250" s="34" t="e">
        <f>AVERAGE($AU$238:$AU$249)</f>
        <v>#DIV/0!</v>
      </c>
      <c r="AV250" s="39" t="e">
        <f>AVERAGE(AV238:AV249)</f>
        <v>#DIV/0!</v>
      </c>
      <c r="AW250" s="17" t="e">
        <f>AVERAGE(AW238:AW249)</f>
        <v>#DIV/0!</v>
      </c>
      <c r="AX250" s="17" t="e">
        <f>AVERAGE(AX238:AX249)</f>
        <v>#DIV/0!</v>
      </c>
      <c r="AY250" s="17" t="e">
        <f>AVERAGE($AY$238:$AY$249)</f>
        <v>#DIV/0!</v>
      </c>
      <c r="AZ250" s="17" t="e">
        <f>AVERAGE(AZ238:AZ249)</f>
        <v>#DIV/0!</v>
      </c>
      <c r="BA250" s="35" t="e">
        <f>AVERAGE(BA238:BA249)</f>
        <v>#DIV/0!</v>
      </c>
      <c r="BB250" s="40" t="e">
        <f>AVERAGE(BB238:BB249)</f>
        <v>#DIV/0!</v>
      </c>
    </row>
    <row r="251" spans="1:54" x14ac:dyDescent="0.3">
      <c r="A251" s="167">
        <v>45402</v>
      </c>
      <c r="B251" s="4">
        <v>18.0833333333333</v>
      </c>
      <c r="C251" s="181"/>
      <c r="D251" s="5">
        <v>49.3</v>
      </c>
      <c r="E251" s="47">
        <v>92.2</v>
      </c>
      <c r="F251" s="7">
        <v>18.3</v>
      </c>
      <c r="G251" s="181"/>
      <c r="H251" s="5">
        <v>37.1</v>
      </c>
      <c r="I251" s="5">
        <v>96.5</v>
      </c>
      <c r="J251" s="5">
        <v>85.6</v>
      </c>
      <c r="K251" s="30">
        <v>85.3</v>
      </c>
      <c r="L251" s="174">
        <v>0</v>
      </c>
      <c r="M251" s="31"/>
      <c r="N251" s="5"/>
      <c r="O251" s="7"/>
      <c r="P251" s="31">
        <v>96.7</v>
      </c>
      <c r="Q251" s="47">
        <v>19.600000000000001</v>
      </c>
      <c r="R251" s="5">
        <v>49.1</v>
      </c>
      <c r="S251" s="5">
        <v>49</v>
      </c>
      <c r="T251" s="5">
        <v>67.099999999999994</v>
      </c>
      <c r="U251" s="6">
        <v>66.900000000000006</v>
      </c>
      <c r="V251" s="5">
        <v>66.7</v>
      </c>
      <c r="W251" s="5">
        <v>70.900000000000006</v>
      </c>
      <c r="X251" s="5">
        <v>87.2</v>
      </c>
      <c r="Y251" s="5">
        <v>87.3</v>
      </c>
      <c r="Z251" s="5">
        <v>87.1</v>
      </c>
      <c r="AA251" s="5">
        <v>68.599999999999994</v>
      </c>
      <c r="AB251" s="5">
        <v>103.9</v>
      </c>
      <c r="AC251" s="5">
        <v>824</v>
      </c>
      <c r="AD251" s="5">
        <v>12.4</v>
      </c>
      <c r="AE251" s="7">
        <v>582</v>
      </c>
      <c r="AF251" s="32"/>
      <c r="AG251" s="5"/>
      <c r="AH251" s="5"/>
      <c r="AI251" s="5"/>
      <c r="AJ251" s="5"/>
      <c r="AK251" s="5"/>
      <c r="AL251" s="5"/>
      <c r="AM251" s="5"/>
      <c r="AN251" s="6"/>
      <c r="AO251" s="5"/>
      <c r="AP251" s="5"/>
      <c r="AQ251" s="5"/>
      <c r="AR251" s="5"/>
      <c r="AS251" s="5"/>
      <c r="AT251" s="6"/>
      <c r="AU251" s="7"/>
      <c r="AV251" s="174"/>
      <c r="AW251" s="5"/>
      <c r="AX251" s="5"/>
      <c r="AY251" s="5"/>
      <c r="AZ251" s="7"/>
      <c r="BA251" s="30"/>
      <c r="BB251" s="33"/>
    </row>
    <row r="252" spans="1:54" x14ac:dyDescent="0.3">
      <c r="A252" s="168"/>
      <c r="B252" s="4">
        <v>18.1666666666667</v>
      </c>
      <c r="C252" s="168"/>
      <c r="D252" s="5">
        <v>49.3</v>
      </c>
      <c r="E252" s="5">
        <v>91.7</v>
      </c>
      <c r="F252" s="7">
        <v>18.3</v>
      </c>
      <c r="G252" s="188"/>
      <c r="H252" s="5">
        <v>37.1</v>
      </c>
      <c r="I252" s="5">
        <v>95.3</v>
      </c>
      <c r="J252" s="5">
        <v>85.6</v>
      </c>
      <c r="K252" s="30">
        <v>85.4</v>
      </c>
      <c r="L252" s="168"/>
      <c r="M252" s="31"/>
      <c r="N252" s="5"/>
      <c r="O252" s="7"/>
      <c r="P252" s="31">
        <v>97</v>
      </c>
      <c r="Q252" s="5">
        <v>19.5</v>
      </c>
      <c r="R252" s="5">
        <v>49.1</v>
      </c>
      <c r="S252" s="5">
        <v>49</v>
      </c>
      <c r="T252" s="5">
        <v>67.099999999999994</v>
      </c>
      <c r="U252" s="5">
        <v>66.900000000000006</v>
      </c>
      <c r="V252" s="5">
        <v>66.7</v>
      </c>
      <c r="W252" s="5">
        <v>71</v>
      </c>
      <c r="X252" s="5">
        <v>87.2</v>
      </c>
      <c r="Y252" s="5">
        <v>87.3</v>
      </c>
      <c r="Z252" s="5">
        <v>87.2</v>
      </c>
      <c r="AA252" s="5">
        <v>68.5</v>
      </c>
      <c r="AB252" s="5">
        <v>104.1</v>
      </c>
      <c r="AC252" s="5">
        <v>823</v>
      </c>
      <c r="AD252" s="5">
        <v>12.4</v>
      </c>
      <c r="AE252" s="7">
        <v>583</v>
      </c>
      <c r="AF252" s="32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7"/>
      <c r="AV252" s="168"/>
      <c r="AW252" s="5"/>
      <c r="AX252" s="5"/>
      <c r="AY252" s="5"/>
      <c r="AZ252" s="7"/>
      <c r="BA252" s="30"/>
      <c r="BB252" s="33"/>
    </row>
    <row r="253" spans="1:54" x14ac:dyDescent="0.3">
      <c r="A253" s="168"/>
      <c r="B253" s="4">
        <v>18.25</v>
      </c>
      <c r="C253" s="168"/>
      <c r="D253" s="5">
        <v>49.4</v>
      </c>
      <c r="E253" s="5">
        <v>93.1</v>
      </c>
      <c r="F253" s="7">
        <v>18.399999999999999</v>
      </c>
      <c r="G253" s="188"/>
      <c r="H253" s="5">
        <v>37</v>
      </c>
      <c r="I253" s="5">
        <v>95.3</v>
      </c>
      <c r="J253" s="5">
        <v>85.7</v>
      </c>
      <c r="K253" s="30">
        <v>85.4</v>
      </c>
      <c r="L253" s="168"/>
      <c r="M253" s="31"/>
      <c r="N253" s="5"/>
      <c r="O253" s="7"/>
      <c r="P253" s="31">
        <v>97.1</v>
      </c>
      <c r="Q253" s="5">
        <v>19.5</v>
      </c>
      <c r="R253" s="5">
        <v>49.1</v>
      </c>
      <c r="S253" s="5">
        <v>49</v>
      </c>
      <c r="T253" s="5">
        <v>67.2</v>
      </c>
      <c r="U253" s="5">
        <v>67</v>
      </c>
      <c r="V253" s="5">
        <v>66.8</v>
      </c>
      <c r="W253" s="5">
        <v>71.099999999999994</v>
      </c>
      <c r="X253" s="5">
        <v>87.2</v>
      </c>
      <c r="Y253" s="5">
        <v>87.3</v>
      </c>
      <c r="Z253" s="5">
        <v>87.2</v>
      </c>
      <c r="AA253" s="5">
        <v>68.599999999999994</v>
      </c>
      <c r="AB253" s="5">
        <v>103.9</v>
      </c>
      <c r="AC253" s="5">
        <v>823</v>
      </c>
      <c r="AD253" s="5">
        <v>12.2</v>
      </c>
      <c r="AE253" s="7">
        <v>584</v>
      </c>
      <c r="AF253" s="32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7"/>
      <c r="AV253" s="168"/>
      <c r="AW253" s="5"/>
      <c r="AX253" s="5"/>
      <c r="AY253" s="5"/>
      <c r="AZ253" s="7"/>
      <c r="BA253" s="30"/>
      <c r="BB253" s="33"/>
    </row>
    <row r="254" spans="1:54" x14ac:dyDescent="0.3">
      <c r="A254" s="168"/>
      <c r="B254" s="4">
        <v>18.3333333333333</v>
      </c>
      <c r="C254" s="168"/>
      <c r="D254" s="5">
        <v>49.4</v>
      </c>
      <c r="E254" s="5">
        <v>89.2</v>
      </c>
      <c r="F254" s="7">
        <v>18.7</v>
      </c>
      <c r="G254" s="188"/>
      <c r="H254" s="5">
        <v>38</v>
      </c>
      <c r="I254" s="5">
        <v>95.4</v>
      </c>
      <c r="J254" s="5">
        <v>85.8</v>
      </c>
      <c r="K254" s="30">
        <v>85.5</v>
      </c>
      <c r="L254" s="168"/>
      <c r="M254" s="31"/>
      <c r="N254" s="5"/>
      <c r="O254" s="7"/>
      <c r="P254" s="31">
        <v>97</v>
      </c>
      <c r="Q254" s="5">
        <v>19.899999999999999</v>
      </c>
      <c r="R254" s="5">
        <v>49.1</v>
      </c>
      <c r="S254" s="5">
        <v>49</v>
      </c>
      <c r="T254" s="5">
        <v>67.7</v>
      </c>
      <c r="U254" s="5">
        <v>67.599999999999994</v>
      </c>
      <c r="V254" s="5">
        <v>67.400000000000006</v>
      </c>
      <c r="W254" s="5">
        <v>71.7</v>
      </c>
      <c r="X254" s="5">
        <v>87.3</v>
      </c>
      <c r="Y254" s="5">
        <v>87.4</v>
      </c>
      <c r="Z254" s="5">
        <v>87.3</v>
      </c>
      <c r="AA254" s="5">
        <v>69.2</v>
      </c>
      <c r="AB254" s="5">
        <v>103.5</v>
      </c>
      <c r="AC254" s="5">
        <v>823</v>
      </c>
      <c r="AD254" s="5">
        <v>12.2</v>
      </c>
      <c r="AE254" s="7">
        <v>585</v>
      </c>
      <c r="AF254" s="32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7"/>
      <c r="AV254" s="168"/>
      <c r="AW254" s="5"/>
      <c r="AX254" s="5"/>
      <c r="AY254" s="5"/>
      <c r="AZ254" s="7"/>
      <c r="BA254" s="30"/>
      <c r="BB254" s="33"/>
    </row>
    <row r="255" spans="1:54" x14ac:dyDescent="0.3">
      <c r="A255" s="168"/>
      <c r="B255" s="4">
        <v>18.4166666666667</v>
      </c>
      <c r="C255" s="168"/>
      <c r="D255" s="5">
        <v>49.4</v>
      </c>
      <c r="E255" s="5">
        <v>88.8</v>
      </c>
      <c r="F255" s="7">
        <v>19.2</v>
      </c>
      <c r="G255" s="188"/>
      <c r="H255" s="5">
        <v>39.299999999999997</v>
      </c>
      <c r="I255" s="5">
        <v>95.8</v>
      </c>
      <c r="J255" s="5">
        <v>86.2</v>
      </c>
      <c r="K255" s="30">
        <v>86</v>
      </c>
      <c r="L255" s="168"/>
      <c r="M255" s="31"/>
      <c r="N255" s="5"/>
      <c r="O255" s="7"/>
      <c r="P255" s="31">
        <v>96.6</v>
      </c>
      <c r="Q255" s="5">
        <v>20.6</v>
      </c>
      <c r="R255" s="5">
        <v>49.1</v>
      </c>
      <c r="S255" s="5">
        <v>49.1</v>
      </c>
      <c r="T255" s="5">
        <v>68.8</v>
      </c>
      <c r="U255" s="5">
        <v>68.599999999999994</v>
      </c>
      <c r="V255" s="5">
        <v>68.3</v>
      </c>
      <c r="W255" s="5">
        <v>72.8</v>
      </c>
      <c r="X255" s="5">
        <v>87.8</v>
      </c>
      <c r="Y255" s="5">
        <v>87.8</v>
      </c>
      <c r="Z255" s="5">
        <v>87.7</v>
      </c>
      <c r="AA255" s="5">
        <v>70.2</v>
      </c>
      <c r="AB255" s="5">
        <v>103.5</v>
      </c>
      <c r="AC255" s="5">
        <v>824</v>
      </c>
      <c r="AD255" s="5">
        <v>12.4</v>
      </c>
      <c r="AE255" s="7">
        <v>586</v>
      </c>
      <c r="AF255" s="32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7"/>
      <c r="AV255" s="168"/>
      <c r="AW255" s="5"/>
      <c r="AX255" s="5"/>
      <c r="AY255" s="5"/>
      <c r="AZ255" s="7"/>
      <c r="BA255" s="30"/>
      <c r="BB255" s="33"/>
    </row>
    <row r="256" spans="1:54" x14ac:dyDescent="0.3">
      <c r="A256" s="168"/>
      <c r="B256" s="4">
        <v>18.5</v>
      </c>
      <c r="C256" s="168"/>
      <c r="D256" s="5">
        <v>49.3</v>
      </c>
      <c r="E256" s="5">
        <v>88.1</v>
      </c>
      <c r="F256" s="7">
        <v>19.3</v>
      </c>
      <c r="G256" s="188"/>
      <c r="H256" s="5">
        <v>39.5</v>
      </c>
      <c r="I256" s="5">
        <v>94.6</v>
      </c>
      <c r="J256" s="5">
        <v>86.1</v>
      </c>
      <c r="K256" s="30">
        <v>85.8</v>
      </c>
      <c r="L256" s="168"/>
      <c r="M256" s="31"/>
      <c r="N256" s="5"/>
      <c r="O256" s="7"/>
      <c r="P256" s="59">
        <v>96.4</v>
      </c>
      <c r="Q256" s="5">
        <v>20.8</v>
      </c>
      <c r="R256" s="5">
        <v>49.1</v>
      </c>
      <c r="S256" s="5">
        <v>49</v>
      </c>
      <c r="T256" s="5">
        <v>68.8</v>
      </c>
      <c r="U256" s="5">
        <v>68.599999999999994</v>
      </c>
      <c r="V256" s="5">
        <v>68.400000000000006</v>
      </c>
      <c r="W256" s="5">
        <v>72.8</v>
      </c>
      <c r="X256" s="5">
        <v>87.6</v>
      </c>
      <c r="Y256" s="5">
        <v>87.7</v>
      </c>
      <c r="Z256" s="5">
        <v>87.6</v>
      </c>
      <c r="AA256" s="5">
        <v>70.3</v>
      </c>
      <c r="AB256" s="45">
        <v>103.4</v>
      </c>
      <c r="AC256" s="5">
        <v>824</v>
      </c>
      <c r="AD256" s="5">
        <v>12.2</v>
      </c>
      <c r="AE256" s="7">
        <v>586</v>
      </c>
      <c r="AF256" s="32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7"/>
      <c r="AV256" s="168"/>
      <c r="AW256" s="5"/>
      <c r="AX256" s="5"/>
      <c r="AY256" s="5"/>
      <c r="AZ256" s="7"/>
      <c r="BA256" s="30"/>
      <c r="BB256" s="33"/>
    </row>
    <row r="257" spans="1:54" x14ac:dyDescent="0.3">
      <c r="A257" s="168"/>
      <c r="B257" s="4">
        <v>18.5833333333333</v>
      </c>
      <c r="C257" s="168"/>
      <c r="D257" s="5">
        <v>49.3</v>
      </c>
      <c r="E257" s="5">
        <v>87.6</v>
      </c>
      <c r="F257" s="7">
        <v>19.5</v>
      </c>
      <c r="G257" s="188"/>
      <c r="H257" s="5">
        <v>39.5</v>
      </c>
      <c r="I257" s="5">
        <v>95</v>
      </c>
      <c r="J257" s="5">
        <v>85.8</v>
      </c>
      <c r="K257" s="30">
        <v>85.5</v>
      </c>
      <c r="L257" s="168"/>
      <c r="M257" s="31"/>
      <c r="N257" s="5"/>
      <c r="O257" s="7"/>
      <c r="P257" s="31">
        <v>96.8</v>
      </c>
      <c r="Q257" s="5">
        <v>20.8</v>
      </c>
      <c r="R257" s="5">
        <v>49.1</v>
      </c>
      <c r="S257" s="5">
        <v>49</v>
      </c>
      <c r="T257" s="5">
        <v>68.8</v>
      </c>
      <c r="U257" s="47">
        <v>68.7</v>
      </c>
      <c r="V257" s="5">
        <v>68.400000000000006</v>
      </c>
      <c r="W257" s="5">
        <v>72.8</v>
      </c>
      <c r="X257" s="5">
        <v>87.4</v>
      </c>
      <c r="Y257" s="5">
        <v>87.4</v>
      </c>
      <c r="Z257" s="5">
        <v>87.3</v>
      </c>
      <c r="AA257" s="5">
        <v>70.3</v>
      </c>
      <c r="AB257" s="5">
        <v>103.4</v>
      </c>
      <c r="AC257" s="5">
        <v>822</v>
      </c>
      <c r="AD257" s="5">
        <v>12.2</v>
      </c>
      <c r="AE257" s="7">
        <v>583</v>
      </c>
      <c r="AF257" s="32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7"/>
      <c r="AV257" s="168"/>
      <c r="AW257" s="5"/>
      <c r="AX257" s="5"/>
      <c r="AY257" s="5"/>
      <c r="AZ257" s="7"/>
      <c r="BA257" s="30"/>
      <c r="BB257" s="33"/>
    </row>
    <row r="258" spans="1:54" x14ac:dyDescent="0.3">
      <c r="A258" s="168"/>
      <c r="B258" s="4">
        <v>18.6666666666667</v>
      </c>
      <c r="C258" s="168"/>
      <c r="D258" s="5">
        <v>49.3</v>
      </c>
      <c r="E258" s="5">
        <v>89.7</v>
      </c>
      <c r="F258" s="7">
        <v>19.5</v>
      </c>
      <c r="G258" s="188"/>
      <c r="H258" s="5">
        <v>39.1</v>
      </c>
      <c r="I258" s="5">
        <v>94.8</v>
      </c>
      <c r="J258" s="5">
        <v>85.8</v>
      </c>
      <c r="K258" s="30">
        <v>85.5</v>
      </c>
      <c r="L258" s="168"/>
      <c r="M258" s="31"/>
      <c r="N258" s="5"/>
      <c r="O258" s="7"/>
      <c r="P258" s="31">
        <v>96.2</v>
      </c>
      <c r="Q258" s="5">
        <v>20.7</v>
      </c>
      <c r="R258" s="5">
        <v>49.1</v>
      </c>
      <c r="S258" s="5">
        <v>49</v>
      </c>
      <c r="T258" s="5">
        <v>68.8</v>
      </c>
      <c r="U258" s="5">
        <v>68.5</v>
      </c>
      <c r="V258" s="5">
        <v>68.3</v>
      </c>
      <c r="W258" s="5">
        <v>72.7</v>
      </c>
      <c r="X258" s="5">
        <v>87.4</v>
      </c>
      <c r="Y258" s="5">
        <v>87.5</v>
      </c>
      <c r="Z258" s="5">
        <v>87.4</v>
      </c>
      <c r="AA258" s="5">
        <v>70.2</v>
      </c>
      <c r="AB258" s="5">
        <v>103.6</v>
      </c>
      <c r="AC258" s="5">
        <v>824</v>
      </c>
      <c r="AD258" s="5">
        <v>12.2</v>
      </c>
      <c r="AE258" s="7">
        <v>584</v>
      </c>
      <c r="AF258" s="32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7"/>
      <c r="AV258" s="168"/>
      <c r="AW258" s="5"/>
      <c r="AX258" s="5"/>
      <c r="AY258" s="5"/>
      <c r="AZ258" s="7"/>
      <c r="BA258" s="30"/>
      <c r="BB258" s="33"/>
    </row>
    <row r="259" spans="1:54" x14ac:dyDescent="0.3">
      <c r="A259" s="168"/>
      <c r="B259" s="4">
        <v>18.75</v>
      </c>
      <c r="C259" s="168"/>
      <c r="D259" s="5">
        <v>49.3</v>
      </c>
      <c r="E259" s="5">
        <v>90.2</v>
      </c>
      <c r="F259" s="7">
        <v>19.2</v>
      </c>
      <c r="G259" s="188"/>
      <c r="H259" s="5">
        <v>38</v>
      </c>
      <c r="I259" s="5">
        <v>95.1</v>
      </c>
      <c r="J259" s="5">
        <v>86</v>
      </c>
      <c r="K259" s="30">
        <v>85.7</v>
      </c>
      <c r="L259" s="168"/>
      <c r="M259" s="31"/>
      <c r="N259" s="5"/>
      <c r="O259" s="7"/>
      <c r="P259" s="31">
        <v>96.5</v>
      </c>
      <c r="Q259" s="5">
        <v>20.399999999999999</v>
      </c>
      <c r="R259" s="5">
        <v>49.1</v>
      </c>
      <c r="S259" s="5">
        <v>49</v>
      </c>
      <c r="T259" s="5">
        <v>68.3</v>
      </c>
      <c r="U259" s="5">
        <v>68.2</v>
      </c>
      <c r="V259" s="5">
        <v>67.900000000000006</v>
      </c>
      <c r="W259" s="5">
        <v>72.3</v>
      </c>
      <c r="X259" s="5">
        <v>87.5</v>
      </c>
      <c r="Y259" s="5">
        <v>87.6</v>
      </c>
      <c r="Z259" s="5">
        <v>87.4</v>
      </c>
      <c r="AA259" s="5">
        <v>69.8</v>
      </c>
      <c r="AB259" s="5">
        <v>103.3</v>
      </c>
      <c r="AC259" s="5">
        <v>824</v>
      </c>
      <c r="AD259" s="5">
        <v>12.4</v>
      </c>
      <c r="AE259" s="7">
        <v>586</v>
      </c>
      <c r="AF259" s="32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7"/>
      <c r="AV259" s="168"/>
      <c r="AW259" s="5"/>
      <c r="AX259" s="5"/>
      <c r="AY259" s="5"/>
      <c r="AZ259" s="7"/>
      <c r="BA259" s="30"/>
      <c r="BB259" s="33"/>
    </row>
    <row r="260" spans="1:54" x14ac:dyDescent="0.3">
      <c r="A260" s="168"/>
      <c r="B260" s="4">
        <v>18.8333333333333</v>
      </c>
      <c r="C260" s="168"/>
      <c r="D260" s="5">
        <v>49.4</v>
      </c>
      <c r="E260" s="5">
        <v>88.5</v>
      </c>
      <c r="F260" s="7">
        <v>18.899999999999999</v>
      </c>
      <c r="G260" s="188"/>
      <c r="H260" s="5">
        <v>37.799999999999997</v>
      </c>
      <c r="I260" s="5">
        <v>95.6</v>
      </c>
      <c r="J260" s="5">
        <v>86.7</v>
      </c>
      <c r="K260" s="30">
        <v>86.4</v>
      </c>
      <c r="L260" s="168"/>
      <c r="M260" s="31"/>
      <c r="N260" s="5"/>
      <c r="O260" s="7"/>
      <c r="P260" s="31">
        <v>95.8</v>
      </c>
      <c r="Q260" s="5">
        <v>20</v>
      </c>
      <c r="R260" s="5">
        <v>49.1</v>
      </c>
      <c r="S260" s="5">
        <v>49</v>
      </c>
      <c r="T260" s="5">
        <v>68.599999999999994</v>
      </c>
      <c r="U260" s="5">
        <v>68.400000000000006</v>
      </c>
      <c r="V260" s="5">
        <v>68.2</v>
      </c>
      <c r="W260" s="5">
        <v>72.599999999999994</v>
      </c>
      <c r="X260" s="5">
        <v>88.2</v>
      </c>
      <c r="Y260" s="5">
        <v>88.3</v>
      </c>
      <c r="Z260" s="5">
        <v>88.2</v>
      </c>
      <c r="AA260" s="5">
        <v>70</v>
      </c>
      <c r="AB260" s="5">
        <v>103.6</v>
      </c>
      <c r="AC260" s="5">
        <v>824</v>
      </c>
      <c r="AD260" s="5">
        <v>12.4</v>
      </c>
      <c r="AE260" s="7">
        <v>589</v>
      </c>
      <c r="AF260" s="32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7"/>
      <c r="AV260" s="168"/>
      <c r="AW260" s="5"/>
      <c r="AX260" s="5"/>
      <c r="AY260" s="5"/>
      <c r="AZ260" s="7"/>
      <c r="BA260" s="30"/>
      <c r="BB260" s="33"/>
    </row>
    <row r="261" spans="1:54" x14ac:dyDescent="0.3">
      <c r="A261" s="168"/>
      <c r="B261" s="4">
        <v>18.9166666666667</v>
      </c>
      <c r="C261" s="168"/>
      <c r="D261" s="5">
        <v>49.4</v>
      </c>
      <c r="E261" s="5">
        <v>90.6</v>
      </c>
      <c r="F261" s="7">
        <v>18.899999999999999</v>
      </c>
      <c r="G261" s="188"/>
      <c r="H261" s="5">
        <v>37.700000000000003</v>
      </c>
      <c r="I261" s="5">
        <v>95.2</v>
      </c>
      <c r="J261" s="5">
        <v>87</v>
      </c>
      <c r="K261" s="30">
        <v>86.7</v>
      </c>
      <c r="L261" s="168"/>
      <c r="M261" s="31"/>
      <c r="N261" s="5"/>
      <c r="O261" s="7"/>
      <c r="P261" s="31">
        <v>95.3</v>
      </c>
      <c r="Q261" s="5">
        <v>20</v>
      </c>
      <c r="R261" s="5">
        <v>49.1</v>
      </c>
      <c r="S261" s="5">
        <v>49</v>
      </c>
      <c r="T261" s="5">
        <v>68.8</v>
      </c>
      <c r="U261" s="5">
        <v>68.7</v>
      </c>
      <c r="V261" s="5">
        <v>68.400000000000006</v>
      </c>
      <c r="W261" s="5">
        <v>72.900000000000006</v>
      </c>
      <c r="X261" s="5">
        <v>88.5</v>
      </c>
      <c r="Y261" s="5">
        <v>88.6</v>
      </c>
      <c r="Z261" s="5">
        <v>88.4</v>
      </c>
      <c r="AA261" s="5">
        <v>70.3</v>
      </c>
      <c r="AB261" s="5">
        <v>103.3</v>
      </c>
      <c r="AC261" s="5">
        <v>824</v>
      </c>
      <c r="AD261" s="5">
        <v>12.4</v>
      </c>
      <c r="AE261" s="7">
        <v>591</v>
      </c>
      <c r="AF261" s="6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7"/>
      <c r="AV261" s="168"/>
      <c r="AW261" s="5"/>
      <c r="AX261" s="5"/>
      <c r="AY261" s="5"/>
      <c r="AZ261" s="7"/>
      <c r="BA261" s="30"/>
      <c r="BB261" s="33"/>
    </row>
    <row r="262" spans="1:54" x14ac:dyDescent="0.3">
      <c r="A262" s="169"/>
      <c r="B262" s="4">
        <v>19</v>
      </c>
      <c r="C262" s="169"/>
      <c r="D262" s="5">
        <v>49.3</v>
      </c>
      <c r="E262" s="5">
        <v>89.4</v>
      </c>
      <c r="F262" s="7">
        <v>18.8</v>
      </c>
      <c r="G262" s="189"/>
      <c r="H262" s="5">
        <v>37.5</v>
      </c>
      <c r="I262" s="5">
        <v>94.7</v>
      </c>
      <c r="J262" s="5">
        <v>85.7</v>
      </c>
      <c r="K262" s="30">
        <v>85.4</v>
      </c>
      <c r="L262" s="169"/>
      <c r="M262" s="31"/>
      <c r="N262" s="5"/>
      <c r="O262" s="7"/>
      <c r="P262" s="31">
        <v>96.7</v>
      </c>
      <c r="Q262" s="5">
        <v>20</v>
      </c>
      <c r="R262" s="5">
        <v>49.1</v>
      </c>
      <c r="S262" s="5">
        <v>49</v>
      </c>
      <c r="T262" s="5">
        <v>67.7</v>
      </c>
      <c r="U262" s="5">
        <v>67.5</v>
      </c>
      <c r="V262" s="5">
        <v>67.3</v>
      </c>
      <c r="W262" s="5">
        <v>71.599999999999994</v>
      </c>
      <c r="X262" s="5">
        <v>87.3</v>
      </c>
      <c r="Y262" s="5">
        <v>87.3</v>
      </c>
      <c r="Z262" s="5">
        <v>87.2</v>
      </c>
      <c r="AA262" s="5">
        <v>69.2</v>
      </c>
      <c r="AB262" s="5">
        <v>103.5</v>
      </c>
      <c r="AC262" s="5">
        <v>825</v>
      </c>
      <c r="AD262" s="5">
        <v>12.4</v>
      </c>
      <c r="AE262" s="7">
        <v>585</v>
      </c>
      <c r="AF262" s="32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7"/>
      <c r="AV262" s="169"/>
      <c r="AW262" s="5"/>
      <c r="AX262" s="5"/>
      <c r="AY262" s="5"/>
      <c r="AZ262" s="7"/>
      <c r="BA262" s="30"/>
      <c r="BB262" s="33"/>
    </row>
    <row r="263" spans="1:54" x14ac:dyDescent="0.3">
      <c r="A263" s="178" t="s">
        <v>81</v>
      </c>
      <c r="B263" s="173"/>
      <c r="C263" s="17" t="e">
        <f>AVERAGE($C$251:$C$262)</f>
        <v>#DIV/0!</v>
      </c>
      <c r="D263" s="17">
        <f>AVERAGE($D$251:$D$262)</f>
        <v>49.341666666666669</v>
      </c>
      <c r="E263" s="17">
        <f>AVERAGE($E$252:$E$262)</f>
        <v>89.718181818181833</v>
      </c>
      <c r="F263" s="34">
        <f>AVERAGE($F$251:$F$262)</f>
        <v>18.916666666666668</v>
      </c>
      <c r="G263" s="16" t="e">
        <f>AVERAGE(G251:G262)</f>
        <v>#DIV/0!</v>
      </c>
      <c r="H263" s="17">
        <f>AVERAGE($H$251:$H$262)</f>
        <v>38.133333333333333</v>
      </c>
      <c r="I263" s="17">
        <f>AVERAGE($I$251:$I$262)</f>
        <v>95.274999999999991</v>
      </c>
      <c r="J263" s="17">
        <f>AVERAGE(J251:J262)</f>
        <v>86</v>
      </c>
      <c r="K263" s="35">
        <f>AVERAGE($K$251:$K$262)</f>
        <v>85.716666666666683</v>
      </c>
      <c r="L263" s="36">
        <f t="shared" ref="L263:T263" si="38">AVERAGE(L251:L262)</f>
        <v>0</v>
      </c>
      <c r="M263" s="35" t="e">
        <f t="shared" si="38"/>
        <v>#DIV/0!</v>
      </c>
      <c r="N263" s="35" t="e">
        <f t="shared" si="38"/>
        <v>#DIV/0!</v>
      </c>
      <c r="O263" s="34" t="e">
        <f t="shared" si="38"/>
        <v>#DIV/0!</v>
      </c>
      <c r="P263" s="37">
        <f t="shared" si="38"/>
        <v>96.508333333333326</v>
      </c>
      <c r="Q263" s="17">
        <f t="shared" si="38"/>
        <v>20.149999999999999</v>
      </c>
      <c r="R263" s="17">
        <f t="shared" si="38"/>
        <v>49.100000000000016</v>
      </c>
      <c r="S263" s="17">
        <f t="shared" si="38"/>
        <v>49.008333333333333</v>
      </c>
      <c r="T263" s="17">
        <f t="shared" si="38"/>
        <v>68.141666666666666</v>
      </c>
      <c r="U263" s="17">
        <f>AVERAGE(U252:U262)</f>
        <v>68.063636363636363</v>
      </c>
      <c r="V263" s="17">
        <f t="shared" ref="V263:AD263" si="39">AVERAGE(V251:V262)</f>
        <v>67.733333333333334</v>
      </c>
      <c r="W263" s="17">
        <f t="shared" si="39"/>
        <v>72.100000000000009</v>
      </c>
      <c r="X263" s="17">
        <f t="shared" si="39"/>
        <v>87.550000000000011</v>
      </c>
      <c r="Y263" s="17">
        <f t="shared" si="39"/>
        <v>87.625</v>
      </c>
      <c r="Z263" s="17">
        <f t="shared" si="39"/>
        <v>87.5</v>
      </c>
      <c r="AA263" s="17">
        <f t="shared" si="39"/>
        <v>69.599999999999994</v>
      </c>
      <c r="AB263" s="17">
        <f t="shared" si="39"/>
        <v>103.58333333333331</v>
      </c>
      <c r="AC263" s="17">
        <f t="shared" si="39"/>
        <v>823.66666666666663</v>
      </c>
      <c r="AD263" s="17">
        <f t="shared" si="39"/>
        <v>12.316666666666668</v>
      </c>
      <c r="AE263" s="34">
        <f>AVERAGE($AE$251:$AE$262)</f>
        <v>585.33333333333337</v>
      </c>
      <c r="AF263" s="38" t="e">
        <f t="shared" ref="AF263:AM263" si="40">AVERAGE(AF251:AF262)</f>
        <v>#DIV/0!</v>
      </c>
      <c r="AG263" s="17" t="e">
        <f t="shared" si="40"/>
        <v>#DIV/0!</v>
      </c>
      <c r="AH263" s="17" t="e">
        <f t="shared" si="40"/>
        <v>#DIV/0!</v>
      </c>
      <c r="AI263" s="17" t="e">
        <f t="shared" si="40"/>
        <v>#DIV/0!</v>
      </c>
      <c r="AJ263" s="17" t="e">
        <f t="shared" si="40"/>
        <v>#DIV/0!</v>
      </c>
      <c r="AK263" s="17" t="e">
        <f t="shared" si="40"/>
        <v>#DIV/0!</v>
      </c>
      <c r="AL263" s="17" t="e">
        <f t="shared" si="40"/>
        <v>#DIV/0!</v>
      </c>
      <c r="AM263" s="17" t="e">
        <f t="shared" si="40"/>
        <v>#DIV/0!</v>
      </c>
      <c r="AN263" s="17" t="e">
        <f>AVERAGE(AN252:AN262)</f>
        <v>#DIV/0!</v>
      </c>
      <c r="AO263" s="17" t="e">
        <f>AVERAGE(AO251:AO262)</f>
        <v>#DIV/0!</v>
      </c>
      <c r="AP263" s="17" t="e">
        <f>AVERAGE(AP251:AP262)</f>
        <v>#DIV/0!</v>
      </c>
      <c r="AQ263" s="17" t="e">
        <f>AVERAGE(AQ251:AQ262)</f>
        <v>#DIV/0!</v>
      </c>
      <c r="AR263" s="17" t="e">
        <f>AVERAGE(AR251:AR262)</f>
        <v>#DIV/0!</v>
      </c>
      <c r="AS263" s="17" t="e">
        <f>AVERAGE(AS251:AS262)</f>
        <v>#DIV/0!</v>
      </c>
      <c r="AT263" s="17" t="e">
        <f>AVERAGE(AT252:AT262)</f>
        <v>#DIV/0!</v>
      </c>
      <c r="AU263" s="34" t="e">
        <f>AVERAGE($AU$251:$AU$262)</f>
        <v>#DIV/0!</v>
      </c>
      <c r="AV263" s="39" t="e">
        <f>AVERAGE(AV251:AV262)</f>
        <v>#DIV/0!</v>
      </c>
      <c r="AW263" s="17" t="e">
        <f>AVERAGE(AW251:AW262)</f>
        <v>#DIV/0!</v>
      </c>
      <c r="AX263" s="17" t="e">
        <f>AVERAGE(AX251:AX262)</f>
        <v>#DIV/0!</v>
      </c>
      <c r="AY263" s="17" t="e">
        <f>AVERAGE($AY$251:$AY$262)</f>
        <v>#DIV/0!</v>
      </c>
      <c r="AZ263" s="17" t="e">
        <f>AVERAGE(AZ251:AZ262)</f>
        <v>#DIV/0!</v>
      </c>
      <c r="BA263" s="35" t="e">
        <f>AVERAGE(BA251:BA262)</f>
        <v>#DIV/0!</v>
      </c>
      <c r="BB263" s="40" t="e">
        <f>AVERAGE(BB251:BB262)</f>
        <v>#DIV/0!</v>
      </c>
    </row>
    <row r="264" spans="1:54" x14ac:dyDescent="0.3">
      <c r="A264" s="167">
        <v>45403</v>
      </c>
      <c r="B264" s="4">
        <v>19.0833333333333</v>
      </c>
      <c r="C264" s="181"/>
      <c r="D264" s="5">
        <v>49.3</v>
      </c>
      <c r="E264" s="48">
        <v>92.3</v>
      </c>
      <c r="F264" s="7">
        <v>18.7</v>
      </c>
      <c r="G264" s="181"/>
      <c r="H264" s="5">
        <v>37.1</v>
      </c>
      <c r="I264" s="5">
        <v>96.6</v>
      </c>
      <c r="J264" s="5">
        <v>84.8</v>
      </c>
      <c r="K264" s="30">
        <v>84.6</v>
      </c>
      <c r="L264" s="174">
        <v>0</v>
      </c>
      <c r="M264" s="31"/>
      <c r="N264" s="5"/>
      <c r="O264" s="7"/>
      <c r="P264" s="31">
        <v>97.2</v>
      </c>
      <c r="Q264" s="5">
        <v>19.8</v>
      </c>
      <c r="R264" s="5">
        <v>49.1</v>
      </c>
      <c r="S264" s="5">
        <v>49</v>
      </c>
      <c r="T264" s="5">
        <v>66.8</v>
      </c>
      <c r="U264" s="5">
        <v>66.7</v>
      </c>
      <c r="V264" s="6">
        <v>66.5</v>
      </c>
      <c r="W264" s="5">
        <v>70.7</v>
      </c>
      <c r="X264" s="5">
        <v>85.4</v>
      </c>
      <c r="Y264" s="5">
        <v>85.5</v>
      </c>
      <c r="Z264" s="5">
        <v>86.3</v>
      </c>
      <c r="AA264" s="5">
        <v>68.3</v>
      </c>
      <c r="AB264" s="5">
        <v>104.1</v>
      </c>
      <c r="AC264" s="5">
        <v>825</v>
      </c>
      <c r="AD264" s="5">
        <v>12.3</v>
      </c>
      <c r="AE264" s="7">
        <v>578</v>
      </c>
      <c r="AF264" s="32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7"/>
      <c r="AV264" s="174"/>
      <c r="AW264" s="5"/>
      <c r="AX264" s="5"/>
      <c r="AY264" s="5"/>
      <c r="AZ264" s="7"/>
      <c r="BA264" s="30"/>
      <c r="BB264" s="33"/>
    </row>
    <row r="265" spans="1:54" x14ac:dyDescent="0.3">
      <c r="A265" s="168"/>
      <c r="B265" s="4">
        <v>19.1666666666667</v>
      </c>
      <c r="C265" s="168"/>
      <c r="D265" s="5">
        <v>49.3</v>
      </c>
      <c r="E265" s="5">
        <v>93.2</v>
      </c>
      <c r="F265" s="7">
        <v>18.5</v>
      </c>
      <c r="G265" s="188"/>
      <c r="H265" s="5">
        <v>37</v>
      </c>
      <c r="I265" s="5">
        <v>96.8</v>
      </c>
      <c r="J265" s="5">
        <v>84.2</v>
      </c>
      <c r="K265" s="30">
        <v>83.9</v>
      </c>
      <c r="L265" s="168"/>
      <c r="M265" s="31"/>
      <c r="N265" s="5"/>
      <c r="O265" s="7"/>
      <c r="P265" s="59">
        <v>98.1</v>
      </c>
      <c r="Q265" s="5">
        <v>19.600000000000001</v>
      </c>
      <c r="R265" s="5">
        <v>49</v>
      </c>
      <c r="S265" s="5">
        <v>49</v>
      </c>
      <c r="T265" s="5">
        <v>66.099999999999994</v>
      </c>
      <c r="U265" s="5">
        <v>65.900000000000006</v>
      </c>
      <c r="V265" s="5">
        <v>65.7</v>
      </c>
      <c r="W265" s="5">
        <v>69.8</v>
      </c>
      <c r="X265" s="5">
        <v>85.8</v>
      </c>
      <c r="Y265" s="5">
        <v>85.8</v>
      </c>
      <c r="Z265" s="5">
        <v>85.7</v>
      </c>
      <c r="AA265" s="5">
        <v>67.5</v>
      </c>
      <c r="AB265" s="5">
        <v>104.6</v>
      </c>
      <c r="AC265" s="5">
        <v>824</v>
      </c>
      <c r="AD265" s="5">
        <v>12.4</v>
      </c>
      <c r="AE265" s="7">
        <v>572</v>
      </c>
      <c r="AF265" s="32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7"/>
      <c r="AV265" s="168"/>
      <c r="AW265" s="5"/>
      <c r="AX265" s="5"/>
      <c r="AY265" s="5"/>
      <c r="AZ265" s="7"/>
      <c r="BA265" s="30"/>
      <c r="BB265" s="33"/>
    </row>
    <row r="266" spans="1:54" x14ac:dyDescent="0.3">
      <c r="A266" s="168"/>
      <c r="B266" s="4">
        <v>19.25</v>
      </c>
      <c r="C266" s="168"/>
      <c r="D266" s="5">
        <v>49.3</v>
      </c>
      <c r="E266" s="48">
        <v>94.2</v>
      </c>
      <c r="F266" s="7">
        <v>18.399999999999999</v>
      </c>
      <c r="G266" s="188"/>
      <c r="H266" s="5">
        <v>36.799999999999997</v>
      </c>
      <c r="I266" s="5">
        <v>97.2</v>
      </c>
      <c r="J266" s="5">
        <v>83.8</v>
      </c>
      <c r="K266" s="30">
        <v>83.5</v>
      </c>
      <c r="L266" s="168"/>
      <c r="M266" s="31"/>
      <c r="N266" s="5"/>
      <c r="O266" s="7"/>
      <c r="P266" s="31">
        <v>97.4</v>
      </c>
      <c r="Q266" s="5">
        <v>19.600000000000001</v>
      </c>
      <c r="R266" s="5">
        <v>49</v>
      </c>
      <c r="S266" s="5">
        <v>49</v>
      </c>
      <c r="T266" s="5">
        <v>65.8</v>
      </c>
      <c r="U266" s="5">
        <v>65.599999999999994</v>
      </c>
      <c r="V266" s="5">
        <v>65.400000000000006</v>
      </c>
      <c r="W266" s="5">
        <v>69.400000000000006</v>
      </c>
      <c r="X266" s="5">
        <v>85.4</v>
      </c>
      <c r="Y266" s="5">
        <v>85.5</v>
      </c>
      <c r="Z266" s="5">
        <v>85.3</v>
      </c>
      <c r="AA266" s="5">
        <v>67.2</v>
      </c>
      <c r="AB266" s="5">
        <v>104.6</v>
      </c>
      <c r="AC266" s="5">
        <v>825</v>
      </c>
      <c r="AD266" s="5">
        <v>12.4</v>
      </c>
      <c r="AE266" s="7">
        <v>571</v>
      </c>
      <c r="AF266" s="32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7"/>
      <c r="AV266" s="168"/>
      <c r="AW266" s="5"/>
      <c r="AX266" s="5"/>
      <c r="AY266" s="5"/>
      <c r="AZ266" s="7"/>
      <c r="BA266" s="30"/>
      <c r="BB266" s="33"/>
    </row>
    <row r="267" spans="1:54" x14ac:dyDescent="0.3">
      <c r="A267" s="168"/>
      <c r="B267" s="4">
        <v>19.3333333333333</v>
      </c>
      <c r="C267" s="168"/>
      <c r="D267" s="5">
        <v>49.3</v>
      </c>
      <c r="E267" s="5">
        <v>94.3</v>
      </c>
      <c r="F267" s="7">
        <v>18.7</v>
      </c>
      <c r="G267" s="188"/>
      <c r="H267" s="5">
        <v>37.9</v>
      </c>
      <c r="I267" s="5">
        <v>96.5</v>
      </c>
      <c r="J267" s="5">
        <v>83.6</v>
      </c>
      <c r="K267" s="30">
        <v>83.3</v>
      </c>
      <c r="L267" s="168"/>
      <c r="M267" s="31"/>
      <c r="N267" s="5"/>
      <c r="O267" s="7"/>
      <c r="P267" s="31">
        <v>98.7</v>
      </c>
      <c r="Q267" s="5">
        <v>20</v>
      </c>
      <c r="R267" s="5">
        <v>49</v>
      </c>
      <c r="S267" s="5">
        <v>48.9</v>
      </c>
      <c r="T267" s="5">
        <v>66</v>
      </c>
      <c r="U267" s="5">
        <v>65.900000000000006</v>
      </c>
      <c r="V267" s="5">
        <v>65.7</v>
      </c>
      <c r="W267" s="5">
        <v>69.7</v>
      </c>
      <c r="X267" s="5">
        <v>85.2</v>
      </c>
      <c r="Y267" s="5">
        <v>85.2</v>
      </c>
      <c r="Z267" s="5">
        <v>85.1</v>
      </c>
      <c r="AA267" s="5">
        <v>67.400000000000006</v>
      </c>
      <c r="AB267" s="5">
        <v>105.2</v>
      </c>
      <c r="AC267" s="5">
        <v>824</v>
      </c>
      <c r="AD267" s="5">
        <v>12.3</v>
      </c>
      <c r="AE267" s="7">
        <v>570</v>
      </c>
      <c r="AF267" s="32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7"/>
      <c r="AV267" s="168"/>
      <c r="AW267" s="5"/>
      <c r="AX267" s="5"/>
      <c r="AY267" s="5"/>
      <c r="AZ267" s="7"/>
      <c r="BA267" s="30"/>
      <c r="BB267" s="33"/>
    </row>
    <row r="268" spans="1:54" x14ac:dyDescent="0.3">
      <c r="A268" s="168"/>
      <c r="B268" s="4">
        <v>19.4166666666667</v>
      </c>
      <c r="C268" s="168"/>
      <c r="D268" s="5">
        <v>49.4</v>
      </c>
      <c r="E268" s="5">
        <v>90.7</v>
      </c>
      <c r="F268" s="7">
        <v>19.2</v>
      </c>
      <c r="G268" s="188"/>
      <c r="H268" s="5">
        <v>39</v>
      </c>
      <c r="I268" s="5">
        <v>96.6</v>
      </c>
      <c r="J268" s="5">
        <v>83.4</v>
      </c>
      <c r="K268" s="30">
        <v>83.1</v>
      </c>
      <c r="L268" s="168"/>
      <c r="M268" s="31"/>
      <c r="N268" s="5"/>
      <c r="O268" s="7"/>
      <c r="P268" s="31">
        <v>98.5</v>
      </c>
      <c r="Q268" s="5">
        <v>20.5</v>
      </c>
      <c r="R268" s="5">
        <v>49.1</v>
      </c>
      <c r="S268" s="5">
        <v>49</v>
      </c>
      <c r="T268" s="5">
        <v>66.599999999999994</v>
      </c>
      <c r="U268" s="5">
        <v>66.400000000000006</v>
      </c>
      <c r="V268" s="5">
        <v>66.2</v>
      </c>
      <c r="W268" s="5">
        <v>70.2</v>
      </c>
      <c r="X268" s="5">
        <v>89</v>
      </c>
      <c r="Y268" s="5">
        <v>89</v>
      </c>
      <c r="Z268" s="5">
        <v>84.9</v>
      </c>
      <c r="AA268" s="5">
        <v>68</v>
      </c>
      <c r="AB268" s="5">
        <v>105.1</v>
      </c>
      <c r="AC268" s="5">
        <v>823</v>
      </c>
      <c r="AD268" s="5">
        <v>12.5</v>
      </c>
      <c r="AE268" s="7">
        <v>568</v>
      </c>
      <c r="AF268" s="32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7"/>
      <c r="AV268" s="168"/>
      <c r="AW268" s="5"/>
      <c r="AX268" s="5"/>
      <c r="AY268" s="5"/>
      <c r="AZ268" s="7"/>
      <c r="BA268" s="30"/>
      <c r="BB268" s="33"/>
    </row>
    <row r="269" spans="1:54" x14ac:dyDescent="0.3">
      <c r="A269" s="168"/>
      <c r="B269" s="4">
        <v>19.5</v>
      </c>
      <c r="C269" s="168"/>
      <c r="D269" s="5">
        <v>49.3</v>
      </c>
      <c r="E269" s="5">
        <v>91</v>
      </c>
      <c r="F269" s="7">
        <v>19.399999999999999</v>
      </c>
      <c r="G269" s="188"/>
      <c r="H269" s="5">
        <v>39.299999999999997</v>
      </c>
      <c r="I269" s="5">
        <v>98</v>
      </c>
      <c r="J269" s="5">
        <v>83.2</v>
      </c>
      <c r="K269" s="30">
        <v>82.9</v>
      </c>
      <c r="L269" s="168"/>
      <c r="M269" s="31"/>
      <c r="N269" s="5"/>
      <c r="O269" s="7"/>
      <c r="P269" s="31">
        <v>98.4</v>
      </c>
      <c r="Q269" s="5">
        <v>20.9</v>
      </c>
      <c r="R269" s="5">
        <v>49</v>
      </c>
      <c r="S269" s="5">
        <v>49</v>
      </c>
      <c r="T269" s="5">
        <v>66.8</v>
      </c>
      <c r="U269" s="5">
        <v>66.7</v>
      </c>
      <c r="V269" s="5">
        <v>66.400000000000006</v>
      </c>
      <c r="W269" s="5">
        <v>70.5</v>
      </c>
      <c r="X269" s="5">
        <v>84.8</v>
      </c>
      <c r="Y269" s="5">
        <v>84.9</v>
      </c>
      <c r="Z269" s="5">
        <v>84.7</v>
      </c>
      <c r="AA269" s="5">
        <v>68.2</v>
      </c>
      <c r="AB269" s="5">
        <v>104.4</v>
      </c>
      <c r="AC269" s="5">
        <v>825</v>
      </c>
      <c r="AD269" s="5">
        <v>12.3</v>
      </c>
      <c r="AE269" s="7">
        <v>566</v>
      </c>
      <c r="AF269" s="32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7"/>
      <c r="AV269" s="168"/>
      <c r="AW269" s="5"/>
      <c r="AX269" s="5"/>
      <c r="AY269" s="5"/>
      <c r="AZ269" s="7"/>
      <c r="BA269" s="30"/>
      <c r="BB269" s="33"/>
    </row>
    <row r="270" spans="1:54" x14ac:dyDescent="0.3">
      <c r="A270" s="168"/>
      <c r="B270" s="4">
        <v>19.5833333333333</v>
      </c>
      <c r="C270" s="168"/>
      <c r="D270" s="5">
        <v>49.3</v>
      </c>
      <c r="E270" s="5">
        <v>89.3</v>
      </c>
      <c r="F270" s="7">
        <v>19.600000000000001</v>
      </c>
      <c r="G270" s="188"/>
      <c r="H270" s="5">
        <v>39.299999999999997</v>
      </c>
      <c r="I270" s="5">
        <v>96.7</v>
      </c>
      <c r="J270" s="5">
        <v>83.1</v>
      </c>
      <c r="K270" s="30">
        <v>82.8</v>
      </c>
      <c r="L270" s="168"/>
      <c r="M270" s="31"/>
      <c r="N270" s="5"/>
      <c r="O270" s="7"/>
      <c r="P270" s="31">
        <v>98.6</v>
      </c>
      <c r="Q270" s="5">
        <v>21.1</v>
      </c>
      <c r="R270" s="5">
        <v>49</v>
      </c>
      <c r="S270" s="5">
        <v>49</v>
      </c>
      <c r="T270" s="5">
        <v>66.8</v>
      </c>
      <c r="U270" s="5">
        <v>66.7</v>
      </c>
      <c r="V270" s="5">
        <v>66.5</v>
      </c>
      <c r="W270" s="5">
        <v>70.5</v>
      </c>
      <c r="X270" s="5">
        <v>84.8</v>
      </c>
      <c r="Y270" s="5">
        <v>84.8</v>
      </c>
      <c r="Z270" s="5">
        <v>84.6</v>
      </c>
      <c r="AA270" s="5">
        <v>68.2</v>
      </c>
      <c r="AB270" s="5">
        <v>104.3</v>
      </c>
      <c r="AC270" s="5">
        <v>824</v>
      </c>
      <c r="AD270" s="5">
        <v>12.4</v>
      </c>
      <c r="AE270" s="7">
        <v>567</v>
      </c>
      <c r="AF270" s="32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7"/>
      <c r="AV270" s="168"/>
      <c r="AW270" s="5"/>
      <c r="AX270" s="5"/>
      <c r="AY270" s="5"/>
      <c r="AZ270" s="7"/>
      <c r="BA270" s="30"/>
      <c r="BB270" s="33"/>
    </row>
    <row r="271" spans="1:54" x14ac:dyDescent="0.3">
      <c r="A271" s="168"/>
      <c r="B271" s="4">
        <v>19.6666666666667</v>
      </c>
      <c r="C271" s="168"/>
      <c r="D271" s="5">
        <v>49.3</v>
      </c>
      <c r="E271" s="5">
        <v>92</v>
      </c>
      <c r="F271" s="7">
        <v>19.7</v>
      </c>
      <c r="G271" s="188"/>
      <c r="H271" s="5">
        <v>38.6</v>
      </c>
      <c r="I271" s="5">
        <v>97.2</v>
      </c>
      <c r="J271" s="5">
        <v>83.1</v>
      </c>
      <c r="K271" s="30">
        <v>82.9</v>
      </c>
      <c r="L271" s="168"/>
      <c r="M271" s="31"/>
      <c r="N271" s="5"/>
      <c r="O271" s="7"/>
      <c r="P271" s="31">
        <v>98.2</v>
      </c>
      <c r="Q271" s="5">
        <v>20.9</v>
      </c>
      <c r="R271" s="5">
        <v>49</v>
      </c>
      <c r="S271" s="5">
        <v>49</v>
      </c>
      <c r="T271" s="5">
        <v>66.599999999999994</v>
      </c>
      <c r="U271" s="5">
        <v>66.5</v>
      </c>
      <c r="V271" s="5">
        <v>66.3</v>
      </c>
      <c r="W271" s="5">
        <v>70.3</v>
      </c>
      <c r="X271" s="5">
        <v>84.8</v>
      </c>
      <c r="Y271" s="5">
        <v>84.8</v>
      </c>
      <c r="Z271" s="5">
        <v>84.7</v>
      </c>
      <c r="AA271" s="5">
        <v>68.099999999999994</v>
      </c>
      <c r="AB271" s="5">
        <v>104.8</v>
      </c>
      <c r="AC271" s="5">
        <v>824</v>
      </c>
      <c r="AD271" s="5">
        <v>12.5</v>
      </c>
      <c r="AE271" s="7">
        <v>567</v>
      </c>
      <c r="AF271" s="32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7"/>
      <c r="AV271" s="168"/>
      <c r="AW271" s="5"/>
      <c r="AX271" s="5"/>
      <c r="AY271" s="5"/>
      <c r="AZ271" s="7"/>
      <c r="BA271" s="30"/>
      <c r="BB271" s="33"/>
    </row>
    <row r="272" spans="1:54" x14ac:dyDescent="0.3">
      <c r="A272" s="168"/>
      <c r="B272" s="4">
        <v>19.75</v>
      </c>
      <c r="C272" s="168"/>
      <c r="D272" s="5">
        <v>49.3</v>
      </c>
      <c r="E272" s="5">
        <v>91.1</v>
      </c>
      <c r="F272" s="7">
        <v>19.399999999999999</v>
      </c>
      <c r="G272" s="188"/>
      <c r="H272" s="5">
        <v>37.700000000000003</v>
      </c>
      <c r="I272" s="5">
        <v>96.9</v>
      </c>
      <c r="J272" s="5">
        <v>83.2</v>
      </c>
      <c r="K272" s="30">
        <v>82.9</v>
      </c>
      <c r="L272" s="168"/>
      <c r="M272" s="31"/>
      <c r="N272" s="5"/>
      <c r="O272" s="7"/>
      <c r="P272" s="31">
        <v>97.9</v>
      </c>
      <c r="Q272" s="5">
        <v>20.6</v>
      </c>
      <c r="R272" s="5">
        <v>49</v>
      </c>
      <c r="S272" s="5">
        <v>49</v>
      </c>
      <c r="T272" s="5">
        <v>66.400000000000006</v>
      </c>
      <c r="U272" s="5">
        <v>66.2</v>
      </c>
      <c r="V272" s="5">
        <v>66</v>
      </c>
      <c r="W272" s="5">
        <v>70</v>
      </c>
      <c r="X272" s="5">
        <v>84.8</v>
      </c>
      <c r="Y272" s="5">
        <v>84.9</v>
      </c>
      <c r="Z272" s="5">
        <v>84.7</v>
      </c>
      <c r="AA272" s="5">
        <v>67.7</v>
      </c>
      <c r="AB272" s="5">
        <v>104.5</v>
      </c>
      <c r="AC272" s="5">
        <v>823</v>
      </c>
      <c r="AD272" s="5">
        <v>12.3</v>
      </c>
      <c r="AE272" s="7">
        <v>566</v>
      </c>
      <c r="AF272" s="32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7"/>
      <c r="AV272" s="168"/>
      <c r="AW272" s="5"/>
      <c r="AX272" s="5"/>
      <c r="AY272" s="5"/>
      <c r="AZ272" s="7"/>
      <c r="BA272" s="30"/>
      <c r="BB272" s="33"/>
    </row>
    <row r="273" spans="1:54" x14ac:dyDescent="0.3">
      <c r="A273" s="168"/>
      <c r="B273" s="4">
        <v>19.8333333333333</v>
      </c>
      <c r="C273" s="168"/>
      <c r="D273" s="5">
        <v>49.3</v>
      </c>
      <c r="E273" s="5">
        <v>91.5</v>
      </c>
      <c r="F273" s="7">
        <v>19.2</v>
      </c>
      <c r="G273" s="188"/>
      <c r="H273" s="5">
        <v>37.5</v>
      </c>
      <c r="I273" s="5">
        <v>98.3</v>
      </c>
      <c r="J273" s="5">
        <v>83</v>
      </c>
      <c r="K273" s="30">
        <v>82.7</v>
      </c>
      <c r="L273" s="168"/>
      <c r="M273" s="31"/>
      <c r="N273" s="5"/>
      <c r="O273" s="7"/>
      <c r="P273" s="31">
        <v>98.4</v>
      </c>
      <c r="Q273" s="5">
        <v>20.5</v>
      </c>
      <c r="R273" s="5">
        <v>49</v>
      </c>
      <c r="S273" s="5">
        <v>48.9</v>
      </c>
      <c r="T273" s="5">
        <v>66</v>
      </c>
      <c r="U273" s="5">
        <v>65.8</v>
      </c>
      <c r="V273" s="5">
        <v>65.7</v>
      </c>
      <c r="W273" s="5">
        <v>69.599999999999994</v>
      </c>
      <c r="X273" s="5">
        <v>84.6</v>
      </c>
      <c r="Y273" s="5">
        <v>84.7</v>
      </c>
      <c r="Z273" s="5">
        <v>84.6</v>
      </c>
      <c r="AA273" s="5">
        <v>67.400000000000006</v>
      </c>
      <c r="AB273" s="5">
        <v>105.2</v>
      </c>
      <c r="AC273" s="5">
        <v>824</v>
      </c>
      <c r="AD273" s="5">
        <v>12.3</v>
      </c>
      <c r="AE273" s="6">
        <v>565</v>
      </c>
      <c r="AF273" s="32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7"/>
      <c r="AV273" s="168"/>
      <c r="AW273" s="5"/>
      <c r="AX273" s="5"/>
      <c r="AY273" s="5"/>
      <c r="AZ273" s="6"/>
      <c r="BA273" s="30"/>
      <c r="BB273" s="33"/>
    </row>
    <row r="274" spans="1:54" x14ac:dyDescent="0.3">
      <c r="A274" s="168"/>
      <c r="B274" s="4">
        <v>19.9166666666667</v>
      </c>
      <c r="C274" s="168"/>
      <c r="D274" s="5">
        <v>49.3</v>
      </c>
      <c r="E274" s="5">
        <v>90.9</v>
      </c>
      <c r="F274" s="7">
        <v>19.100000000000001</v>
      </c>
      <c r="G274" s="188"/>
      <c r="H274" s="5">
        <v>37.200000000000003</v>
      </c>
      <c r="I274" s="5">
        <v>97.3</v>
      </c>
      <c r="J274" s="5">
        <v>82.8</v>
      </c>
      <c r="K274" s="30">
        <v>82.5</v>
      </c>
      <c r="L274" s="168"/>
      <c r="M274" s="31"/>
      <c r="N274" s="5"/>
      <c r="O274" s="7"/>
      <c r="P274" s="31">
        <v>98.5</v>
      </c>
      <c r="Q274" s="5">
        <v>20.3</v>
      </c>
      <c r="R274" s="5">
        <v>49</v>
      </c>
      <c r="S274" s="5">
        <v>49</v>
      </c>
      <c r="T274" s="5">
        <v>65.7</v>
      </c>
      <c r="U274" s="5">
        <v>65.5</v>
      </c>
      <c r="V274" s="5">
        <v>65.400000000000006</v>
      </c>
      <c r="W274" s="5">
        <v>69.3</v>
      </c>
      <c r="X274" s="5">
        <v>84.5</v>
      </c>
      <c r="Y274" s="5">
        <v>84.5</v>
      </c>
      <c r="Z274" s="5">
        <v>84.3</v>
      </c>
      <c r="AA274" s="5">
        <v>67.099999999999994</v>
      </c>
      <c r="AB274" s="5">
        <v>105</v>
      </c>
      <c r="AC274" s="5">
        <v>824</v>
      </c>
      <c r="AD274" s="5">
        <v>12.5</v>
      </c>
      <c r="AE274" s="7">
        <v>566</v>
      </c>
      <c r="AF274" s="32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7"/>
      <c r="AV274" s="168"/>
      <c r="AW274" s="5"/>
      <c r="AX274" s="5"/>
      <c r="AY274" s="5"/>
      <c r="AZ274" s="7"/>
      <c r="BA274" s="30"/>
      <c r="BB274" s="33"/>
    </row>
    <row r="275" spans="1:54" x14ac:dyDescent="0.3">
      <c r="A275" s="169"/>
      <c r="B275" s="4">
        <v>20</v>
      </c>
      <c r="C275" s="169"/>
      <c r="D275" s="5">
        <v>49.3</v>
      </c>
      <c r="E275" s="5">
        <v>89.2</v>
      </c>
      <c r="F275" s="7">
        <v>19.100000000000001</v>
      </c>
      <c r="G275" s="189"/>
      <c r="H275" s="5">
        <v>34.4</v>
      </c>
      <c r="I275" s="5">
        <v>97.9</v>
      </c>
      <c r="J275" s="5">
        <v>82.6</v>
      </c>
      <c r="K275" s="30">
        <v>82.3</v>
      </c>
      <c r="L275" s="169"/>
      <c r="M275" s="31"/>
      <c r="N275" s="5"/>
      <c r="O275" s="7"/>
      <c r="P275" s="47">
        <v>98.9</v>
      </c>
      <c r="Q275" s="5">
        <v>20.100000000000001</v>
      </c>
      <c r="R275" s="5">
        <v>49</v>
      </c>
      <c r="S275" s="5">
        <v>49</v>
      </c>
      <c r="T275" s="5">
        <v>65.099999999999994</v>
      </c>
      <c r="U275" s="5">
        <v>64.900000000000006</v>
      </c>
      <c r="V275" s="5">
        <v>64.7</v>
      </c>
      <c r="W275" s="5">
        <v>68.599999999999994</v>
      </c>
      <c r="X275" s="5">
        <v>84.3</v>
      </c>
      <c r="Y275" s="5">
        <v>84.3</v>
      </c>
      <c r="Z275" s="5">
        <v>84.2</v>
      </c>
      <c r="AA275" s="5">
        <v>66.5</v>
      </c>
      <c r="AB275" s="5">
        <v>105.6</v>
      </c>
      <c r="AC275" s="5">
        <v>823</v>
      </c>
      <c r="AD275" s="5">
        <v>12.3</v>
      </c>
      <c r="AE275" s="7">
        <v>564</v>
      </c>
      <c r="AF275" s="32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7"/>
      <c r="AV275" s="169"/>
      <c r="AW275" s="5"/>
      <c r="AX275" s="5"/>
      <c r="AY275" s="5"/>
      <c r="AZ275" s="7"/>
      <c r="BA275" s="30"/>
      <c r="BB275" s="33"/>
    </row>
    <row r="276" spans="1:54" x14ac:dyDescent="0.3">
      <c r="A276" s="178" t="s">
        <v>81</v>
      </c>
      <c r="B276" s="173"/>
      <c r="C276" s="17" t="e">
        <f>AVERAGE($C$264:$C$275)</f>
        <v>#DIV/0!</v>
      </c>
      <c r="D276" s="17">
        <f>AVERAGE($D$264:$D$275)</f>
        <v>49.30833333333333</v>
      </c>
      <c r="E276" s="17">
        <f>AVERAGE($E$265:$E$275)</f>
        <v>91.581818181818178</v>
      </c>
      <c r="F276" s="34">
        <f>AVERAGE($F$264:$F$275)</f>
        <v>19.083333333333332</v>
      </c>
      <c r="G276" s="16" t="e">
        <f>AVERAGE(G264:G275)</f>
        <v>#DIV/0!</v>
      </c>
      <c r="H276" s="17">
        <f>AVERAGE($H$264:$H$275)</f>
        <v>37.65</v>
      </c>
      <c r="I276" s="17">
        <f>AVERAGE($I$264:$I$275)</f>
        <v>97.166666666666671</v>
      </c>
      <c r="J276" s="17">
        <f>AVERAGE(J264:J275)</f>
        <v>83.399999999999991</v>
      </c>
      <c r="K276" s="35">
        <f>AVERAGE($K$264:$K$275)</f>
        <v>83.11666666666666</v>
      </c>
      <c r="L276" s="36">
        <f>AVERAGE(L264:L275)</f>
        <v>0</v>
      </c>
      <c r="M276" s="35" t="e">
        <f>AVERAGE(M264:M275)</f>
        <v>#DIV/0!</v>
      </c>
      <c r="N276" s="35" t="e">
        <f>AVERAGE(N264:N275)</f>
        <v>#DIV/0!</v>
      </c>
      <c r="O276" s="34" t="e">
        <f>AVERAGE(O264:O275)</f>
        <v>#DIV/0!</v>
      </c>
      <c r="P276" s="37">
        <f>AVERAGE(P264:P275)</f>
        <v>98.233333333333348</v>
      </c>
      <c r="Q276" s="17">
        <f>AVERAGE(Q265:Q275)</f>
        <v>20.372727272727271</v>
      </c>
      <c r="R276" s="17">
        <f>AVERAGE(R264:R275)</f>
        <v>49.016666666666673</v>
      </c>
      <c r="S276" s="17">
        <f>AVERAGE(S264:S275)</f>
        <v>48.983333333333327</v>
      </c>
      <c r="T276" s="17">
        <f>AVERAGE(T264:T275)</f>
        <v>66.225000000000009</v>
      </c>
      <c r="U276" s="17">
        <f>AVERAGE(U264:U275)</f>
        <v>66.066666666666663</v>
      </c>
      <c r="V276" s="17">
        <f>AVERAGE(V265:V275)</f>
        <v>65.818181818181827</v>
      </c>
      <c r="W276" s="17">
        <f>AVERAGE(W265:W275)</f>
        <v>69.809090909090912</v>
      </c>
      <c r="X276" s="17">
        <f t="shared" ref="X276:AD276" si="41">AVERAGE(X264:X275)</f>
        <v>85.283333333333317</v>
      </c>
      <c r="Y276" s="17">
        <f t="shared" si="41"/>
        <v>85.324999999999989</v>
      </c>
      <c r="Z276" s="17">
        <f t="shared" si="41"/>
        <v>84.924999999999997</v>
      </c>
      <c r="AA276" s="17">
        <f t="shared" si="41"/>
        <v>67.63333333333334</v>
      </c>
      <c r="AB276" s="17">
        <f t="shared" si="41"/>
        <v>104.7833333333333</v>
      </c>
      <c r="AC276" s="17">
        <f t="shared" si="41"/>
        <v>824</v>
      </c>
      <c r="AD276" s="17">
        <f t="shared" si="41"/>
        <v>12.375</v>
      </c>
      <c r="AE276" s="34">
        <f>AVERAGE($AE$264:$AE$275)</f>
        <v>568.33333333333337</v>
      </c>
      <c r="AF276" s="38" t="e">
        <f t="shared" ref="AF276:AT276" si="42">AVERAGE(AF264:AF275)</f>
        <v>#DIV/0!</v>
      </c>
      <c r="AG276" s="17" t="e">
        <f t="shared" si="42"/>
        <v>#DIV/0!</v>
      </c>
      <c r="AH276" s="17" t="e">
        <f t="shared" si="42"/>
        <v>#DIV/0!</v>
      </c>
      <c r="AI276" s="17" t="e">
        <f t="shared" si="42"/>
        <v>#DIV/0!</v>
      </c>
      <c r="AJ276" s="17" t="e">
        <f t="shared" si="42"/>
        <v>#DIV/0!</v>
      </c>
      <c r="AK276" s="17" t="e">
        <f t="shared" si="42"/>
        <v>#DIV/0!</v>
      </c>
      <c r="AL276" s="17" t="e">
        <f t="shared" si="42"/>
        <v>#DIV/0!</v>
      </c>
      <c r="AM276" s="17" t="e">
        <f t="shared" si="42"/>
        <v>#DIV/0!</v>
      </c>
      <c r="AN276" s="17" t="e">
        <f t="shared" si="42"/>
        <v>#DIV/0!</v>
      </c>
      <c r="AO276" s="17" t="e">
        <f t="shared" si="42"/>
        <v>#DIV/0!</v>
      </c>
      <c r="AP276" s="17" t="e">
        <f t="shared" si="42"/>
        <v>#DIV/0!</v>
      </c>
      <c r="AQ276" s="17" t="e">
        <f t="shared" si="42"/>
        <v>#DIV/0!</v>
      </c>
      <c r="AR276" s="17" t="e">
        <f t="shared" si="42"/>
        <v>#DIV/0!</v>
      </c>
      <c r="AS276" s="17" t="e">
        <f t="shared" si="42"/>
        <v>#DIV/0!</v>
      </c>
      <c r="AT276" s="17" t="e">
        <f t="shared" si="42"/>
        <v>#DIV/0!</v>
      </c>
      <c r="AU276" s="34" t="e">
        <f>AVERAGE($AU$264:$AU$275)</f>
        <v>#DIV/0!</v>
      </c>
      <c r="AV276" s="39" t="e">
        <f>AVERAGE(AV264:AV275)</f>
        <v>#DIV/0!</v>
      </c>
      <c r="AW276" s="17" t="e">
        <f>AVERAGE(AW264:AW275)</f>
        <v>#DIV/0!</v>
      </c>
      <c r="AX276" s="17" t="e">
        <f>AVERAGE(AX264:AX275)</f>
        <v>#DIV/0!</v>
      </c>
      <c r="AY276" s="17" t="e">
        <f>AVERAGE($AY$264:$AY$275)</f>
        <v>#DIV/0!</v>
      </c>
      <c r="AZ276" s="17" t="e">
        <f>AVERAGE(AZ264:AZ275)</f>
        <v>#DIV/0!</v>
      </c>
      <c r="BA276" s="35" t="e">
        <f>AVERAGE(BA264:BA275)</f>
        <v>#DIV/0!</v>
      </c>
      <c r="BB276" s="40" t="e">
        <f>AVERAGE(BB264:BB275)</f>
        <v>#DIV/0!</v>
      </c>
    </row>
    <row r="277" spans="1:54" x14ac:dyDescent="0.3">
      <c r="A277" s="167">
        <v>45404</v>
      </c>
      <c r="B277" s="4">
        <v>20.0833333333333</v>
      </c>
      <c r="C277" s="181"/>
      <c r="D277" s="5">
        <v>49.3</v>
      </c>
      <c r="E277" s="5">
        <v>93.6</v>
      </c>
      <c r="F277" s="7">
        <v>18.7</v>
      </c>
      <c r="G277" s="181"/>
      <c r="H277" s="5">
        <v>33.1</v>
      </c>
      <c r="I277" s="5">
        <v>96.7</v>
      </c>
      <c r="J277" s="5">
        <v>83.1</v>
      </c>
      <c r="K277" s="30">
        <v>82.8</v>
      </c>
      <c r="L277" s="174"/>
      <c r="M277" s="31"/>
      <c r="N277" s="5">
        <v>82</v>
      </c>
      <c r="O277" s="7"/>
      <c r="P277" s="31">
        <v>98.3</v>
      </c>
      <c r="Q277" s="5">
        <v>19.899999999999999</v>
      </c>
      <c r="R277" s="5">
        <v>49</v>
      </c>
      <c r="S277" s="5">
        <v>48.9</v>
      </c>
      <c r="T277" s="5">
        <v>65</v>
      </c>
      <c r="U277" s="5">
        <v>64.900000000000006</v>
      </c>
      <c r="V277" s="5">
        <v>64.7</v>
      </c>
      <c r="W277" s="5">
        <v>68.599999999999994</v>
      </c>
      <c r="X277" s="5">
        <v>84.8</v>
      </c>
      <c r="Y277" s="5">
        <v>84.8</v>
      </c>
      <c r="Z277" s="5">
        <v>84.6</v>
      </c>
      <c r="AA277" s="5">
        <v>66.400000000000006</v>
      </c>
      <c r="AB277" s="5">
        <v>105.5</v>
      </c>
      <c r="AC277" s="5">
        <v>824</v>
      </c>
      <c r="AD277" s="5">
        <v>12.5</v>
      </c>
      <c r="AE277" s="6">
        <v>565</v>
      </c>
      <c r="AF277" s="32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7"/>
      <c r="AV277" s="174"/>
      <c r="AW277" s="5"/>
      <c r="AX277" s="5"/>
      <c r="AY277" s="5"/>
      <c r="AZ277" s="6"/>
      <c r="BA277" s="30"/>
      <c r="BB277" s="33"/>
    </row>
    <row r="278" spans="1:54" x14ac:dyDescent="0.3">
      <c r="A278" s="168"/>
      <c r="B278" s="4">
        <v>20.1666666666667</v>
      </c>
      <c r="C278" s="168"/>
      <c r="D278" s="5">
        <v>49.3</v>
      </c>
      <c r="E278" s="5">
        <v>92.2</v>
      </c>
      <c r="F278" s="7">
        <v>18.2</v>
      </c>
      <c r="G278" s="188"/>
      <c r="H278" s="5">
        <v>32.4</v>
      </c>
      <c r="I278" s="5">
        <v>97.3</v>
      </c>
      <c r="J278" s="5">
        <v>83.7</v>
      </c>
      <c r="K278" s="30">
        <v>83.4</v>
      </c>
      <c r="L278" s="168"/>
      <c r="M278" s="31"/>
      <c r="N278" s="5"/>
      <c r="O278" s="7"/>
      <c r="P278" s="31">
        <v>98</v>
      </c>
      <c r="Q278" s="5">
        <v>19.399999999999999</v>
      </c>
      <c r="R278" s="5">
        <v>49</v>
      </c>
      <c r="S278" s="5">
        <v>48.9</v>
      </c>
      <c r="T278" s="5">
        <v>64.599999999999994</v>
      </c>
      <c r="U278" s="5">
        <v>64.7</v>
      </c>
      <c r="V278" s="5">
        <v>64.5</v>
      </c>
      <c r="W278" s="5">
        <v>68.5</v>
      </c>
      <c r="X278" s="5">
        <v>85.3</v>
      </c>
      <c r="Y278" s="5">
        <v>85.4</v>
      </c>
      <c r="Z278" s="5">
        <v>85.2</v>
      </c>
      <c r="AA278" s="5">
        <v>66.3</v>
      </c>
      <c r="AB278" s="5">
        <v>105.4</v>
      </c>
      <c r="AC278" s="5">
        <v>825</v>
      </c>
      <c r="AD278" s="5">
        <v>12.7</v>
      </c>
      <c r="AE278" s="7">
        <v>568</v>
      </c>
      <c r="AF278" s="32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7"/>
      <c r="AV278" s="168"/>
      <c r="AW278" s="5"/>
      <c r="AX278" s="5"/>
      <c r="AY278" s="5"/>
      <c r="AZ278" s="7"/>
      <c r="BA278" s="30"/>
      <c r="BB278" s="33"/>
    </row>
    <row r="279" spans="1:54" x14ac:dyDescent="0.3">
      <c r="A279" s="168"/>
      <c r="B279" s="4">
        <v>20.25</v>
      </c>
      <c r="C279" s="168"/>
      <c r="D279" s="5">
        <v>49.3</v>
      </c>
      <c r="E279" s="5">
        <v>95.2</v>
      </c>
      <c r="F279" s="7">
        <v>17.600000000000001</v>
      </c>
      <c r="G279" s="188"/>
      <c r="H279" s="5">
        <v>32.1</v>
      </c>
      <c r="I279" s="5">
        <v>97.5</v>
      </c>
      <c r="J279" s="5">
        <v>84.1</v>
      </c>
      <c r="K279" s="30">
        <v>83.8</v>
      </c>
      <c r="L279" s="168"/>
      <c r="M279" s="31"/>
      <c r="N279" s="5"/>
      <c r="O279" s="7"/>
      <c r="P279" s="31">
        <v>98.2</v>
      </c>
      <c r="Q279" s="5">
        <v>18.7</v>
      </c>
      <c r="R279" s="5">
        <v>49</v>
      </c>
      <c r="S279" s="5">
        <v>49</v>
      </c>
      <c r="T279" s="5">
        <v>65.099999999999994</v>
      </c>
      <c r="U279" s="5">
        <v>64.400000000000006</v>
      </c>
      <c r="V279" s="5">
        <v>642</v>
      </c>
      <c r="W279" s="5">
        <v>68.2</v>
      </c>
      <c r="X279" s="5">
        <v>85.7</v>
      </c>
      <c r="Y279" s="5">
        <v>85.8</v>
      </c>
      <c r="Z279" s="5">
        <v>85.6</v>
      </c>
      <c r="AA279" s="5">
        <v>66</v>
      </c>
      <c r="AB279" s="5">
        <v>105.4</v>
      </c>
      <c r="AC279" s="5">
        <v>823</v>
      </c>
      <c r="AD279" s="5">
        <v>12.8</v>
      </c>
      <c r="AE279" s="7">
        <v>571</v>
      </c>
      <c r="AF279" s="32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7"/>
      <c r="AV279" s="168"/>
      <c r="AW279" s="5"/>
      <c r="AX279" s="5"/>
      <c r="AY279" s="5"/>
      <c r="AZ279" s="7"/>
      <c r="BA279" s="30"/>
      <c r="BB279" s="33"/>
    </row>
    <row r="280" spans="1:54" x14ac:dyDescent="0.3">
      <c r="A280" s="168"/>
      <c r="B280" s="4">
        <v>20.3333333333333</v>
      </c>
      <c r="C280" s="168"/>
      <c r="D280" s="5">
        <v>49.3</v>
      </c>
      <c r="E280" s="5">
        <v>92.2</v>
      </c>
      <c r="F280" s="7">
        <v>17.5</v>
      </c>
      <c r="G280" s="188"/>
      <c r="H280" s="5">
        <v>32.5</v>
      </c>
      <c r="I280" s="5">
        <v>97.2</v>
      </c>
      <c r="J280" s="5">
        <v>84.8</v>
      </c>
      <c r="K280" s="30">
        <v>84.6</v>
      </c>
      <c r="L280" s="168"/>
      <c r="M280" s="31"/>
      <c r="N280" s="5"/>
      <c r="O280" s="7"/>
      <c r="P280" s="31">
        <v>97.5</v>
      </c>
      <c r="Q280" s="5">
        <v>18.600000000000001</v>
      </c>
      <c r="R280" s="5">
        <v>49</v>
      </c>
      <c r="S280" s="5">
        <v>49</v>
      </c>
      <c r="T280" s="5">
        <v>67.400000000000006</v>
      </c>
      <c r="U280" s="5">
        <v>64.900000000000006</v>
      </c>
      <c r="V280" s="5">
        <v>64.8</v>
      </c>
      <c r="W280" s="5">
        <v>68.8</v>
      </c>
      <c r="X280" s="5">
        <v>86.4</v>
      </c>
      <c r="Y280" s="5">
        <v>86.5</v>
      </c>
      <c r="Z280" s="5">
        <v>86.3</v>
      </c>
      <c r="AA280" s="5">
        <v>66.5</v>
      </c>
      <c r="AB280" s="5">
        <v>105.1</v>
      </c>
      <c r="AC280" s="5">
        <v>825</v>
      </c>
      <c r="AD280" s="5">
        <v>13.7</v>
      </c>
      <c r="AE280" s="7">
        <v>579</v>
      </c>
      <c r="AF280" s="32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7"/>
      <c r="AV280" s="168"/>
      <c r="AW280" s="5"/>
      <c r="AX280" s="5"/>
      <c r="AY280" s="5"/>
      <c r="AZ280" s="7"/>
      <c r="BA280" s="30"/>
      <c r="BB280" s="33"/>
    </row>
    <row r="281" spans="1:54" x14ac:dyDescent="0.3">
      <c r="A281" s="168"/>
      <c r="B281" s="4">
        <v>20.4166666666667</v>
      </c>
      <c r="C281" s="168"/>
      <c r="D281" s="5">
        <v>49.3</v>
      </c>
      <c r="E281" s="5">
        <v>91.2</v>
      </c>
      <c r="F281" s="7">
        <v>18.100000000000001</v>
      </c>
      <c r="G281" s="188"/>
      <c r="H281" s="5">
        <v>36.6</v>
      </c>
      <c r="I281" s="5">
        <v>95.1</v>
      </c>
      <c r="J281" s="5">
        <v>86</v>
      </c>
      <c r="K281" s="30">
        <v>85.7</v>
      </c>
      <c r="L281" s="168"/>
      <c r="M281" s="31"/>
      <c r="N281" s="5"/>
      <c r="O281" s="7"/>
      <c r="P281" s="31">
        <v>96.7</v>
      </c>
      <c r="Q281" s="5">
        <v>19.5</v>
      </c>
      <c r="R281" s="5">
        <v>49.1</v>
      </c>
      <c r="S281" s="5">
        <v>49</v>
      </c>
      <c r="T281" s="5">
        <v>67.400000000000006</v>
      </c>
      <c r="U281" s="5">
        <v>67.2</v>
      </c>
      <c r="V281" s="5">
        <v>67</v>
      </c>
      <c r="W281" s="5">
        <v>71.2</v>
      </c>
      <c r="X281" s="5">
        <v>87.5</v>
      </c>
      <c r="Y281" s="5">
        <v>87.6</v>
      </c>
      <c r="Z281" s="5">
        <v>87.4</v>
      </c>
      <c r="AA281" s="5">
        <v>68.8</v>
      </c>
      <c r="AB281" s="5">
        <v>103.6</v>
      </c>
      <c r="AC281" s="5">
        <v>824</v>
      </c>
      <c r="AD281" s="5">
        <v>15.1</v>
      </c>
      <c r="AE281" s="7">
        <v>585</v>
      </c>
      <c r="AF281" s="32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7">
        <v>133</v>
      </c>
      <c r="AV281" s="168"/>
      <c r="AW281" s="5"/>
      <c r="AX281" s="5"/>
      <c r="AY281" s="5"/>
      <c r="AZ281" s="7"/>
      <c r="BA281" s="30"/>
      <c r="BB281" s="33"/>
    </row>
    <row r="282" spans="1:54" x14ac:dyDescent="0.3">
      <c r="A282" s="168"/>
      <c r="B282" s="4">
        <v>20.5</v>
      </c>
      <c r="C282" s="168"/>
      <c r="D282" s="5">
        <v>49.3</v>
      </c>
      <c r="E282" s="5">
        <v>92.3</v>
      </c>
      <c r="F282" s="47">
        <v>18.7</v>
      </c>
      <c r="G282" s="188"/>
      <c r="H282" s="5">
        <v>37.9</v>
      </c>
      <c r="I282" s="5">
        <v>96.2</v>
      </c>
      <c r="J282" s="5">
        <v>85.3</v>
      </c>
      <c r="K282" s="30">
        <v>85</v>
      </c>
      <c r="L282" s="168"/>
      <c r="M282" s="31"/>
      <c r="N282" s="5"/>
      <c r="O282" s="7"/>
      <c r="P282" s="31">
        <v>98.4</v>
      </c>
      <c r="Q282" s="5">
        <v>20.100000000000001</v>
      </c>
      <c r="R282" s="5">
        <v>49.1</v>
      </c>
      <c r="S282" s="5">
        <v>49</v>
      </c>
      <c r="T282" s="5">
        <v>67.5</v>
      </c>
      <c r="U282" s="5">
        <v>67</v>
      </c>
      <c r="V282" s="5">
        <v>67</v>
      </c>
      <c r="W282" s="5">
        <v>71.3</v>
      </c>
      <c r="X282" s="5">
        <v>86.8</v>
      </c>
      <c r="Y282" s="5">
        <v>86.9</v>
      </c>
      <c r="Z282" s="5">
        <v>86.8</v>
      </c>
      <c r="AA282" s="5">
        <v>68.900000000000006</v>
      </c>
      <c r="AB282" s="5">
        <v>104.3</v>
      </c>
      <c r="AC282" s="5">
        <v>824</v>
      </c>
      <c r="AD282" s="5">
        <v>17.100000000000001</v>
      </c>
      <c r="AE282" s="7">
        <v>579</v>
      </c>
      <c r="AF282" s="32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7">
        <v>308</v>
      </c>
      <c r="AV282" s="168"/>
      <c r="AW282" s="5"/>
      <c r="AX282" s="5"/>
      <c r="AY282" s="5"/>
      <c r="AZ282" s="7"/>
      <c r="BA282" s="30"/>
      <c r="BB282" s="33"/>
    </row>
    <row r="283" spans="1:54" x14ac:dyDescent="0.3">
      <c r="A283" s="168"/>
      <c r="B283" s="4">
        <v>20.5833333333333</v>
      </c>
      <c r="C283" s="168"/>
      <c r="D283" s="5">
        <v>49.3</v>
      </c>
      <c r="E283" s="5">
        <v>89.3</v>
      </c>
      <c r="F283" s="7">
        <v>19.100000000000001</v>
      </c>
      <c r="G283" s="188"/>
      <c r="H283" s="5">
        <v>38.5</v>
      </c>
      <c r="I283" s="5">
        <v>96.2</v>
      </c>
      <c r="J283" s="5">
        <v>84.7</v>
      </c>
      <c r="K283" s="30">
        <v>84.5</v>
      </c>
      <c r="L283" s="168"/>
      <c r="M283" s="31"/>
      <c r="N283" s="5"/>
      <c r="O283" s="7"/>
      <c r="P283" s="31">
        <v>98.4</v>
      </c>
      <c r="Q283" s="5">
        <v>20.5</v>
      </c>
      <c r="R283" s="5">
        <v>49</v>
      </c>
      <c r="S283" s="5">
        <v>49</v>
      </c>
      <c r="T283" s="5">
        <v>67.5</v>
      </c>
      <c r="U283" s="5">
        <v>67.400000000000006</v>
      </c>
      <c r="V283" s="5">
        <v>67.099999999999994</v>
      </c>
      <c r="W283" s="5">
        <v>71.3</v>
      </c>
      <c r="X283" s="5">
        <v>86.3</v>
      </c>
      <c r="Y283" s="5">
        <v>86.4</v>
      </c>
      <c r="Z283" s="5">
        <v>86.2</v>
      </c>
      <c r="AA283" s="5">
        <v>68.900000000000006</v>
      </c>
      <c r="AB283" s="5">
        <v>103.7</v>
      </c>
      <c r="AC283" s="5">
        <v>824</v>
      </c>
      <c r="AD283" s="5">
        <v>15.4</v>
      </c>
      <c r="AE283" s="7">
        <v>577</v>
      </c>
      <c r="AF283" s="32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7">
        <v>306</v>
      </c>
      <c r="AV283" s="168"/>
      <c r="AW283" s="5"/>
      <c r="AX283" s="5"/>
      <c r="AY283" s="5"/>
      <c r="AZ283" s="7"/>
      <c r="BA283" s="30"/>
      <c r="BB283" s="33"/>
    </row>
    <row r="284" spans="1:54" x14ac:dyDescent="0.3">
      <c r="A284" s="168"/>
      <c r="B284" s="4">
        <v>20.6666666666667</v>
      </c>
      <c r="C284" s="168"/>
      <c r="D284" s="5">
        <v>49.4</v>
      </c>
      <c r="E284" s="5">
        <v>91.1</v>
      </c>
      <c r="F284" s="7">
        <v>19.3</v>
      </c>
      <c r="G284" s="188"/>
      <c r="H284" s="5">
        <v>38.1</v>
      </c>
      <c r="I284" s="5">
        <v>96.2</v>
      </c>
      <c r="J284" s="5">
        <v>84.6</v>
      </c>
      <c r="K284" s="30">
        <v>84.3</v>
      </c>
      <c r="L284" s="168"/>
      <c r="M284" s="31"/>
      <c r="N284" s="5"/>
      <c r="O284" s="7"/>
      <c r="P284" s="31">
        <v>98.6</v>
      </c>
      <c r="Q284" s="5">
        <v>20.6</v>
      </c>
      <c r="R284" s="5">
        <v>49.1</v>
      </c>
      <c r="S284" s="5">
        <v>49</v>
      </c>
      <c r="T284" s="5">
        <v>67.599999999999994</v>
      </c>
      <c r="U284" s="5">
        <v>67.3</v>
      </c>
      <c r="V284" s="5">
        <v>67.099999999999994</v>
      </c>
      <c r="W284" s="5">
        <v>71.3</v>
      </c>
      <c r="X284" s="5">
        <v>86.2</v>
      </c>
      <c r="Y284" s="6">
        <v>86.2</v>
      </c>
      <c r="Z284" s="5">
        <v>86.1</v>
      </c>
      <c r="AA284" s="5">
        <v>68.900000000000006</v>
      </c>
      <c r="AB284" s="5">
        <v>103.6</v>
      </c>
      <c r="AC284" s="5">
        <v>826</v>
      </c>
      <c r="AD284" s="5">
        <v>14.9</v>
      </c>
      <c r="AE284" s="7">
        <v>576</v>
      </c>
      <c r="AF284" s="32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7">
        <v>311</v>
      </c>
      <c r="AV284" s="168"/>
      <c r="AW284" s="5"/>
      <c r="AX284" s="5"/>
      <c r="AY284" s="5"/>
      <c r="AZ284" s="7"/>
      <c r="BA284" s="30"/>
      <c r="BB284" s="33"/>
    </row>
    <row r="285" spans="1:54" x14ac:dyDescent="0.3">
      <c r="A285" s="168"/>
      <c r="B285" s="4">
        <v>20.75</v>
      </c>
      <c r="C285" s="168"/>
      <c r="D285" s="5">
        <v>49.3</v>
      </c>
      <c r="E285" s="5">
        <v>89.4</v>
      </c>
      <c r="F285" s="7">
        <v>19.100000000000001</v>
      </c>
      <c r="G285" s="188"/>
      <c r="H285" s="5">
        <v>36.9</v>
      </c>
      <c r="I285" s="5">
        <v>95.9</v>
      </c>
      <c r="J285" s="5">
        <v>85.4</v>
      </c>
      <c r="K285" s="30">
        <v>85.1</v>
      </c>
      <c r="L285" s="168"/>
      <c r="M285" s="31"/>
      <c r="N285" s="5"/>
      <c r="O285" s="7"/>
      <c r="P285" s="31">
        <v>97.4</v>
      </c>
      <c r="Q285" s="45">
        <v>20.2</v>
      </c>
      <c r="R285" s="5">
        <v>49.1</v>
      </c>
      <c r="S285" s="5">
        <v>49</v>
      </c>
      <c r="T285" s="5">
        <v>67.400000000000006</v>
      </c>
      <c r="U285" s="5">
        <v>67.400000000000006</v>
      </c>
      <c r="V285" s="5">
        <v>67.099999999999994</v>
      </c>
      <c r="W285" s="5">
        <v>71.400000000000006</v>
      </c>
      <c r="X285" s="5">
        <v>86.9</v>
      </c>
      <c r="Y285" s="5">
        <v>87</v>
      </c>
      <c r="Z285" s="5">
        <v>86.8</v>
      </c>
      <c r="AA285" s="5">
        <v>69</v>
      </c>
      <c r="AB285" s="5">
        <v>103.5</v>
      </c>
      <c r="AC285" s="5">
        <v>824</v>
      </c>
      <c r="AD285" s="5">
        <v>15</v>
      </c>
      <c r="AE285" s="7">
        <v>578</v>
      </c>
      <c r="AF285" s="32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7">
        <v>310</v>
      </c>
      <c r="AV285" s="168"/>
      <c r="AW285" s="5"/>
      <c r="AX285" s="5"/>
      <c r="AY285" s="5"/>
      <c r="AZ285" s="7"/>
      <c r="BA285" s="30"/>
      <c r="BB285" s="33"/>
    </row>
    <row r="286" spans="1:54" x14ac:dyDescent="0.3">
      <c r="A286" s="168"/>
      <c r="B286" s="4">
        <v>20.8333333333333</v>
      </c>
      <c r="C286" s="168"/>
      <c r="D286" s="5">
        <v>49.3</v>
      </c>
      <c r="E286" s="5">
        <v>90.9</v>
      </c>
      <c r="F286" s="7">
        <v>18.7</v>
      </c>
      <c r="G286" s="188"/>
      <c r="H286" s="5">
        <v>36.700000000000003</v>
      </c>
      <c r="I286" s="5">
        <v>95.5</v>
      </c>
      <c r="J286" s="5">
        <v>85.7</v>
      </c>
      <c r="K286" s="30">
        <v>85.4</v>
      </c>
      <c r="L286" s="168"/>
      <c r="M286" s="31"/>
      <c r="N286" s="5"/>
      <c r="O286" s="7"/>
      <c r="P286" s="31">
        <v>97.5</v>
      </c>
      <c r="Q286" s="5">
        <v>19.899999999999999</v>
      </c>
      <c r="R286" s="5">
        <v>49.1</v>
      </c>
      <c r="S286" s="5">
        <v>49</v>
      </c>
      <c r="T286" s="5">
        <v>67.400000000000006</v>
      </c>
      <c r="U286" s="5">
        <v>67.3</v>
      </c>
      <c r="V286" s="5">
        <v>67.099999999999994</v>
      </c>
      <c r="W286" s="5">
        <v>71.400000000000006</v>
      </c>
      <c r="X286" s="5">
        <v>87.2</v>
      </c>
      <c r="Y286" s="5">
        <v>87.3</v>
      </c>
      <c r="Z286" s="5">
        <v>87.1</v>
      </c>
      <c r="AA286" s="5">
        <v>68.900000000000006</v>
      </c>
      <c r="AB286" s="5">
        <v>104</v>
      </c>
      <c r="AC286" s="5">
        <v>824</v>
      </c>
      <c r="AD286" s="5">
        <v>15.1</v>
      </c>
      <c r="AE286" s="7">
        <v>583</v>
      </c>
      <c r="AF286" s="32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7">
        <v>311</v>
      </c>
      <c r="AV286" s="168"/>
      <c r="AW286" s="5"/>
      <c r="AX286" s="5"/>
      <c r="AY286" s="5"/>
      <c r="AZ286" s="7"/>
      <c r="BA286" s="30"/>
      <c r="BB286" s="33"/>
    </row>
    <row r="287" spans="1:54" x14ac:dyDescent="0.3">
      <c r="A287" s="168"/>
      <c r="B287" s="4">
        <v>20.9166666666667</v>
      </c>
      <c r="C287" s="168"/>
      <c r="D287" s="5">
        <v>49.4</v>
      </c>
      <c r="E287" s="5">
        <v>92.9</v>
      </c>
      <c r="F287" s="7">
        <v>18.7</v>
      </c>
      <c r="G287" s="188"/>
      <c r="H287" s="5">
        <v>36.6</v>
      </c>
      <c r="I287" s="5">
        <v>96</v>
      </c>
      <c r="J287" s="5">
        <v>85.6</v>
      </c>
      <c r="K287" s="30">
        <v>85.3</v>
      </c>
      <c r="L287" s="168"/>
      <c r="M287" s="31"/>
      <c r="N287" s="5"/>
      <c r="O287" s="7"/>
      <c r="P287" s="31">
        <v>96.9</v>
      </c>
      <c r="Q287" s="5">
        <v>20</v>
      </c>
      <c r="R287" s="5">
        <v>49.1</v>
      </c>
      <c r="S287" s="5">
        <v>49</v>
      </c>
      <c r="T287" s="5">
        <v>67.400000000000006</v>
      </c>
      <c r="U287" s="5">
        <v>67.3</v>
      </c>
      <c r="V287" s="5">
        <v>67.099999999999994</v>
      </c>
      <c r="W287" s="5">
        <v>71.3</v>
      </c>
      <c r="X287" s="5">
        <v>87.1</v>
      </c>
      <c r="Y287" s="5">
        <v>87.2</v>
      </c>
      <c r="Z287" s="5">
        <v>87.1</v>
      </c>
      <c r="AA287" s="5">
        <v>68.900000000000006</v>
      </c>
      <c r="AB287" s="5">
        <v>103.8</v>
      </c>
      <c r="AC287" s="5">
        <v>824</v>
      </c>
      <c r="AD287" s="5">
        <v>15.4</v>
      </c>
      <c r="AE287" s="7">
        <v>583</v>
      </c>
      <c r="AF287" s="32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7">
        <v>311</v>
      </c>
      <c r="AV287" s="168"/>
      <c r="AW287" s="5"/>
      <c r="AX287" s="5"/>
      <c r="AY287" s="5"/>
      <c r="AZ287" s="7"/>
      <c r="BA287" s="30"/>
      <c r="BB287" s="33"/>
    </row>
    <row r="288" spans="1:54" x14ac:dyDescent="0.3">
      <c r="A288" s="169"/>
      <c r="B288" s="4">
        <v>21</v>
      </c>
      <c r="C288" s="169"/>
      <c r="D288" s="5">
        <v>49.3</v>
      </c>
      <c r="E288" s="5">
        <v>91.6</v>
      </c>
      <c r="F288" s="7">
        <v>18.5</v>
      </c>
      <c r="G288" s="189"/>
      <c r="H288" s="47">
        <v>36.200000000000003</v>
      </c>
      <c r="I288" s="5">
        <v>95.5</v>
      </c>
      <c r="J288" s="5">
        <v>85.4</v>
      </c>
      <c r="K288" s="30">
        <v>85.2</v>
      </c>
      <c r="L288" s="169"/>
      <c r="M288" s="31"/>
      <c r="N288" s="5"/>
      <c r="O288" s="7"/>
      <c r="P288" s="31">
        <v>98</v>
      </c>
      <c r="Q288" s="5">
        <v>19.7</v>
      </c>
      <c r="R288" s="5">
        <v>49.1</v>
      </c>
      <c r="S288" s="5">
        <v>49</v>
      </c>
      <c r="T288" s="5">
        <v>67.099999999999994</v>
      </c>
      <c r="U288" s="5">
        <v>66.900000000000006</v>
      </c>
      <c r="V288" s="5">
        <v>66.7</v>
      </c>
      <c r="W288" s="5">
        <v>70.900000000000006</v>
      </c>
      <c r="X288" s="5">
        <v>87</v>
      </c>
      <c r="Y288" s="5">
        <v>87.1</v>
      </c>
      <c r="Z288" s="5">
        <v>86.9</v>
      </c>
      <c r="AA288" s="5">
        <v>68.599999999999994</v>
      </c>
      <c r="AB288" s="5">
        <v>104.2</v>
      </c>
      <c r="AC288" s="5">
        <v>824</v>
      </c>
      <c r="AD288" s="5">
        <v>16.8</v>
      </c>
      <c r="AE288" s="7">
        <v>581</v>
      </c>
      <c r="AF288" s="32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7">
        <v>309</v>
      </c>
      <c r="AV288" s="169"/>
      <c r="AW288" s="5"/>
      <c r="AX288" s="5"/>
      <c r="AY288" s="5"/>
      <c r="AZ288" s="7"/>
      <c r="BA288" s="30"/>
      <c r="BB288" s="33"/>
    </row>
    <row r="289" spans="1:54" x14ac:dyDescent="0.3">
      <c r="A289" s="178" t="s">
        <v>81</v>
      </c>
      <c r="B289" s="173"/>
      <c r="C289" s="17" t="e">
        <f>AVERAGE($C$277:$C$288)</f>
        <v>#DIV/0!</v>
      </c>
      <c r="D289" s="17">
        <f>AVERAGE($D$277:$D$288)</f>
        <v>49.316666666666663</v>
      </c>
      <c r="E289" s="17">
        <f>AVERAGE($E$277:$E$288)</f>
        <v>91.824999999999989</v>
      </c>
      <c r="F289" s="34">
        <f>AVERAGE($F$277:$F$288)</f>
        <v>18.516666666666666</v>
      </c>
      <c r="G289" s="16" t="e">
        <f>AVERAGE(G277:G288)</f>
        <v>#DIV/0!</v>
      </c>
      <c r="H289" s="17">
        <f>AVERAGE($H$277:$H$288)</f>
        <v>35.633333333333333</v>
      </c>
      <c r="I289" s="17">
        <f>AVERAGE($I$277:$I$288)</f>
        <v>96.27500000000002</v>
      </c>
      <c r="J289" s="17">
        <f>AVERAGE(J277:J288)</f>
        <v>84.866666666666674</v>
      </c>
      <c r="K289" s="35">
        <f>AVERAGE($K$277:$K$288)</f>
        <v>84.591666666666654</v>
      </c>
      <c r="L289" s="36" t="e">
        <f t="shared" ref="L289:AD289" si="43">AVERAGE(L277:L288)</f>
        <v>#DIV/0!</v>
      </c>
      <c r="M289" s="35" t="e">
        <f t="shared" si="43"/>
        <v>#DIV/0!</v>
      </c>
      <c r="N289" s="35">
        <f t="shared" si="43"/>
        <v>82</v>
      </c>
      <c r="O289" s="34" t="e">
        <f t="shared" si="43"/>
        <v>#DIV/0!</v>
      </c>
      <c r="P289" s="37">
        <f t="shared" si="43"/>
        <v>97.825000000000003</v>
      </c>
      <c r="Q289" s="17">
        <f t="shared" si="43"/>
        <v>19.758333333333329</v>
      </c>
      <c r="R289" s="17">
        <f t="shared" si="43"/>
        <v>49.058333333333337</v>
      </c>
      <c r="S289" s="17">
        <f t="shared" si="43"/>
        <v>48.983333333333327</v>
      </c>
      <c r="T289" s="17">
        <f t="shared" si="43"/>
        <v>66.783333333333331</v>
      </c>
      <c r="U289" s="17">
        <f t="shared" si="43"/>
        <v>66.391666666666652</v>
      </c>
      <c r="V289" s="17">
        <f t="shared" si="43"/>
        <v>114.34999999999997</v>
      </c>
      <c r="W289" s="17">
        <f t="shared" si="43"/>
        <v>70.349999999999994</v>
      </c>
      <c r="X289" s="17">
        <f t="shared" si="43"/>
        <v>86.433333333333337</v>
      </c>
      <c r="Y289" s="17">
        <f t="shared" si="43"/>
        <v>86.516666666666666</v>
      </c>
      <c r="Z289" s="17">
        <f t="shared" si="43"/>
        <v>86.341666666666683</v>
      </c>
      <c r="AA289" s="17">
        <f t="shared" si="43"/>
        <v>68.008333333333326</v>
      </c>
      <c r="AB289" s="17">
        <f t="shared" si="43"/>
        <v>104.34166666666665</v>
      </c>
      <c r="AC289" s="17">
        <f t="shared" si="43"/>
        <v>824.25</v>
      </c>
      <c r="AD289" s="17">
        <f t="shared" si="43"/>
        <v>14.708333333333336</v>
      </c>
      <c r="AE289" s="34">
        <f>AVERAGE($AE$278:$AE$288)</f>
        <v>578.18181818181813</v>
      </c>
      <c r="AF289" s="38" t="e">
        <f t="shared" ref="AF289:AT289" si="44">AVERAGE(AF277:AF288)</f>
        <v>#DIV/0!</v>
      </c>
      <c r="AG289" s="17" t="e">
        <f t="shared" si="44"/>
        <v>#DIV/0!</v>
      </c>
      <c r="AH289" s="17" t="e">
        <f t="shared" si="44"/>
        <v>#DIV/0!</v>
      </c>
      <c r="AI289" s="17" t="e">
        <f t="shared" si="44"/>
        <v>#DIV/0!</v>
      </c>
      <c r="AJ289" s="17" t="e">
        <f t="shared" si="44"/>
        <v>#DIV/0!</v>
      </c>
      <c r="AK289" s="17" t="e">
        <f t="shared" si="44"/>
        <v>#DIV/0!</v>
      </c>
      <c r="AL289" s="17" t="e">
        <f t="shared" si="44"/>
        <v>#DIV/0!</v>
      </c>
      <c r="AM289" s="17" t="e">
        <f t="shared" si="44"/>
        <v>#DIV/0!</v>
      </c>
      <c r="AN289" s="17" t="e">
        <f t="shared" si="44"/>
        <v>#DIV/0!</v>
      </c>
      <c r="AO289" s="17" t="e">
        <f t="shared" si="44"/>
        <v>#DIV/0!</v>
      </c>
      <c r="AP289" s="17" t="e">
        <f t="shared" si="44"/>
        <v>#DIV/0!</v>
      </c>
      <c r="AQ289" s="17" t="e">
        <f t="shared" si="44"/>
        <v>#DIV/0!</v>
      </c>
      <c r="AR289" s="17" t="e">
        <f t="shared" si="44"/>
        <v>#DIV/0!</v>
      </c>
      <c r="AS289" s="17" t="e">
        <f t="shared" si="44"/>
        <v>#DIV/0!</v>
      </c>
      <c r="AT289" s="17" t="e">
        <f t="shared" si="44"/>
        <v>#DIV/0!</v>
      </c>
      <c r="AU289" s="34">
        <f>AVERAGE($AU$277:$AU$288)</f>
        <v>287.375</v>
      </c>
      <c r="AV289" s="39" t="e">
        <f>AVERAGE(AV277:AV288)</f>
        <v>#DIV/0!</v>
      </c>
      <c r="AW289" s="17" t="e">
        <f>AVERAGE(AW277:AW288)</f>
        <v>#DIV/0!</v>
      </c>
      <c r="AX289" s="17" t="e">
        <f>AVERAGE(AX277:AX288)</f>
        <v>#DIV/0!</v>
      </c>
      <c r="AY289" s="17" t="e">
        <f>AVERAGE($AY$277:$AY$288)</f>
        <v>#DIV/0!</v>
      </c>
      <c r="AZ289" s="17" t="e">
        <f>AVERAGE(AZ277:AZ288)</f>
        <v>#DIV/0!</v>
      </c>
      <c r="BA289" s="35" t="e">
        <f>AVERAGE(BA277:BA288)</f>
        <v>#DIV/0!</v>
      </c>
      <c r="BB289" s="40" t="e">
        <f>AVERAGE(BB277:BB288)</f>
        <v>#DIV/0!</v>
      </c>
    </row>
    <row r="290" spans="1:54" x14ac:dyDescent="0.3">
      <c r="A290" s="167">
        <v>45405</v>
      </c>
      <c r="B290" s="4">
        <v>21.0833333333333</v>
      </c>
      <c r="C290" s="181"/>
      <c r="D290" s="47">
        <v>49.3</v>
      </c>
      <c r="E290" s="5">
        <v>92</v>
      </c>
      <c r="F290" s="7">
        <v>17.899999999999999</v>
      </c>
      <c r="G290" s="181"/>
      <c r="H290" s="5">
        <v>33.799999999999997</v>
      </c>
      <c r="I290" s="5">
        <v>95.5</v>
      </c>
      <c r="J290" s="5">
        <v>85.3</v>
      </c>
      <c r="K290" s="30">
        <v>85.1</v>
      </c>
      <c r="L290" s="174">
        <f>G290-C290</f>
        <v>0</v>
      </c>
      <c r="M290" s="31"/>
      <c r="N290" s="5"/>
      <c r="O290" s="7"/>
      <c r="P290" s="6">
        <v>97.5</v>
      </c>
      <c r="Q290" s="5">
        <v>19.100000000000001</v>
      </c>
      <c r="R290" s="5">
        <v>49.1</v>
      </c>
      <c r="S290" s="47">
        <v>49.1</v>
      </c>
      <c r="T290" s="5">
        <v>66.2</v>
      </c>
      <c r="U290" s="5">
        <v>66</v>
      </c>
      <c r="V290" s="5">
        <v>65.8</v>
      </c>
      <c r="W290" s="5">
        <v>70.099999999999994</v>
      </c>
      <c r="X290" s="5">
        <v>85.4</v>
      </c>
      <c r="Y290" s="5">
        <v>85.5</v>
      </c>
      <c r="Z290" s="5">
        <v>86.8</v>
      </c>
      <c r="AA290" s="5">
        <v>67.7</v>
      </c>
      <c r="AB290" s="5">
        <v>104.3</v>
      </c>
      <c r="AC290" s="5">
        <v>823</v>
      </c>
      <c r="AD290" s="5">
        <v>103.6</v>
      </c>
      <c r="AE290" s="7">
        <v>583</v>
      </c>
      <c r="AF290" s="32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7">
        <v>314</v>
      </c>
      <c r="AV290" s="174"/>
      <c r="AW290" s="5"/>
      <c r="AX290" s="5"/>
      <c r="AY290" s="5"/>
      <c r="AZ290" s="7"/>
      <c r="BA290" s="30"/>
      <c r="BB290" s="33"/>
    </row>
    <row r="291" spans="1:54" x14ac:dyDescent="0.3">
      <c r="A291" s="168"/>
      <c r="B291" s="4">
        <v>21.1666666666667</v>
      </c>
      <c r="C291" s="168"/>
      <c r="D291" s="5">
        <v>49.4</v>
      </c>
      <c r="E291" s="5">
        <v>92.2</v>
      </c>
      <c r="F291" s="7">
        <v>17.7</v>
      </c>
      <c r="G291" s="188"/>
      <c r="H291" s="5">
        <v>34.1</v>
      </c>
      <c r="I291" s="5">
        <v>96.3</v>
      </c>
      <c r="J291" s="5">
        <v>85.2</v>
      </c>
      <c r="K291" s="30">
        <v>84.9</v>
      </c>
      <c r="L291" s="168"/>
      <c r="M291" s="31"/>
      <c r="N291" s="5"/>
      <c r="O291" s="7"/>
      <c r="P291" s="31">
        <v>98.5</v>
      </c>
      <c r="Q291" s="5">
        <v>18.899999999999999</v>
      </c>
      <c r="R291" s="5">
        <v>49.1</v>
      </c>
      <c r="S291" s="5">
        <v>49</v>
      </c>
      <c r="T291" s="5">
        <v>65.900000000000006</v>
      </c>
      <c r="U291" s="5">
        <v>65.8</v>
      </c>
      <c r="V291" s="5">
        <v>65.599999999999994</v>
      </c>
      <c r="W291" s="5">
        <v>69.8</v>
      </c>
      <c r="X291" s="5">
        <v>86.8</v>
      </c>
      <c r="Y291" s="5">
        <v>86.9</v>
      </c>
      <c r="Z291" s="5">
        <v>86.7</v>
      </c>
      <c r="AA291" s="5">
        <v>67.400000000000006</v>
      </c>
      <c r="AB291" s="5">
        <v>104.6</v>
      </c>
      <c r="AC291" s="5">
        <v>826</v>
      </c>
      <c r="AD291" s="5">
        <v>12.4</v>
      </c>
      <c r="AE291" s="7">
        <v>582</v>
      </c>
      <c r="AF291" s="32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7">
        <v>315</v>
      </c>
      <c r="AV291" s="168"/>
      <c r="AW291" s="5"/>
      <c r="AX291" s="5"/>
      <c r="AY291" s="5"/>
      <c r="AZ291" s="7"/>
      <c r="BA291" s="30"/>
      <c r="BB291" s="33"/>
    </row>
    <row r="292" spans="1:54" x14ac:dyDescent="0.3">
      <c r="A292" s="168"/>
      <c r="B292" s="4">
        <v>21.25</v>
      </c>
      <c r="C292" s="168"/>
      <c r="D292" s="5">
        <v>49.4</v>
      </c>
      <c r="E292" s="5">
        <v>92.5</v>
      </c>
      <c r="F292" s="7">
        <v>17.7</v>
      </c>
      <c r="G292" s="188"/>
      <c r="H292" s="5">
        <v>33.6</v>
      </c>
      <c r="I292" s="5">
        <v>95.8</v>
      </c>
      <c r="J292" s="5">
        <v>85.1</v>
      </c>
      <c r="K292" s="30">
        <v>84.9</v>
      </c>
      <c r="L292" s="168"/>
      <c r="M292" s="31"/>
      <c r="N292" s="5"/>
      <c r="O292" s="7"/>
      <c r="P292" s="31">
        <v>98.2</v>
      </c>
      <c r="Q292" s="5">
        <v>18.8</v>
      </c>
      <c r="R292" s="5">
        <v>49.1</v>
      </c>
      <c r="S292" s="5">
        <v>49</v>
      </c>
      <c r="T292" s="5">
        <v>65.7</v>
      </c>
      <c r="U292" s="5">
        <v>65.599999999999994</v>
      </c>
      <c r="V292" s="5">
        <v>65.400000000000006</v>
      </c>
      <c r="W292" s="5">
        <v>69.5</v>
      </c>
      <c r="X292" s="5">
        <v>86.9</v>
      </c>
      <c r="Y292" s="5">
        <v>87</v>
      </c>
      <c r="Z292" s="5">
        <v>86.6</v>
      </c>
      <c r="AA292" s="5">
        <v>67.2</v>
      </c>
      <c r="AB292" s="5">
        <v>104.9</v>
      </c>
      <c r="AC292" s="5">
        <v>825</v>
      </c>
      <c r="AD292" s="5">
        <v>12.9</v>
      </c>
      <c r="AE292" s="7">
        <v>580</v>
      </c>
      <c r="AF292" s="32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7">
        <v>311</v>
      </c>
      <c r="AV292" s="168"/>
      <c r="AW292" s="5"/>
      <c r="AX292" s="5"/>
      <c r="AY292" s="5"/>
      <c r="AZ292" s="7"/>
      <c r="BA292" s="30"/>
      <c r="BB292" s="33"/>
    </row>
    <row r="293" spans="1:54" x14ac:dyDescent="0.3">
      <c r="A293" s="168"/>
      <c r="B293" s="4">
        <v>21.3333333333333</v>
      </c>
      <c r="C293" s="168"/>
      <c r="D293" s="5">
        <v>49.3</v>
      </c>
      <c r="E293" s="5">
        <v>93</v>
      </c>
      <c r="F293" s="7">
        <v>17.8</v>
      </c>
      <c r="G293" s="188"/>
      <c r="H293" s="5">
        <v>36.4</v>
      </c>
      <c r="I293" s="5">
        <v>95.9</v>
      </c>
      <c r="J293" s="5">
        <v>85.4</v>
      </c>
      <c r="K293" s="30">
        <v>85.2</v>
      </c>
      <c r="L293" s="168"/>
      <c r="M293" s="31"/>
      <c r="N293" s="5"/>
      <c r="O293" s="7"/>
      <c r="P293" s="31">
        <v>97.9</v>
      </c>
      <c r="Q293" s="5">
        <v>19.100000000000001</v>
      </c>
      <c r="R293" s="5">
        <v>49</v>
      </c>
      <c r="S293" s="5">
        <v>49</v>
      </c>
      <c r="T293" s="5">
        <v>66.5</v>
      </c>
      <c r="U293" s="5">
        <v>66.3</v>
      </c>
      <c r="V293" s="5">
        <v>66.099999999999994</v>
      </c>
      <c r="W293" s="5">
        <v>70.3</v>
      </c>
      <c r="X293" s="5">
        <v>86.7</v>
      </c>
      <c r="Y293" s="5">
        <v>86.8</v>
      </c>
      <c r="Z293" s="5">
        <v>86.9</v>
      </c>
      <c r="AA293" s="5">
        <v>67.900000000000006</v>
      </c>
      <c r="AB293" s="5">
        <v>104.5</v>
      </c>
      <c r="AC293" s="5">
        <v>824</v>
      </c>
      <c r="AD293" s="5">
        <v>13.2</v>
      </c>
      <c r="AE293" s="7">
        <v>582</v>
      </c>
      <c r="AF293" s="32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7">
        <v>312</v>
      </c>
      <c r="AV293" s="168"/>
      <c r="AW293" s="5"/>
      <c r="AX293" s="5"/>
      <c r="AY293" s="5"/>
      <c r="AZ293" s="7"/>
      <c r="BA293" s="30"/>
      <c r="BB293" s="33"/>
    </row>
    <row r="294" spans="1:54" x14ac:dyDescent="0.3">
      <c r="A294" s="168"/>
      <c r="B294" s="4">
        <v>21.4166666666667</v>
      </c>
      <c r="C294" s="168"/>
      <c r="D294" s="5">
        <v>49.3</v>
      </c>
      <c r="E294" s="5">
        <v>91.6</v>
      </c>
      <c r="F294" s="7">
        <v>18</v>
      </c>
      <c r="G294" s="188"/>
      <c r="H294" s="5">
        <v>39.4</v>
      </c>
      <c r="I294" s="5">
        <v>98</v>
      </c>
      <c r="J294" s="5">
        <v>86</v>
      </c>
      <c r="K294" s="30">
        <v>85.7</v>
      </c>
      <c r="L294" s="168"/>
      <c r="M294" s="31"/>
      <c r="N294" s="5"/>
      <c r="O294" s="7"/>
      <c r="P294" s="31">
        <v>83.1</v>
      </c>
      <c r="Q294" s="5">
        <v>19.399999999999999</v>
      </c>
      <c r="R294" s="5">
        <v>49.1</v>
      </c>
      <c r="S294" s="5">
        <v>49</v>
      </c>
      <c r="T294" s="5">
        <v>68</v>
      </c>
      <c r="U294" s="5">
        <v>67.900000000000006</v>
      </c>
      <c r="V294" s="5">
        <v>67.7</v>
      </c>
      <c r="W294" s="5">
        <v>72</v>
      </c>
      <c r="X294" s="5">
        <v>87</v>
      </c>
      <c r="Y294" s="5">
        <v>87.1</v>
      </c>
      <c r="Z294" s="5">
        <v>87.4</v>
      </c>
      <c r="AA294" s="5">
        <v>69.5</v>
      </c>
      <c r="AB294" s="5">
        <v>103.9</v>
      </c>
      <c r="AC294" s="5">
        <v>824</v>
      </c>
      <c r="AD294" s="5">
        <v>21.2</v>
      </c>
      <c r="AE294" s="7">
        <v>584</v>
      </c>
      <c r="AF294" s="32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7">
        <v>312</v>
      </c>
      <c r="AV294" s="168"/>
      <c r="AW294" s="5"/>
      <c r="AX294" s="5"/>
      <c r="AY294" s="5"/>
      <c r="AZ294" s="7"/>
      <c r="BA294" s="30"/>
      <c r="BB294" s="33"/>
    </row>
    <row r="295" spans="1:54" x14ac:dyDescent="0.3">
      <c r="A295" s="168"/>
      <c r="B295" s="4">
        <v>21.5</v>
      </c>
      <c r="C295" s="168"/>
      <c r="D295" s="5">
        <v>49.4</v>
      </c>
      <c r="E295" s="5">
        <v>93.5</v>
      </c>
      <c r="F295" s="7">
        <v>18.5</v>
      </c>
      <c r="G295" s="188"/>
      <c r="H295" s="5">
        <v>39.6</v>
      </c>
      <c r="I295" s="5">
        <v>97.1</v>
      </c>
      <c r="J295" s="5">
        <v>86.5</v>
      </c>
      <c r="K295" s="30">
        <v>86.2</v>
      </c>
      <c r="L295" s="168"/>
      <c r="M295" s="31"/>
      <c r="N295" s="5"/>
      <c r="O295" s="7"/>
      <c r="P295" s="31">
        <v>82.5</v>
      </c>
      <c r="Q295" s="5">
        <v>19.899999999999999</v>
      </c>
      <c r="R295" s="5">
        <v>49.1</v>
      </c>
      <c r="S295" s="5">
        <v>49</v>
      </c>
      <c r="T295" s="8">
        <v>68.900000000000006</v>
      </c>
      <c r="U295" s="8">
        <v>68.8</v>
      </c>
      <c r="V295" s="5">
        <v>68.5</v>
      </c>
      <c r="W295" s="5">
        <v>73</v>
      </c>
      <c r="X295" s="5">
        <v>87.6</v>
      </c>
      <c r="Y295" s="5">
        <v>87.6</v>
      </c>
      <c r="Z295" s="5">
        <v>88</v>
      </c>
      <c r="AA295" s="5">
        <v>70.400000000000006</v>
      </c>
      <c r="AB295" s="5">
        <v>103.2</v>
      </c>
      <c r="AC295" s="5">
        <v>823</v>
      </c>
      <c r="AD295" s="5">
        <v>21.2</v>
      </c>
      <c r="AE295" s="7">
        <v>591</v>
      </c>
      <c r="AF295" s="32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7">
        <v>310</v>
      </c>
      <c r="AV295" s="168"/>
      <c r="AW295" s="5"/>
      <c r="AX295" s="5"/>
      <c r="AY295" s="5"/>
      <c r="AZ295" s="7"/>
      <c r="BA295" s="30"/>
      <c r="BB295" s="33"/>
    </row>
    <row r="296" spans="1:54" x14ac:dyDescent="0.3">
      <c r="A296" s="168"/>
      <c r="B296" s="4">
        <v>21.5833333333333</v>
      </c>
      <c r="C296" s="168"/>
      <c r="D296" s="5">
        <v>49.4</v>
      </c>
      <c r="E296" s="5">
        <v>91.4</v>
      </c>
      <c r="F296" s="7">
        <v>18.600000000000001</v>
      </c>
      <c r="G296" s="188"/>
      <c r="H296" s="5">
        <v>38.700000000000003</v>
      </c>
      <c r="I296" s="5">
        <v>94</v>
      </c>
      <c r="J296" s="5">
        <v>88</v>
      </c>
      <c r="K296" s="30">
        <v>87.8</v>
      </c>
      <c r="L296" s="168"/>
      <c r="M296" s="31"/>
      <c r="N296" s="5"/>
      <c r="O296" s="7"/>
      <c r="P296" s="31">
        <v>81.599999999999994</v>
      </c>
      <c r="Q296" s="5">
        <v>19.899999999999999</v>
      </c>
      <c r="R296" s="5">
        <v>49.1</v>
      </c>
      <c r="S296" s="5">
        <v>49</v>
      </c>
      <c r="T296" s="5">
        <v>69.7</v>
      </c>
      <c r="U296" s="5">
        <v>69.599999999999994</v>
      </c>
      <c r="V296" s="5">
        <v>69.400000000000006</v>
      </c>
      <c r="W296" s="5">
        <v>74</v>
      </c>
      <c r="X296" s="5">
        <v>88</v>
      </c>
      <c r="Y296" s="5">
        <v>88.1</v>
      </c>
      <c r="Z296" s="5">
        <v>89.4</v>
      </c>
      <c r="AA296" s="5">
        <v>71.3</v>
      </c>
      <c r="AB296" s="5">
        <v>102.9</v>
      </c>
      <c r="AC296" s="5">
        <v>825</v>
      </c>
      <c r="AD296" s="5">
        <v>21.2</v>
      </c>
      <c r="AE296" s="7">
        <v>598</v>
      </c>
      <c r="AF296" s="32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7">
        <v>325</v>
      </c>
      <c r="AV296" s="168"/>
      <c r="AW296" s="5"/>
      <c r="AX296" s="5"/>
      <c r="AY296" s="5"/>
      <c r="AZ296" s="7"/>
      <c r="BA296" s="30"/>
      <c r="BB296" s="33"/>
    </row>
    <row r="297" spans="1:54" x14ac:dyDescent="0.3">
      <c r="A297" s="168"/>
      <c r="B297" s="4">
        <v>21.6666666666667</v>
      </c>
      <c r="C297" s="168"/>
      <c r="D297" s="5">
        <v>49.3</v>
      </c>
      <c r="E297" s="5">
        <v>88.5</v>
      </c>
      <c r="F297" s="7">
        <v>17.8</v>
      </c>
      <c r="G297" s="188"/>
      <c r="H297" s="5">
        <v>34.5</v>
      </c>
      <c r="I297" s="5">
        <v>94.2</v>
      </c>
      <c r="J297" s="5">
        <v>87.9</v>
      </c>
      <c r="K297" s="30">
        <v>87.7</v>
      </c>
      <c r="L297" s="168"/>
      <c r="M297" s="31"/>
      <c r="N297" s="5"/>
      <c r="O297" s="7"/>
      <c r="P297" s="31">
        <v>81</v>
      </c>
      <c r="Q297" s="5">
        <v>19.100000000000001</v>
      </c>
      <c r="R297" s="5">
        <v>49.1</v>
      </c>
      <c r="S297" s="5">
        <v>49.1</v>
      </c>
      <c r="T297" s="5">
        <v>67.900000000000006</v>
      </c>
      <c r="U297" s="5">
        <v>67.8</v>
      </c>
      <c r="V297" s="5">
        <v>67.599999999999994</v>
      </c>
      <c r="W297" s="5">
        <v>72.2</v>
      </c>
      <c r="X297" s="5">
        <v>89.5</v>
      </c>
      <c r="Y297" s="5">
        <v>89.6</v>
      </c>
      <c r="Z297" s="5">
        <v>89.4</v>
      </c>
      <c r="AA297" s="5">
        <v>69.400000000000006</v>
      </c>
      <c r="AB297" s="5">
        <v>103.3</v>
      </c>
      <c r="AC297" s="5">
        <v>825</v>
      </c>
      <c r="AD297" s="5">
        <v>21.2</v>
      </c>
      <c r="AE297" s="7">
        <v>598</v>
      </c>
      <c r="AF297" s="32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7">
        <v>329</v>
      </c>
      <c r="AV297" s="168"/>
      <c r="AW297" s="5"/>
      <c r="AX297" s="5"/>
      <c r="AY297" s="5"/>
      <c r="AZ297" s="7"/>
      <c r="BA297" s="30"/>
      <c r="BB297" s="33"/>
    </row>
    <row r="298" spans="1:54" x14ac:dyDescent="0.3">
      <c r="A298" s="168"/>
      <c r="B298" s="4">
        <v>21.75</v>
      </c>
      <c r="C298" s="168"/>
      <c r="D298" s="5">
        <v>49.3</v>
      </c>
      <c r="E298" s="5">
        <v>92.8</v>
      </c>
      <c r="F298" s="7">
        <v>17.3</v>
      </c>
      <c r="G298" s="188"/>
      <c r="H298" s="5">
        <v>33</v>
      </c>
      <c r="I298" s="5">
        <v>96.2</v>
      </c>
      <c r="J298" s="5">
        <v>87.4</v>
      </c>
      <c r="K298" s="30">
        <v>87.1</v>
      </c>
      <c r="L298" s="168"/>
      <c r="M298" s="31"/>
      <c r="N298" s="5"/>
      <c r="O298" s="7"/>
      <c r="P298" s="31">
        <v>82.2</v>
      </c>
      <c r="Q298" s="5">
        <v>18.399999999999999</v>
      </c>
      <c r="R298" s="5">
        <v>49.1</v>
      </c>
      <c r="S298" s="5">
        <v>49</v>
      </c>
      <c r="T298" s="5">
        <v>66.7</v>
      </c>
      <c r="U298" s="5">
        <v>66.5</v>
      </c>
      <c r="V298" s="5">
        <v>66.3</v>
      </c>
      <c r="W298" s="5">
        <v>70.7</v>
      </c>
      <c r="X298" s="5">
        <v>89.4</v>
      </c>
      <c r="Y298" s="5">
        <v>89.5</v>
      </c>
      <c r="Z298" s="5">
        <v>88.8</v>
      </c>
      <c r="AA298" s="5">
        <v>68.2</v>
      </c>
      <c r="AB298" s="5">
        <v>104</v>
      </c>
      <c r="AC298" s="5">
        <v>824</v>
      </c>
      <c r="AD298" s="5">
        <v>21.1</v>
      </c>
      <c r="AE298" s="7">
        <v>594</v>
      </c>
      <c r="AF298" s="32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7">
        <v>333</v>
      </c>
      <c r="AV298" s="168"/>
      <c r="AW298" s="5"/>
      <c r="AX298" s="5"/>
      <c r="AY298" s="5"/>
      <c r="AZ298" s="7"/>
      <c r="BA298" s="30"/>
      <c r="BB298" s="33"/>
    </row>
    <row r="299" spans="1:54" x14ac:dyDescent="0.3">
      <c r="A299" s="168"/>
      <c r="B299" s="4">
        <v>21.8333333333333</v>
      </c>
      <c r="C299" s="168"/>
      <c r="D299" s="5">
        <v>49.2</v>
      </c>
      <c r="E299" s="5">
        <v>97.1</v>
      </c>
      <c r="F299" s="7">
        <v>16.600000000000001</v>
      </c>
      <c r="G299" s="188"/>
      <c r="H299" s="5">
        <v>32.299999999999997</v>
      </c>
      <c r="I299" s="5">
        <v>101.5</v>
      </c>
      <c r="J299" s="5">
        <v>85</v>
      </c>
      <c r="K299" s="30">
        <v>84.6</v>
      </c>
      <c r="L299" s="168"/>
      <c r="M299" s="31"/>
      <c r="N299" s="5"/>
      <c r="O299" s="7"/>
      <c r="P299" s="31">
        <v>84.6</v>
      </c>
      <c r="Q299" s="5">
        <v>17.8</v>
      </c>
      <c r="R299" s="5">
        <v>49</v>
      </c>
      <c r="S299" s="5">
        <v>49</v>
      </c>
      <c r="T299" s="5">
        <v>64.3</v>
      </c>
      <c r="U299" s="5">
        <v>64.099999999999994</v>
      </c>
      <c r="V299" s="5">
        <v>63.9</v>
      </c>
      <c r="W299" s="5">
        <v>68</v>
      </c>
      <c r="X299" s="5">
        <v>88.9</v>
      </c>
      <c r="Y299" s="5">
        <v>89</v>
      </c>
      <c r="Z299" s="5">
        <v>86.4</v>
      </c>
      <c r="AA299" s="5">
        <v>65.7</v>
      </c>
      <c r="AB299" s="45">
        <v>105</v>
      </c>
      <c r="AC299" s="5">
        <v>823</v>
      </c>
      <c r="AD299" s="5">
        <v>20.9</v>
      </c>
      <c r="AE299" s="7">
        <v>580</v>
      </c>
      <c r="AF299" s="32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7">
        <v>335</v>
      </c>
      <c r="AV299" s="168"/>
      <c r="AW299" s="5"/>
      <c r="AX299" s="5"/>
      <c r="AY299" s="5"/>
      <c r="AZ299" s="7"/>
      <c r="BA299" s="30"/>
      <c r="BB299" s="33"/>
    </row>
    <row r="300" spans="1:54" x14ac:dyDescent="0.3">
      <c r="A300" s="168"/>
      <c r="B300" s="4">
        <v>21.9166666666667</v>
      </c>
      <c r="C300" s="168"/>
      <c r="D300" s="5">
        <v>49.1</v>
      </c>
      <c r="E300" s="5">
        <v>97.2</v>
      </c>
      <c r="F300" s="7">
        <v>16.399999999999999</v>
      </c>
      <c r="G300" s="188"/>
      <c r="H300" s="5">
        <v>33</v>
      </c>
      <c r="I300" s="5">
        <v>102</v>
      </c>
      <c r="J300" s="5">
        <v>84.4</v>
      </c>
      <c r="K300" s="30">
        <v>84.1</v>
      </c>
      <c r="L300" s="168"/>
      <c r="M300" s="31"/>
      <c r="N300" s="5"/>
      <c r="O300" s="7"/>
      <c r="P300" s="31">
        <v>84.5</v>
      </c>
      <c r="Q300" s="5">
        <v>17.600000000000001</v>
      </c>
      <c r="R300" s="5">
        <v>48.9</v>
      </c>
      <c r="S300" s="5">
        <v>48.9</v>
      </c>
      <c r="T300" s="5">
        <v>64</v>
      </c>
      <c r="U300" s="5">
        <v>63.8</v>
      </c>
      <c r="V300" s="5">
        <v>63.6</v>
      </c>
      <c r="W300" s="5">
        <v>67.7</v>
      </c>
      <c r="X300" s="5">
        <v>86.5</v>
      </c>
      <c r="Y300" s="5">
        <v>86.6</v>
      </c>
      <c r="Z300" s="5">
        <v>85.9</v>
      </c>
      <c r="AA300" s="5">
        <v>65.3</v>
      </c>
      <c r="AB300" s="5">
        <v>105.2</v>
      </c>
      <c r="AC300" s="5">
        <v>825</v>
      </c>
      <c r="AD300" s="5">
        <v>21.2</v>
      </c>
      <c r="AE300" s="7">
        <v>577</v>
      </c>
      <c r="AF300" s="32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7">
        <v>332</v>
      </c>
      <c r="AV300" s="168"/>
      <c r="AW300" s="5"/>
      <c r="AX300" s="5"/>
      <c r="AY300" s="5"/>
      <c r="AZ300" s="7"/>
      <c r="BA300" s="30"/>
      <c r="BB300" s="33"/>
    </row>
    <row r="301" spans="1:54" x14ac:dyDescent="0.3">
      <c r="A301" s="169"/>
      <c r="B301" s="4">
        <v>22</v>
      </c>
      <c r="C301" s="169"/>
      <c r="D301" s="5">
        <v>49.3</v>
      </c>
      <c r="E301" s="5">
        <v>93.6</v>
      </c>
      <c r="F301" s="7">
        <v>16.600000000000001</v>
      </c>
      <c r="G301" s="189"/>
      <c r="H301" s="5">
        <v>32.6</v>
      </c>
      <c r="I301" s="5">
        <v>95.3</v>
      </c>
      <c r="J301" s="5">
        <v>83.9</v>
      </c>
      <c r="K301" s="30">
        <v>83.6</v>
      </c>
      <c r="L301" s="169"/>
      <c r="M301" s="31"/>
      <c r="N301" s="5"/>
      <c r="O301" s="7"/>
      <c r="P301" s="31">
        <v>78.8</v>
      </c>
      <c r="Q301" s="5">
        <v>17.8</v>
      </c>
      <c r="R301" s="5">
        <v>49.1</v>
      </c>
      <c r="S301" s="5">
        <v>48.8</v>
      </c>
      <c r="T301" s="5">
        <v>63.2</v>
      </c>
      <c r="U301" s="5">
        <v>63.1</v>
      </c>
      <c r="V301" s="5">
        <v>62.9</v>
      </c>
      <c r="W301" s="5">
        <v>66.900000000000006</v>
      </c>
      <c r="X301" s="5">
        <v>85.9</v>
      </c>
      <c r="Y301" s="5">
        <v>86</v>
      </c>
      <c r="Z301" s="5">
        <v>85.4</v>
      </c>
      <c r="AA301" s="5">
        <v>64.599999999999994</v>
      </c>
      <c r="AB301" s="5">
        <v>106.9</v>
      </c>
      <c r="AC301" s="5">
        <v>824</v>
      </c>
      <c r="AD301" s="5">
        <v>25.9</v>
      </c>
      <c r="AE301" s="7">
        <v>572</v>
      </c>
      <c r="AF301" s="32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7">
        <v>320</v>
      </c>
      <c r="AV301" s="169"/>
      <c r="AW301" s="5"/>
      <c r="AX301" s="5"/>
      <c r="AY301" s="5"/>
      <c r="AZ301" s="7"/>
      <c r="BA301" s="30"/>
      <c r="BB301" s="33"/>
    </row>
    <row r="302" spans="1:54" x14ac:dyDescent="0.3">
      <c r="A302" s="178" t="s">
        <v>81</v>
      </c>
      <c r="B302" s="173"/>
      <c r="C302" s="17" t="e">
        <f>AVERAGE($C$290:$C$301)</f>
        <v>#DIV/0!</v>
      </c>
      <c r="D302" s="17">
        <f>AVERAGE($D$290:$D$301)</f>
        <v>49.30833333333333</v>
      </c>
      <c r="E302" s="17">
        <f>AVERAGE($E$290:$E$301)</f>
        <v>92.949999999999989</v>
      </c>
      <c r="F302" s="34">
        <f>AVERAGE($F$290:$F$301)</f>
        <v>17.574999999999999</v>
      </c>
      <c r="G302" s="16" t="e">
        <f>AVERAGE(G290:G301)</f>
        <v>#DIV/0!</v>
      </c>
      <c r="H302" s="17">
        <f>AVERAGE($H$290:$H$301)</f>
        <v>35.083333333333336</v>
      </c>
      <c r="I302" s="17">
        <f>AVERAGE($I$290:$I$301)</f>
        <v>96.816666666666663</v>
      </c>
      <c r="J302" s="17">
        <f>AVERAGE(J290:J301)</f>
        <v>85.841666666666654</v>
      </c>
      <c r="K302" s="35">
        <f>AVERAGE($K$290:$K$301)</f>
        <v>85.575000000000003</v>
      </c>
      <c r="L302" s="36">
        <f>AVERAGE(L290:L301)</f>
        <v>0</v>
      </c>
      <c r="M302" s="35" t="e">
        <f>AVERAGE(M290:M301)</f>
        <v>#DIV/0!</v>
      </c>
      <c r="N302" s="35" t="e">
        <f>AVERAGE(N290:N301)</f>
        <v>#DIV/0!</v>
      </c>
      <c r="O302" s="34" t="e">
        <f>AVERAGE(O290:O301)</f>
        <v>#DIV/0!</v>
      </c>
      <c r="P302" s="37">
        <f>AVERAGE(P291:P301)</f>
        <v>86.627272727272739</v>
      </c>
      <c r="Q302" s="17">
        <f>AVERAGE(Q290:Q301)</f>
        <v>18.81666666666667</v>
      </c>
      <c r="R302" s="17">
        <f>AVERAGE(R290:R301)</f>
        <v>49.06666666666667</v>
      </c>
      <c r="S302" s="17">
        <f>AVERAGE(S291:S301)</f>
        <v>48.981818181818177</v>
      </c>
      <c r="T302" s="17">
        <f t="shared" ref="T302:AD302" si="45">AVERAGE(T290:T301)</f>
        <v>66.416666666666671</v>
      </c>
      <c r="U302" s="17">
        <f t="shared" si="45"/>
        <v>66.274999999999991</v>
      </c>
      <c r="V302" s="17">
        <f t="shared" si="45"/>
        <v>66.066666666666663</v>
      </c>
      <c r="W302" s="17">
        <f t="shared" si="45"/>
        <v>70.350000000000009</v>
      </c>
      <c r="X302" s="17">
        <f t="shared" si="45"/>
        <v>87.383333333333326</v>
      </c>
      <c r="Y302" s="17">
        <f t="shared" si="45"/>
        <v>87.475000000000009</v>
      </c>
      <c r="Z302" s="17">
        <f t="shared" si="45"/>
        <v>87.308333333333323</v>
      </c>
      <c r="AA302" s="17">
        <f t="shared" si="45"/>
        <v>67.88333333333334</v>
      </c>
      <c r="AB302" s="17">
        <f t="shared" si="45"/>
        <v>104.39166666666667</v>
      </c>
      <c r="AC302" s="17">
        <f t="shared" si="45"/>
        <v>824.25</v>
      </c>
      <c r="AD302" s="17">
        <f t="shared" si="45"/>
        <v>26.333333333333325</v>
      </c>
      <c r="AE302" s="34">
        <f>AVERAGE($AE$290:$AE$301)</f>
        <v>585.08333333333337</v>
      </c>
      <c r="AF302" s="38" t="e">
        <f t="shared" ref="AF302:AT302" si="46">AVERAGE(AF290:AF301)</f>
        <v>#DIV/0!</v>
      </c>
      <c r="AG302" s="17" t="e">
        <f t="shared" si="46"/>
        <v>#DIV/0!</v>
      </c>
      <c r="AH302" s="17" t="e">
        <f t="shared" si="46"/>
        <v>#DIV/0!</v>
      </c>
      <c r="AI302" s="17" t="e">
        <f t="shared" si="46"/>
        <v>#DIV/0!</v>
      </c>
      <c r="AJ302" s="17" t="e">
        <f t="shared" si="46"/>
        <v>#DIV/0!</v>
      </c>
      <c r="AK302" s="17" t="e">
        <f t="shared" si="46"/>
        <v>#DIV/0!</v>
      </c>
      <c r="AL302" s="17" t="e">
        <f t="shared" si="46"/>
        <v>#DIV/0!</v>
      </c>
      <c r="AM302" s="17" t="e">
        <f t="shared" si="46"/>
        <v>#DIV/0!</v>
      </c>
      <c r="AN302" s="17" t="e">
        <f t="shared" si="46"/>
        <v>#DIV/0!</v>
      </c>
      <c r="AO302" s="17" t="e">
        <f t="shared" si="46"/>
        <v>#DIV/0!</v>
      </c>
      <c r="AP302" s="17" t="e">
        <f t="shared" si="46"/>
        <v>#DIV/0!</v>
      </c>
      <c r="AQ302" s="17" t="e">
        <f t="shared" si="46"/>
        <v>#DIV/0!</v>
      </c>
      <c r="AR302" s="17" t="e">
        <f t="shared" si="46"/>
        <v>#DIV/0!</v>
      </c>
      <c r="AS302" s="17" t="e">
        <f t="shared" si="46"/>
        <v>#DIV/0!</v>
      </c>
      <c r="AT302" s="17" t="e">
        <f t="shared" si="46"/>
        <v>#DIV/0!</v>
      </c>
      <c r="AU302" s="34">
        <f>AVERAGE($AU$290:$AU$301)</f>
        <v>320.66666666666669</v>
      </c>
      <c r="AV302" s="39" t="e">
        <f>AVERAGE(AV290:AV301)</f>
        <v>#DIV/0!</v>
      </c>
      <c r="AW302" s="17" t="e">
        <f>AVERAGE(AW290:AW301)</f>
        <v>#DIV/0!</v>
      </c>
      <c r="AX302" s="17" t="e">
        <f>AVERAGE(AX290:AX301)</f>
        <v>#DIV/0!</v>
      </c>
      <c r="AY302" s="17" t="e">
        <f>AVERAGE($AY$290:$AY$301)</f>
        <v>#DIV/0!</v>
      </c>
      <c r="AZ302" s="17" t="e">
        <f>AVERAGE(AZ290:AZ301)</f>
        <v>#DIV/0!</v>
      </c>
      <c r="BA302" s="35" t="e">
        <f>AVERAGE(BA290:BA301)</f>
        <v>#DIV/0!</v>
      </c>
      <c r="BB302" s="40" t="e">
        <f>AVERAGE(BB290:BB301)</f>
        <v>#DIV/0!</v>
      </c>
    </row>
    <row r="303" spans="1:54" x14ac:dyDescent="0.3">
      <c r="A303" s="167">
        <v>45406</v>
      </c>
      <c r="B303" s="4">
        <v>22.0833333333333</v>
      </c>
      <c r="C303" s="181"/>
      <c r="D303" s="5">
        <v>49.3</v>
      </c>
      <c r="E303" s="5">
        <v>94.7</v>
      </c>
      <c r="F303" s="7">
        <v>16.3</v>
      </c>
      <c r="G303" s="181"/>
      <c r="H303" s="5">
        <v>32.299999999999997</v>
      </c>
      <c r="I303" s="5">
        <v>95.7</v>
      </c>
      <c r="J303" s="5">
        <v>83.9</v>
      </c>
      <c r="K303" s="30">
        <v>83.6</v>
      </c>
      <c r="L303" s="174">
        <f>G303-C303</f>
        <v>0</v>
      </c>
      <c r="M303" s="31"/>
      <c r="N303" s="5"/>
      <c r="O303" s="7"/>
      <c r="P303" s="31">
        <v>77.7</v>
      </c>
      <c r="Q303" s="5">
        <v>17.5</v>
      </c>
      <c r="R303" s="5">
        <v>49.1</v>
      </c>
      <c r="S303" s="5">
        <v>49</v>
      </c>
      <c r="T303" s="5">
        <v>63.1</v>
      </c>
      <c r="U303" s="5">
        <v>62.8</v>
      </c>
      <c r="V303" s="5">
        <v>62.7</v>
      </c>
      <c r="W303" s="5">
        <v>66.7</v>
      </c>
      <c r="X303" s="5">
        <v>85.5</v>
      </c>
      <c r="Y303" s="5">
        <v>85.6</v>
      </c>
      <c r="Z303" s="5">
        <v>85.4</v>
      </c>
      <c r="AA303" s="5">
        <v>64.5</v>
      </c>
      <c r="AB303" s="5">
        <v>106.1</v>
      </c>
      <c r="AC303" s="5">
        <v>823</v>
      </c>
      <c r="AD303" s="5">
        <v>26.2</v>
      </c>
      <c r="AE303" s="7">
        <v>572</v>
      </c>
      <c r="AF303" s="32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7">
        <v>320</v>
      </c>
      <c r="AV303" s="174"/>
      <c r="AW303" s="5"/>
      <c r="AX303" s="5"/>
      <c r="AY303" s="5"/>
      <c r="AZ303" s="7"/>
      <c r="BA303" s="30"/>
      <c r="BB303" s="33"/>
    </row>
    <row r="304" spans="1:54" x14ac:dyDescent="0.3">
      <c r="A304" s="168"/>
      <c r="B304" s="4">
        <v>22.1666666666667</v>
      </c>
      <c r="C304" s="168"/>
      <c r="D304" s="5">
        <v>49.4</v>
      </c>
      <c r="E304" s="5">
        <v>95.1</v>
      </c>
      <c r="F304" s="7">
        <v>16.399999999999999</v>
      </c>
      <c r="G304" s="188"/>
      <c r="H304" s="5">
        <v>31.9</v>
      </c>
      <c r="I304" s="5">
        <v>95.8</v>
      </c>
      <c r="J304" s="5">
        <v>83.8</v>
      </c>
      <c r="K304" s="30">
        <v>83.6</v>
      </c>
      <c r="L304" s="168"/>
      <c r="M304" s="31"/>
      <c r="N304" s="5"/>
      <c r="O304" s="7"/>
      <c r="P304" s="31">
        <v>78.2</v>
      </c>
      <c r="Q304" s="5">
        <v>17.5</v>
      </c>
      <c r="R304" s="5">
        <v>49.1</v>
      </c>
      <c r="S304" s="5">
        <v>49.1</v>
      </c>
      <c r="T304" s="5">
        <v>62.9</v>
      </c>
      <c r="U304" s="5">
        <v>62.7</v>
      </c>
      <c r="V304" s="5">
        <v>62.5</v>
      </c>
      <c r="W304" s="5">
        <v>66.400000000000006</v>
      </c>
      <c r="X304" s="5">
        <v>85.5</v>
      </c>
      <c r="Y304" s="5">
        <v>85.5</v>
      </c>
      <c r="Z304" s="5">
        <v>85.4</v>
      </c>
      <c r="AA304" s="5">
        <v>64.2</v>
      </c>
      <c r="AB304" s="5">
        <v>106.8</v>
      </c>
      <c r="AC304" s="5">
        <v>823</v>
      </c>
      <c r="AD304" s="5">
        <v>26.2</v>
      </c>
      <c r="AE304" s="7">
        <v>570</v>
      </c>
      <c r="AF304" s="32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7">
        <v>320</v>
      </c>
      <c r="AV304" s="168"/>
      <c r="AW304" s="5"/>
      <c r="AX304" s="5"/>
      <c r="AY304" s="5"/>
      <c r="AZ304" s="7"/>
      <c r="BA304" s="30"/>
      <c r="BB304" s="33"/>
    </row>
    <row r="305" spans="1:54" x14ac:dyDescent="0.3">
      <c r="A305" s="168"/>
      <c r="B305" s="4">
        <v>22.25</v>
      </c>
      <c r="C305" s="168"/>
      <c r="D305" s="5">
        <v>49.3</v>
      </c>
      <c r="E305" s="5">
        <v>93.3</v>
      </c>
      <c r="F305" s="7">
        <v>16.399999999999999</v>
      </c>
      <c r="G305" s="188"/>
      <c r="H305" s="5">
        <v>31.9</v>
      </c>
      <c r="I305" s="5">
        <v>96.2</v>
      </c>
      <c r="J305" s="5">
        <v>83.9</v>
      </c>
      <c r="K305" s="30">
        <v>83.7</v>
      </c>
      <c r="L305" s="168"/>
      <c r="M305" s="31"/>
      <c r="N305" s="5"/>
      <c r="O305" s="7"/>
      <c r="P305" s="31">
        <v>77.7</v>
      </c>
      <c r="Q305" s="5">
        <v>17.5</v>
      </c>
      <c r="R305" s="5">
        <v>49.1</v>
      </c>
      <c r="S305" s="5">
        <v>49</v>
      </c>
      <c r="T305" s="5">
        <v>62.9</v>
      </c>
      <c r="U305" s="5">
        <v>62.7</v>
      </c>
      <c r="V305" s="5">
        <v>62.5</v>
      </c>
      <c r="W305" s="5">
        <v>66.5</v>
      </c>
      <c r="X305" s="5">
        <v>85.5</v>
      </c>
      <c r="Y305" s="5">
        <v>85.5</v>
      </c>
      <c r="Z305" s="5">
        <v>85.4</v>
      </c>
      <c r="AA305" s="5">
        <v>64.3</v>
      </c>
      <c r="AB305" s="5">
        <v>106.7</v>
      </c>
      <c r="AC305" s="5">
        <v>824</v>
      </c>
      <c r="AD305" s="5">
        <v>26.2</v>
      </c>
      <c r="AE305" s="7">
        <v>571</v>
      </c>
      <c r="AF305" s="32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7">
        <v>320</v>
      </c>
      <c r="AV305" s="168"/>
      <c r="AW305" s="5"/>
      <c r="AX305" s="5"/>
      <c r="AY305" s="5"/>
      <c r="AZ305" s="7"/>
      <c r="BA305" s="30"/>
      <c r="BB305" s="33"/>
    </row>
    <row r="306" spans="1:54" x14ac:dyDescent="0.3">
      <c r="A306" s="168"/>
      <c r="B306" s="4">
        <v>22.3333333333333</v>
      </c>
      <c r="C306" s="168"/>
      <c r="D306" s="5">
        <v>49.4</v>
      </c>
      <c r="E306" s="5">
        <v>91.2</v>
      </c>
      <c r="F306" s="7">
        <v>16.600000000000001</v>
      </c>
      <c r="G306" s="188"/>
      <c r="H306" s="5">
        <v>35.200000000000003</v>
      </c>
      <c r="I306" s="5">
        <v>94.3</v>
      </c>
      <c r="J306" s="5">
        <v>84.6</v>
      </c>
      <c r="K306" s="30">
        <v>84.3</v>
      </c>
      <c r="L306" s="168"/>
      <c r="M306" s="31"/>
      <c r="N306" s="5"/>
      <c r="O306" s="7"/>
      <c r="P306" s="31">
        <v>77.400000000000006</v>
      </c>
      <c r="Q306" s="5">
        <v>17.899999999999999</v>
      </c>
      <c r="R306" s="5">
        <v>49.1</v>
      </c>
      <c r="S306" s="5">
        <v>49.1</v>
      </c>
      <c r="T306" s="5">
        <v>64.7</v>
      </c>
      <c r="U306" s="5">
        <v>64.5</v>
      </c>
      <c r="V306" s="5">
        <v>64.3</v>
      </c>
      <c r="W306" s="5">
        <v>68.400000000000006</v>
      </c>
      <c r="X306" s="5">
        <v>86.2</v>
      </c>
      <c r="Y306" s="5">
        <v>86.2</v>
      </c>
      <c r="Z306" s="5">
        <v>86.1</v>
      </c>
      <c r="AA306" s="5">
        <v>66.099999999999994</v>
      </c>
      <c r="AB306" s="5">
        <v>105.7</v>
      </c>
      <c r="AC306" s="5">
        <v>823</v>
      </c>
      <c r="AD306" s="5">
        <v>26.2</v>
      </c>
      <c r="AE306" s="7">
        <v>575</v>
      </c>
      <c r="AF306" s="32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7">
        <v>321</v>
      </c>
      <c r="AV306" s="168"/>
      <c r="AW306" s="5"/>
      <c r="AX306" s="5"/>
      <c r="AY306" s="5"/>
      <c r="AZ306" s="7"/>
      <c r="BA306" s="30"/>
      <c r="BB306" s="33"/>
    </row>
    <row r="307" spans="1:54" x14ac:dyDescent="0.3">
      <c r="A307" s="168"/>
      <c r="B307" s="4">
        <v>22.4166666666667</v>
      </c>
      <c r="C307" s="168"/>
      <c r="D307" s="5">
        <v>49.4</v>
      </c>
      <c r="E307" s="5">
        <v>89</v>
      </c>
      <c r="F307" s="7">
        <v>17.5</v>
      </c>
      <c r="G307" s="188"/>
      <c r="H307" s="5">
        <v>38.1</v>
      </c>
      <c r="I307" s="5">
        <v>92.6</v>
      </c>
      <c r="J307" s="5">
        <v>84.9</v>
      </c>
      <c r="K307" s="30">
        <v>84.7</v>
      </c>
      <c r="L307" s="168"/>
      <c r="M307" s="31"/>
      <c r="N307" s="5"/>
      <c r="O307" s="7"/>
      <c r="P307" s="31">
        <v>77.400000000000006</v>
      </c>
      <c r="Q307" s="5">
        <v>18.899999999999999</v>
      </c>
      <c r="R307" s="5">
        <v>49.2</v>
      </c>
      <c r="S307" s="5">
        <v>49.2</v>
      </c>
      <c r="T307" s="5">
        <v>66.599999999999994</v>
      </c>
      <c r="U307" s="5">
        <v>66.400000000000006</v>
      </c>
      <c r="V307" s="5">
        <v>66.2</v>
      </c>
      <c r="W307" s="5">
        <v>70.3</v>
      </c>
      <c r="X307" s="5">
        <v>86.5</v>
      </c>
      <c r="Y307" s="5">
        <v>86.5</v>
      </c>
      <c r="Z307" s="5">
        <v>86.4</v>
      </c>
      <c r="AA307" s="5">
        <v>68</v>
      </c>
      <c r="AB307" s="5">
        <v>104.8</v>
      </c>
      <c r="AC307" s="5">
        <v>824</v>
      </c>
      <c r="AD307" s="5">
        <v>26.2</v>
      </c>
      <c r="AE307" s="7">
        <v>581</v>
      </c>
      <c r="AF307" s="32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7">
        <v>321</v>
      </c>
      <c r="AV307" s="168"/>
      <c r="AW307" s="5"/>
      <c r="AX307" s="5"/>
      <c r="AY307" s="5"/>
      <c r="AZ307" s="7"/>
      <c r="BA307" s="30"/>
      <c r="BB307" s="33"/>
    </row>
    <row r="308" spans="1:54" x14ac:dyDescent="0.3">
      <c r="A308" s="168"/>
      <c r="B308" s="4">
        <v>22.5</v>
      </c>
      <c r="C308" s="168"/>
      <c r="D308" s="5">
        <v>49.4</v>
      </c>
      <c r="E308" s="5">
        <v>90.6</v>
      </c>
      <c r="F308" s="7">
        <v>17.8</v>
      </c>
      <c r="G308" s="188"/>
      <c r="H308" s="5">
        <v>39.200000000000003</v>
      </c>
      <c r="I308" s="5">
        <v>94.3</v>
      </c>
      <c r="J308" s="5">
        <v>85.3</v>
      </c>
      <c r="K308" s="30">
        <v>85</v>
      </c>
      <c r="L308" s="168"/>
      <c r="M308" s="31"/>
      <c r="N308" s="5"/>
      <c r="O308" s="7"/>
      <c r="P308" s="31">
        <v>79.400000000000006</v>
      </c>
      <c r="Q308" s="5">
        <v>19.3</v>
      </c>
      <c r="R308" s="5">
        <v>49.2</v>
      </c>
      <c r="S308" s="5">
        <v>49.1</v>
      </c>
      <c r="T308" s="5">
        <v>67.3</v>
      </c>
      <c r="U308" s="6">
        <v>67.099999999999994</v>
      </c>
      <c r="V308" s="5">
        <v>66.900000000000006</v>
      </c>
      <c r="W308" s="5">
        <v>71.2</v>
      </c>
      <c r="X308" s="6">
        <v>86.9</v>
      </c>
      <c r="Y308" s="5">
        <v>86.9</v>
      </c>
      <c r="Z308" s="5">
        <v>86.8</v>
      </c>
      <c r="AA308" s="5">
        <v>68.8</v>
      </c>
      <c r="AB308" s="5">
        <v>104.3</v>
      </c>
      <c r="AC308" s="5">
        <v>825</v>
      </c>
      <c r="AD308" s="5">
        <v>24.1</v>
      </c>
      <c r="AE308" s="7">
        <v>581</v>
      </c>
      <c r="AF308" s="32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7">
        <v>327</v>
      </c>
      <c r="AV308" s="168"/>
      <c r="AW308" s="5"/>
      <c r="AX308" s="5"/>
      <c r="AY308" s="5"/>
      <c r="AZ308" s="7"/>
      <c r="BA308" s="30"/>
      <c r="BB308" s="33"/>
    </row>
    <row r="309" spans="1:54" x14ac:dyDescent="0.3">
      <c r="A309" s="168"/>
      <c r="B309" s="4">
        <v>22.5833333333333</v>
      </c>
      <c r="C309" s="168"/>
      <c r="D309" s="5">
        <v>49.4</v>
      </c>
      <c r="E309" s="5">
        <v>88.7</v>
      </c>
      <c r="F309" s="7">
        <v>18</v>
      </c>
      <c r="G309" s="188"/>
      <c r="H309" s="5">
        <v>39.1</v>
      </c>
      <c r="I309" s="5">
        <v>94.4</v>
      </c>
      <c r="J309" s="5">
        <v>85.3</v>
      </c>
      <c r="K309" s="30">
        <v>85.1</v>
      </c>
      <c r="L309" s="168"/>
      <c r="M309" s="31"/>
      <c r="N309" s="5"/>
      <c r="O309" s="7"/>
      <c r="P309" s="31">
        <v>79.7</v>
      </c>
      <c r="Q309" s="5">
        <v>19.5</v>
      </c>
      <c r="R309" s="5">
        <v>49.2</v>
      </c>
      <c r="S309" s="5">
        <v>49.1</v>
      </c>
      <c r="T309" s="5">
        <v>67.599999999999994</v>
      </c>
      <c r="U309" s="5">
        <v>67.400000000000006</v>
      </c>
      <c r="V309" s="5">
        <v>67.2</v>
      </c>
      <c r="W309" s="5">
        <v>71.400000000000006</v>
      </c>
      <c r="X309" s="5">
        <v>86.9</v>
      </c>
      <c r="Y309" s="5">
        <v>87</v>
      </c>
      <c r="Z309" s="5">
        <v>86.8</v>
      </c>
      <c r="AA309" s="5">
        <v>69</v>
      </c>
      <c r="AB309" s="5">
        <v>104.1</v>
      </c>
      <c r="AC309" s="5">
        <v>825</v>
      </c>
      <c r="AD309" s="5">
        <v>24.1</v>
      </c>
      <c r="AE309" s="7">
        <v>581</v>
      </c>
      <c r="AF309" s="32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7">
        <v>325</v>
      </c>
      <c r="AV309" s="168"/>
      <c r="AW309" s="5"/>
      <c r="AX309" s="5"/>
      <c r="AY309" s="5"/>
      <c r="AZ309" s="7"/>
      <c r="BA309" s="30"/>
      <c r="BB309" s="33"/>
    </row>
    <row r="310" spans="1:54" x14ac:dyDescent="0.3">
      <c r="A310" s="168"/>
      <c r="B310" s="4">
        <v>22.6666666666667</v>
      </c>
      <c r="C310" s="168"/>
      <c r="D310" s="5">
        <v>49.3</v>
      </c>
      <c r="E310" s="5">
        <v>91.4</v>
      </c>
      <c r="F310" s="7">
        <v>17.899999999999999</v>
      </c>
      <c r="G310" s="188"/>
      <c r="H310" s="5">
        <v>38.6</v>
      </c>
      <c r="I310" s="5">
        <v>95.6</v>
      </c>
      <c r="J310" s="5">
        <v>85</v>
      </c>
      <c r="K310" s="30">
        <v>84.8</v>
      </c>
      <c r="L310" s="168"/>
      <c r="M310" s="31"/>
      <c r="N310" s="5"/>
      <c r="O310" s="7"/>
      <c r="P310" s="31">
        <v>79.5</v>
      </c>
      <c r="Q310" s="5">
        <v>19.2</v>
      </c>
      <c r="R310" s="5">
        <v>49.1</v>
      </c>
      <c r="S310" s="5">
        <v>49.1</v>
      </c>
      <c r="T310" s="5">
        <v>67</v>
      </c>
      <c r="U310" s="5">
        <v>66.8</v>
      </c>
      <c r="V310" s="5">
        <v>66.599999999999994</v>
      </c>
      <c r="W310" s="5">
        <v>70.8</v>
      </c>
      <c r="X310" s="5">
        <v>86.6</v>
      </c>
      <c r="Y310" s="5">
        <v>86.7</v>
      </c>
      <c r="Z310" s="5">
        <v>86.5</v>
      </c>
      <c r="AA310" s="5">
        <v>68.400000000000006</v>
      </c>
      <c r="AB310" s="5">
        <v>104.3</v>
      </c>
      <c r="AC310" s="5">
        <v>823</v>
      </c>
      <c r="AD310" s="5">
        <v>24.2</v>
      </c>
      <c r="AE310" s="7">
        <v>579</v>
      </c>
      <c r="AF310" s="32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7">
        <v>324</v>
      </c>
      <c r="AV310" s="168"/>
      <c r="AW310" s="5"/>
      <c r="AX310" s="5"/>
      <c r="AY310" s="5"/>
      <c r="AZ310" s="7"/>
      <c r="BA310" s="30"/>
      <c r="BB310" s="33"/>
    </row>
    <row r="311" spans="1:54" x14ac:dyDescent="0.3">
      <c r="A311" s="168"/>
      <c r="B311" s="4">
        <v>22.75</v>
      </c>
      <c r="C311" s="168"/>
      <c r="D311" s="48">
        <v>49.5</v>
      </c>
      <c r="E311" s="5">
        <v>90.2</v>
      </c>
      <c r="F311" s="7">
        <v>17.399999999999999</v>
      </c>
      <c r="G311" s="188"/>
      <c r="H311" s="5">
        <v>38</v>
      </c>
      <c r="I311" s="5">
        <v>92.6</v>
      </c>
      <c r="J311" s="5">
        <v>84.8</v>
      </c>
      <c r="K311" s="30">
        <v>84.6</v>
      </c>
      <c r="L311" s="168"/>
      <c r="M311" s="31"/>
      <c r="N311" s="5"/>
      <c r="O311" s="7"/>
      <c r="P311" s="31">
        <v>37.4</v>
      </c>
      <c r="Q311" s="5">
        <v>18.899999999999999</v>
      </c>
      <c r="R311" s="5">
        <v>49.3</v>
      </c>
      <c r="S311" s="5">
        <v>49.2</v>
      </c>
      <c r="T311" s="5">
        <v>67</v>
      </c>
      <c r="U311" s="5">
        <v>66.900000000000006</v>
      </c>
      <c r="V311" s="5">
        <v>66.7</v>
      </c>
      <c r="W311" s="5">
        <v>71</v>
      </c>
      <c r="X311" s="5">
        <v>86.3</v>
      </c>
      <c r="Y311" s="5">
        <v>86.4</v>
      </c>
      <c r="Z311" s="5">
        <v>86.3</v>
      </c>
      <c r="AA311" s="5">
        <v>68.5</v>
      </c>
      <c r="AB311" s="5">
        <v>101.7</v>
      </c>
      <c r="AC311" s="5">
        <v>805</v>
      </c>
      <c r="AD311" s="5">
        <v>50.2</v>
      </c>
      <c r="AE311" s="7">
        <v>554</v>
      </c>
      <c r="AF311" s="32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7">
        <v>323</v>
      </c>
      <c r="AV311" s="168"/>
      <c r="AW311" s="5"/>
      <c r="AX311" s="5"/>
      <c r="AY311" s="5"/>
      <c r="AZ311" s="7"/>
      <c r="BA311" s="30"/>
      <c r="BB311" s="33"/>
    </row>
    <row r="312" spans="1:54" x14ac:dyDescent="0.3">
      <c r="A312" s="168"/>
      <c r="B312" s="4">
        <v>22.8333333333333</v>
      </c>
      <c r="C312" s="168"/>
      <c r="D312" s="5">
        <v>49.1</v>
      </c>
      <c r="E312" s="5">
        <v>90.2</v>
      </c>
      <c r="F312" s="7">
        <v>17.600000000000001</v>
      </c>
      <c r="G312" s="188"/>
      <c r="H312" s="5">
        <v>37.700000000000003</v>
      </c>
      <c r="I312" s="5">
        <v>94.3</v>
      </c>
      <c r="J312" s="5">
        <v>83.3</v>
      </c>
      <c r="K312" s="30">
        <v>83</v>
      </c>
      <c r="L312" s="168"/>
      <c r="M312" s="31"/>
      <c r="N312" s="5"/>
      <c r="O312" s="7"/>
      <c r="P312" s="31">
        <v>62.8</v>
      </c>
      <c r="Q312" s="5">
        <v>18.8</v>
      </c>
      <c r="R312" s="5">
        <v>48.9</v>
      </c>
      <c r="S312" s="5">
        <v>48.8</v>
      </c>
      <c r="T312" s="5">
        <v>66.099999999999994</v>
      </c>
      <c r="U312" s="5">
        <v>65.900000000000006</v>
      </c>
      <c r="V312" s="5">
        <v>65.7</v>
      </c>
      <c r="W312" s="5">
        <v>69.900000000000006</v>
      </c>
      <c r="X312" s="5">
        <v>84.8</v>
      </c>
      <c r="Y312" s="5">
        <v>84.9</v>
      </c>
      <c r="Z312" s="5">
        <v>84.8</v>
      </c>
      <c r="AA312" s="5">
        <v>67.5</v>
      </c>
      <c r="AB312" s="5">
        <v>103.8</v>
      </c>
      <c r="AC312" s="5">
        <v>824</v>
      </c>
      <c r="AD312" s="5">
        <v>35</v>
      </c>
      <c r="AE312" s="7">
        <v>570</v>
      </c>
      <c r="AF312" s="32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7">
        <v>345</v>
      </c>
      <c r="AV312" s="168"/>
      <c r="AW312" s="5"/>
      <c r="AX312" s="5"/>
      <c r="AY312" s="5"/>
      <c r="AZ312" s="7"/>
      <c r="BA312" s="30"/>
      <c r="BB312" s="33"/>
    </row>
    <row r="313" spans="1:54" x14ac:dyDescent="0.3">
      <c r="A313" s="168"/>
      <c r="B313" s="4">
        <v>22.9166666666667</v>
      </c>
      <c r="C313" s="168"/>
      <c r="D313" s="5">
        <v>49.4</v>
      </c>
      <c r="E313" s="5">
        <v>89.2</v>
      </c>
      <c r="F313" s="7">
        <v>16.899999999999999</v>
      </c>
      <c r="G313" s="188"/>
      <c r="H313" s="5">
        <v>37.6</v>
      </c>
      <c r="I313" s="5">
        <v>94.6</v>
      </c>
      <c r="J313" s="5">
        <v>84.4</v>
      </c>
      <c r="K313" s="30">
        <v>84.1</v>
      </c>
      <c r="L313" s="168"/>
      <c r="M313" s="31"/>
      <c r="N313" s="5"/>
      <c r="O313" s="7"/>
      <c r="P313" s="31">
        <v>62.4</v>
      </c>
      <c r="Q313" s="5">
        <v>18.2</v>
      </c>
      <c r="R313" s="5">
        <v>49.2</v>
      </c>
      <c r="S313" s="5">
        <v>49.1</v>
      </c>
      <c r="T313" s="5">
        <v>65.8</v>
      </c>
      <c r="U313" s="5">
        <v>65.599999999999994</v>
      </c>
      <c r="V313" s="5">
        <v>65.400000000000006</v>
      </c>
      <c r="W313" s="5">
        <v>69.599999999999994</v>
      </c>
      <c r="X313" s="5">
        <v>85.9</v>
      </c>
      <c r="Y313" s="5">
        <v>86</v>
      </c>
      <c r="Z313" s="5">
        <v>85.9</v>
      </c>
      <c r="AA313" s="5">
        <v>67.2</v>
      </c>
      <c r="AB313" s="5">
        <v>105.3</v>
      </c>
      <c r="AC313" s="5">
        <v>824</v>
      </c>
      <c r="AD313" s="5">
        <v>35.1</v>
      </c>
      <c r="AE313" s="7">
        <v>576</v>
      </c>
      <c r="AF313" s="32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7">
        <v>348</v>
      </c>
      <c r="AV313" s="168"/>
      <c r="AW313" s="5"/>
      <c r="AX313" s="5"/>
      <c r="AY313" s="5"/>
      <c r="AZ313" s="7"/>
      <c r="BA313" s="30"/>
      <c r="BB313" s="33"/>
    </row>
    <row r="314" spans="1:54" x14ac:dyDescent="0.3">
      <c r="A314" s="169"/>
      <c r="B314" s="4">
        <v>23</v>
      </c>
      <c r="C314" s="169"/>
      <c r="D314" s="5">
        <v>49.4</v>
      </c>
      <c r="E314" s="5">
        <v>92.4</v>
      </c>
      <c r="F314" s="7">
        <v>16.3</v>
      </c>
      <c r="G314" s="189"/>
      <c r="H314" s="5">
        <v>34.4</v>
      </c>
      <c r="I314" s="5">
        <v>93.1</v>
      </c>
      <c r="J314" s="5">
        <v>85</v>
      </c>
      <c r="K314" s="30">
        <v>84.8</v>
      </c>
      <c r="L314" s="169"/>
      <c r="M314" s="31"/>
      <c r="N314" s="5"/>
      <c r="O314" s="7"/>
      <c r="P314" s="31">
        <v>63.4</v>
      </c>
      <c r="Q314" s="5">
        <v>17.5</v>
      </c>
      <c r="R314" s="5">
        <v>49.1</v>
      </c>
      <c r="S314" s="5">
        <v>49.1</v>
      </c>
      <c r="T314" s="5">
        <v>64.2</v>
      </c>
      <c r="U314" s="5">
        <v>64.099999999999994</v>
      </c>
      <c r="V314" s="5">
        <v>63.9</v>
      </c>
      <c r="W314" s="5">
        <v>68</v>
      </c>
      <c r="X314" s="5">
        <v>86.6</v>
      </c>
      <c r="Y314" s="5">
        <v>86.7</v>
      </c>
      <c r="Z314" s="5">
        <v>86.5</v>
      </c>
      <c r="AA314" s="5">
        <v>65.7</v>
      </c>
      <c r="AB314" s="5">
        <v>105.8</v>
      </c>
      <c r="AC314" s="5">
        <v>825</v>
      </c>
      <c r="AD314" s="5">
        <v>35</v>
      </c>
      <c r="AE314" s="7">
        <v>579</v>
      </c>
      <c r="AF314" s="32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7">
        <v>353</v>
      </c>
      <c r="AV314" s="169"/>
      <c r="AW314" s="5"/>
      <c r="AX314" s="5"/>
      <c r="AY314" s="5"/>
      <c r="AZ314" s="7"/>
      <c r="BA314" s="30"/>
      <c r="BB314" s="33"/>
    </row>
    <row r="315" spans="1:54" x14ac:dyDescent="0.3">
      <c r="A315" s="178" t="s">
        <v>81</v>
      </c>
      <c r="B315" s="173"/>
      <c r="C315" s="17" t="e">
        <f>AVERAGE($C$303:$C$314)</f>
        <v>#DIV/0!</v>
      </c>
      <c r="D315" s="17">
        <f>AVERAGE($D$303:$D$314)</f>
        <v>49.358333333333327</v>
      </c>
      <c r="E315" s="17">
        <f>AVERAGE($E$303:$E$314)</f>
        <v>91.333333333333357</v>
      </c>
      <c r="F315" s="34">
        <f>AVERAGE($F$303:$F$314)</f>
        <v>17.091666666666669</v>
      </c>
      <c r="G315" s="16" t="e">
        <f>AVERAGE(G303:G314)</f>
        <v>#DIV/0!</v>
      </c>
      <c r="H315" s="17">
        <f>AVERAGE($H$303:$H$314)</f>
        <v>36.166666666666664</v>
      </c>
      <c r="I315" s="17">
        <f>AVERAGE($I$303:$I$314)</f>
        <v>94.458333333333314</v>
      </c>
      <c r="J315" s="17">
        <f>AVERAGE(J303:J314)</f>
        <v>84.516666666666666</v>
      </c>
      <c r="K315" s="35">
        <f>AVERAGE($K$303:$K$314)</f>
        <v>84.274999999999991</v>
      </c>
      <c r="L315" s="36">
        <f t="shared" ref="L315:AD315" si="47">AVERAGE(L303:L314)</f>
        <v>0</v>
      </c>
      <c r="M315" s="35" t="e">
        <f t="shared" si="47"/>
        <v>#DIV/0!</v>
      </c>
      <c r="N315" s="35" t="e">
        <f t="shared" si="47"/>
        <v>#DIV/0!</v>
      </c>
      <c r="O315" s="34" t="e">
        <f t="shared" si="47"/>
        <v>#DIV/0!</v>
      </c>
      <c r="P315" s="37">
        <f t="shared" si="47"/>
        <v>71.083333333333329</v>
      </c>
      <c r="Q315" s="17">
        <f t="shared" si="47"/>
        <v>18.391666666666669</v>
      </c>
      <c r="R315" s="17">
        <f t="shared" si="47"/>
        <v>49.133333333333333</v>
      </c>
      <c r="S315" s="17">
        <f t="shared" si="47"/>
        <v>49.07500000000001</v>
      </c>
      <c r="T315" s="17">
        <f t="shared" si="47"/>
        <v>65.433333333333337</v>
      </c>
      <c r="U315" s="17">
        <f t="shared" si="47"/>
        <v>65.24166666666666</v>
      </c>
      <c r="V315" s="17">
        <f t="shared" si="47"/>
        <v>65.05</v>
      </c>
      <c r="W315" s="17">
        <f t="shared" si="47"/>
        <v>69.183333333333323</v>
      </c>
      <c r="X315" s="17">
        <f t="shared" si="47"/>
        <v>86.09999999999998</v>
      </c>
      <c r="Y315" s="17">
        <f t="shared" si="47"/>
        <v>86.158333333333346</v>
      </c>
      <c r="Z315" s="17">
        <f t="shared" si="47"/>
        <v>86.024999999999977</v>
      </c>
      <c r="AA315" s="17">
        <f t="shared" si="47"/>
        <v>66.850000000000009</v>
      </c>
      <c r="AB315" s="17">
        <f t="shared" si="47"/>
        <v>104.94999999999999</v>
      </c>
      <c r="AC315" s="17">
        <f t="shared" si="47"/>
        <v>822.33333333333337</v>
      </c>
      <c r="AD315" s="17">
        <f t="shared" si="47"/>
        <v>29.891666666666666</v>
      </c>
      <c r="AE315" s="34">
        <f>AVERAGE($AE$303:$AE$314)</f>
        <v>574.08333333333337</v>
      </c>
      <c r="AF315" s="38" t="e">
        <f t="shared" ref="AF315:AT315" si="48">AVERAGE(AF303:AF314)</f>
        <v>#DIV/0!</v>
      </c>
      <c r="AG315" s="17" t="e">
        <f t="shared" si="48"/>
        <v>#DIV/0!</v>
      </c>
      <c r="AH315" s="17" t="e">
        <f t="shared" si="48"/>
        <v>#DIV/0!</v>
      </c>
      <c r="AI315" s="17" t="e">
        <f t="shared" si="48"/>
        <v>#DIV/0!</v>
      </c>
      <c r="AJ315" s="17" t="e">
        <f t="shared" si="48"/>
        <v>#DIV/0!</v>
      </c>
      <c r="AK315" s="17" t="e">
        <f t="shared" si="48"/>
        <v>#DIV/0!</v>
      </c>
      <c r="AL315" s="17" t="e">
        <f t="shared" si="48"/>
        <v>#DIV/0!</v>
      </c>
      <c r="AM315" s="17" t="e">
        <f t="shared" si="48"/>
        <v>#DIV/0!</v>
      </c>
      <c r="AN315" s="17" t="e">
        <f t="shared" si="48"/>
        <v>#DIV/0!</v>
      </c>
      <c r="AO315" s="17" t="e">
        <f t="shared" si="48"/>
        <v>#DIV/0!</v>
      </c>
      <c r="AP315" s="17" t="e">
        <f t="shared" si="48"/>
        <v>#DIV/0!</v>
      </c>
      <c r="AQ315" s="17" t="e">
        <f t="shared" si="48"/>
        <v>#DIV/0!</v>
      </c>
      <c r="AR315" s="17" t="e">
        <f t="shared" si="48"/>
        <v>#DIV/0!</v>
      </c>
      <c r="AS315" s="17" t="e">
        <f t="shared" si="48"/>
        <v>#DIV/0!</v>
      </c>
      <c r="AT315" s="17" t="e">
        <f t="shared" si="48"/>
        <v>#DIV/0!</v>
      </c>
      <c r="AU315" s="34">
        <f>AVERAGE($AU$303:$AU$314)</f>
        <v>328.91666666666669</v>
      </c>
      <c r="AV315" s="39" t="e">
        <f>AVERAGE(AV303:AV314)</f>
        <v>#DIV/0!</v>
      </c>
      <c r="AW315" s="17" t="e">
        <f>AVERAGE(AW303:AW314)</f>
        <v>#DIV/0!</v>
      </c>
      <c r="AX315" s="17" t="e">
        <f>AVERAGE(AX303:AX314)</f>
        <v>#DIV/0!</v>
      </c>
      <c r="AY315" s="17" t="e">
        <f>AVERAGE($AY$303:$AY$314)</f>
        <v>#DIV/0!</v>
      </c>
      <c r="AZ315" s="17" t="e">
        <f>AVERAGE(AZ303:AZ314)</f>
        <v>#DIV/0!</v>
      </c>
      <c r="BA315" s="35" t="e">
        <f>AVERAGE(BA303:BA314)</f>
        <v>#DIV/0!</v>
      </c>
      <c r="BB315" s="40" t="e">
        <f>AVERAGE(BB303:BB314)</f>
        <v>#DIV/0!</v>
      </c>
    </row>
    <row r="316" spans="1:54" x14ac:dyDescent="0.3">
      <c r="A316" s="167">
        <v>45407</v>
      </c>
      <c r="B316" s="4">
        <v>23.0833333333333</v>
      </c>
      <c r="C316" s="181"/>
      <c r="D316" s="5">
        <v>49.4</v>
      </c>
      <c r="E316" s="5">
        <v>91.2</v>
      </c>
      <c r="F316" s="7">
        <v>16.2</v>
      </c>
      <c r="G316" s="181"/>
      <c r="H316" s="5">
        <v>35.299999999999997</v>
      </c>
      <c r="I316" s="5">
        <v>93.3</v>
      </c>
      <c r="J316" s="5">
        <v>85.3</v>
      </c>
      <c r="K316" s="30">
        <v>85</v>
      </c>
      <c r="L316" s="174">
        <f>G316-C316</f>
        <v>0</v>
      </c>
      <c r="M316" s="31"/>
      <c r="N316" s="5"/>
      <c r="O316" s="7"/>
      <c r="P316" s="31">
        <v>62.1</v>
      </c>
      <c r="Q316" s="5">
        <v>17.399999999999999</v>
      </c>
      <c r="R316" s="5">
        <v>49.2</v>
      </c>
      <c r="S316" s="5">
        <v>49.1</v>
      </c>
      <c r="T316" s="5">
        <v>64.7</v>
      </c>
      <c r="U316" s="5">
        <v>64.5</v>
      </c>
      <c r="V316" s="5">
        <v>64.400000000000006</v>
      </c>
      <c r="W316" s="5">
        <v>68.5</v>
      </c>
      <c r="X316" s="5">
        <v>86.8</v>
      </c>
      <c r="Y316" s="5">
        <v>86.9</v>
      </c>
      <c r="Z316" s="5">
        <v>86.8</v>
      </c>
      <c r="AA316" s="5">
        <v>66.099999999999994</v>
      </c>
      <c r="AB316" s="5">
        <v>106.1</v>
      </c>
      <c r="AC316" s="5">
        <v>824</v>
      </c>
      <c r="AD316" s="5">
        <v>35.1</v>
      </c>
      <c r="AE316" s="7">
        <v>579</v>
      </c>
      <c r="AF316" s="32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7">
        <v>347</v>
      </c>
      <c r="AV316" s="174"/>
      <c r="AW316" s="5"/>
      <c r="AX316" s="5"/>
      <c r="AY316" s="5"/>
      <c r="AZ316" s="7"/>
      <c r="BA316" s="30"/>
      <c r="BB316" s="33"/>
    </row>
    <row r="317" spans="1:54" x14ac:dyDescent="0.3">
      <c r="A317" s="168"/>
      <c r="B317" s="4">
        <v>23.1666666666667</v>
      </c>
      <c r="C317" s="168"/>
      <c r="D317" s="5">
        <v>49.4</v>
      </c>
      <c r="E317" s="5">
        <v>93.1</v>
      </c>
      <c r="F317" s="7">
        <v>16.2</v>
      </c>
      <c r="G317" s="188"/>
      <c r="H317" s="5">
        <v>34.4</v>
      </c>
      <c r="I317" s="5">
        <v>92.8</v>
      </c>
      <c r="J317" s="5">
        <v>85.4</v>
      </c>
      <c r="K317" s="30">
        <v>85.1</v>
      </c>
      <c r="L317" s="168"/>
      <c r="M317" s="31"/>
      <c r="N317" s="5"/>
      <c r="O317" s="7"/>
      <c r="P317" s="31">
        <v>63.1</v>
      </c>
      <c r="Q317" s="5">
        <v>17.5</v>
      </c>
      <c r="R317" s="5">
        <v>49.2</v>
      </c>
      <c r="S317" s="5">
        <v>49.1</v>
      </c>
      <c r="T317" s="5">
        <v>64.400000000000006</v>
      </c>
      <c r="U317" s="5">
        <v>64.2</v>
      </c>
      <c r="V317" s="5">
        <v>64</v>
      </c>
      <c r="W317" s="5">
        <v>68.2</v>
      </c>
      <c r="X317" s="6">
        <v>86.9</v>
      </c>
      <c r="Y317" s="5">
        <v>87</v>
      </c>
      <c r="Z317" s="5">
        <v>86.9</v>
      </c>
      <c r="AA317" s="5">
        <v>65.8</v>
      </c>
      <c r="AB317" s="5">
        <v>105.8</v>
      </c>
      <c r="AC317" s="5">
        <v>824</v>
      </c>
      <c r="AD317" s="5">
        <v>35</v>
      </c>
      <c r="AE317" s="7">
        <v>583</v>
      </c>
      <c r="AF317" s="32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7">
        <v>352</v>
      </c>
      <c r="AV317" s="168"/>
      <c r="AW317" s="5"/>
      <c r="AX317" s="5"/>
      <c r="AY317" s="5"/>
      <c r="AZ317" s="7"/>
      <c r="BA317" s="30"/>
      <c r="BB317" s="33"/>
    </row>
    <row r="318" spans="1:54" x14ac:dyDescent="0.3">
      <c r="A318" s="168"/>
      <c r="B318" s="4">
        <v>23.25</v>
      </c>
      <c r="C318" s="168"/>
      <c r="D318" s="5">
        <v>49.4</v>
      </c>
      <c r="E318" s="5">
        <v>89.5</v>
      </c>
      <c r="F318" s="7">
        <v>15.8</v>
      </c>
      <c r="G318" s="188"/>
      <c r="H318" s="5">
        <v>34.5</v>
      </c>
      <c r="I318" s="5">
        <v>92.4</v>
      </c>
      <c r="J318" s="5">
        <v>85.5</v>
      </c>
      <c r="K318" s="30">
        <v>85.2</v>
      </c>
      <c r="L318" s="168"/>
      <c r="M318" s="31"/>
      <c r="N318" s="5"/>
      <c r="O318" s="7"/>
      <c r="P318" s="31">
        <v>62</v>
      </c>
      <c r="Q318" s="5">
        <v>17.2</v>
      </c>
      <c r="R318" s="5">
        <v>49.2</v>
      </c>
      <c r="S318" s="5">
        <v>49.1</v>
      </c>
      <c r="T318" s="5">
        <v>64.5</v>
      </c>
      <c r="U318" s="5">
        <v>64.3</v>
      </c>
      <c r="V318" s="5">
        <v>64.099999999999994</v>
      </c>
      <c r="W318" s="5">
        <v>68.3</v>
      </c>
      <c r="X318" s="5">
        <v>87.1</v>
      </c>
      <c r="Y318" s="5">
        <v>87.1</v>
      </c>
      <c r="Z318" s="5">
        <v>87</v>
      </c>
      <c r="AA318" s="5">
        <v>65.900000000000006</v>
      </c>
      <c r="AB318" s="5">
        <v>105</v>
      </c>
      <c r="AC318" s="5">
        <v>825</v>
      </c>
      <c r="AD318" s="5">
        <v>35</v>
      </c>
      <c r="AE318" s="7">
        <v>585</v>
      </c>
      <c r="AF318" s="32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7">
        <v>353</v>
      </c>
      <c r="AV318" s="168"/>
      <c r="AW318" s="5"/>
      <c r="AX318" s="5"/>
      <c r="AY318" s="5"/>
      <c r="AZ318" s="7"/>
      <c r="BA318" s="30"/>
      <c r="BB318" s="33"/>
    </row>
    <row r="319" spans="1:54" x14ac:dyDescent="0.3">
      <c r="A319" s="168"/>
      <c r="B319" s="4">
        <v>23.3333333333333</v>
      </c>
      <c r="C319" s="168"/>
      <c r="D319" s="5">
        <v>49.4</v>
      </c>
      <c r="E319" s="5">
        <v>90.9</v>
      </c>
      <c r="F319" s="7">
        <v>16.2</v>
      </c>
      <c r="G319" s="188"/>
      <c r="H319" s="5">
        <v>37.799999999999997</v>
      </c>
      <c r="I319" s="5">
        <v>89.6</v>
      </c>
      <c r="J319" s="5">
        <v>86.9</v>
      </c>
      <c r="K319" s="30">
        <v>86.7</v>
      </c>
      <c r="L319" s="168"/>
      <c r="M319" s="31"/>
      <c r="N319" s="5"/>
      <c r="O319" s="7"/>
      <c r="P319" s="31">
        <v>61.2</v>
      </c>
      <c r="Q319" s="5">
        <v>17.8</v>
      </c>
      <c r="R319" s="5">
        <v>49.2</v>
      </c>
      <c r="S319" s="5">
        <v>49.2</v>
      </c>
      <c r="T319" s="5">
        <v>67.099999999999994</v>
      </c>
      <c r="U319" s="5">
        <v>67</v>
      </c>
      <c r="V319" s="5">
        <v>66.7</v>
      </c>
      <c r="W319" s="5">
        <v>71.2</v>
      </c>
      <c r="X319" s="5">
        <v>88.4</v>
      </c>
      <c r="Y319" s="5">
        <v>88.5</v>
      </c>
      <c r="Z319" s="5">
        <v>88.4</v>
      </c>
      <c r="AA319" s="5">
        <v>68.599999999999994</v>
      </c>
      <c r="AB319" s="5">
        <v>104</v>
      </c>
      <c r="AC319" s="5">
        <v>823</v>
      </c>
      <c r="AD319" s="5">
        <v>35</v>
      </c>
      <c r="AE319" s="7">
        <v>592</v>
      </c>
      <c r="AF319" s="32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7">
        <v>357</v>
      </c>
      <c r="AV319" s="168"/>
      <c r="AW319" s="5"/>
      <c r="AX319" s="5"/>
      <c r="AY319" s="5"/>
      <c r="AZ319" s="7"/>
      <c r="BA319" s="30"/>
      <c r="BB319" s="33"/>
    </row>
    <row r="320" spans="1:54" x14ac:dyDescent="0.3">
      <c r="A320" s="168"/>
      <c r="B320" s="4">
        <v>23.4166666666667</v>
      </c>
      <c r="C320" s="168"/>
      <c r="D320" s="5">
        <v>49.4</v>
      </c>
      <c r="E320" s="5">
        <v>90.9</v>
      </c>
      <c r="F320" s="7">
        <v>17.100000000000001</v>
      </c>
      <c r="G320" s="188"/>
      <c r="H320" s="5">
        <v>38.5</v>
      </c>
      <c r="I320" s="5">
        <v>95.2</v>
      </c>
      <c r="J320" s="5">
        <v>86.2</v>
      </c>
      <c r="K320" s="30">
        <v>85.9</v>
      </c>
      <c r="L320" s="168"/>
      <c r="M320" s="31"/>
      <c r="N320" s="5"/>
      <c r="O320" s="7"/>
      <c r="P320" s="31">
        <v>96.1</v>
      </c>
      <c r="Q320" s="5">
        <v>18.600000000000001</v>
      </c>
      <c r="R320" s="5">
        <v>49.1</v>
      </c>
      <c r="S320" s="6">
        <v>49</v>
      </c>
      <c r="T320" s="5">
        <v>66.900000000000006</v>
      </c>
      <c r="U320" s="5">
        <v>66.7</v>
      </c>
      <c r="V320" s="5">
        <v>66.5</v>
      </c>
      <c r="W320" s="5">
        <v>70.8</v>
      </c>
      <c r="X320" s="5">
        <v>87.7</v>
      </c>
      <c r="Y320" s="5">
        <v>87.8</v>
      </c>
      <c r="Z320" s="5">
        <v>87.7</v>
      </c>
      <c r="AA320" s="5">
        <v>68.3</v>
      </c>
      <c r="AB320" s="5">
        <v>103.5</v>
      </c>
      <c r="AC320" s="5">
        <v>820</v>
      </c>
      <c r="AD320" s="5">
        <v>12.2</v>
      </c>
      <c r="AE320" s="7">
        <v>583</v>
      </c>
      <c r="AF320" s="32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7"/>
      <c r="AV320" s="168"/>
      <c r="AW320" s="5"/>
      <c r="AX320" s="5"/>
      <c r="AY320" s="5"/>
      <c r="AZ320" s="7"/>
      <c r="BA320" s="30"/>
      <c r="BB320" s="33"/>
    </row>
    <row r="321" spans="1:54" x14ac:dyDescent="0.3">
      <c r="A321" s="168"/>
      <c r="B321" s="4">
        <v>23.5</v>
      </c>
      <c r="C321" s="168"/>
      <c r="D321" s="5">
        <v>49.4</v>
      </c>
      <c r="E321" s="5">
        <v>92.4</v>
      </c>
      <c r="F321" s="7">
        <v>17.600000000000001</v>
      </c>
      <c r="G321" s="188"/>
      <c r="H321" s="5">
        <v>39.1</v>
      </c>
      <c r="I321" s="5">
        <v>95.9</v>
      </c>
      <c r="J321" s="5">
        <v>84.9</v>
      </c>
      <c r="K321" s="30">
        <v>84.7</v>
      </c>
      <c r="L321" s="168"/>
      <c r="M321" s="31"/>
      <c r="N321" s="5"/>
      <c r="O321" s="7"/>
      <c r="P321" s="31">
        <v>96.9</v>
      </c>
      <c r="Q321" s="5">
        <v>19.100000000000001</v>
      </c>
      <c r="R321" s="5">
        <v>49.1</v>
      </c>
      <c r="S321" s="5">
        <v>49</v>
      </c>
      <c r="T321" s="5">
        <v>66.3</v>
      </c>
      <c r="U321" s="5">
        <v>66.099999999999994</v>
      </c>
      <c r="V321" s="5">
        <v>66</v>
      </c>
      <c r="W321" s="5">
        <v>70.099999999999994</v>
      </c>
      <c r="X321" s="5">
        <v>86.5</v>
      </c>
      <c r="Y321" s="5">
        <v>86.6</v>
      </c>
      <c r="Z321" s="5">
        <v>86.4</v>
      </c>
      <c r="AA321" s="5">
        <v>67.7</v>
      </c>
      <c r="AB321" s="5">
        <v>103.8</v>
      </c>
      <c r="AC321" s="5">
        <v>818</v>
      </c>
      <c r="AD321" s="5">
        <v>12.2</v>
      </c>
      <c r="AE321" s="7">
        <v>574</v>
      </c>
      <c r="AF321" s="32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7"/>
      <c r="AV321" s="168"/>
      <c r="AW321" s="5"/>
      <c r="AX321" s="5"/>
      <c r="AY321" s="5"/>
      <c r="AZ321" s="7"/>
      <c r="BA321" s="30"/>
      <c r="BB321" s="33"/>
    </row>
    <row r="322" spans="1:54" x14ac:dyDescent="0.3">
      <c r="A322" s="168"/>
      <c r="B322" s="4">
        <v>23.5833333333333</v>
      </c>
      <c r="C322" s="168"/>
      <c r="D322" s="5">
        <v>49.3</v>
      </c>
      <c r="E322" s="5">
        <v>91.7</v>
      </c>
      <c r="F322" s="7">
        <v>17.8</v>
      </c>
      <c r="G322" s="188"/>
      <c r="H322" s="5">
        <v>39.5</v>
      </c>
      <c r="I322" s="5">
        <v>96.4</v>
      </c>
      <c r="J322" s="5">
        <v>84.1</v>
      </c>
      <c r="K322" s="30">
        <v>83.8</v>
      </c>
      <c r="L322" s="168"/>
      <c r="M322" s="31"/>
      <c r="N322" s="5"/>
      <c r="O322" s="7"/>
      <c r="P322" s="31">
        <v>98</v>
      </c>
      <c r="Q322" s="5">
        <v>19.3</v>
      </c>
      <c r="R322" s="5">
        <v>49.1</v>
      </c>
      <c r="S322" s="5">
        <v>49</v>
      </c>
      <c r="T322" s="5">
        <v>65.900000000000006</v>
      </c>
      <c r="U322" s="5">
        <v>65.7</v>
      </c>
      <c r="V322" s="5">
        <v>65.5</v>
      </c>
      <c r="W322" s="5">
        <v>69.599999999999994</v>
      </c>
      <c r="X322" s="5">
        <v>85.6</v>
      </c>
      <c r="Y322" s="5">
        <v>85.7</v>
      </c>
      <c r="Z322" s="5">
        <v>85.6</v>
      </c>
      <c r="AA322" s="5">
        <v>67.3</v>
      </c>
      <c r="AB322" s="5">
        <v>104</v>
      </c>
      <c r="AC322" s="5">
        <v>818</v>
      </c>
      <c r="AD322" s="5">
        <v>12</v>
      </c>
      <c r="AE322" s="7">
        <v>569</v>
      </c>
      <c r="AF322" s="32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7"/>
      <c r="AV322" s="168"/>
      <c r="AW322" s="5"/>
      <c r="AX322" s="5"/>
      <c r="AY322" s="5"/>
      <c r="AZ322" s="7"/>
      <c r="BA322" s="30"/>
      <c r="BB322" s="33"/>
    </row>
    <row r="323" spans="1:54" x14ac:dyDescent="0.3">
      <c r="A323" s="168"/>
      <c r="B323" s="4">
        <v>23.6666666666667</v>
      </c>
      <c r="C323" s="168"/>
      <c r="D323" s="5">
        <v>49.3</v>
      </c>
      <c r="E323" s="5">
        <v>91.7</v>
      </c>
      <c r="F323" s="7">
        <v>18.100000000000001</v>
      </c>
      <c r="G323" s="188"/>
      <c r="H323" s="5">
        <v>38.6</v>
      </c>
      <c r="I323" s="5">
        <v>96.3</v>
      </c>
      <c r="J323" s="5">
        <v>83.8</v>
      </c>
      <c r="K323" s="30">
        <v>83.5</v>
      </c>
      <c r="L323" s="168"/>
      <c r="M323" s="31"/>
      <c r="N323" s="5"/>
      <c r="O323" s="7"/>
      <c r="P323" s="31">
        <v>97.2</v>
      </c>
      <c r="Q323" s="5">
        <v>19.5</v>
      </c>
      <c r="R323" s="5">
        <v>49.1</v>
      </c>
      <c r="S323" s="5">
        <v>49</v>
      </c>
      <c r="T323" s="5">
        <v>65.8</v>
      </c>
      <c r="U323" s="5">
        <v>65.599999999999994</v>
      </c>
      <c r="V323" s="5">
        <v>65.400000000000006</v>
      </c>
      <c r="W323" s="5">
        <v>69.5</v>
      </c>
      <c r="X323" s="5">
        <v>85.4</v>
      </c>
      <c r="Y323" s="5">
        <v>85.4</v>
      </c>
      <c r="Z323" s="5">
        <v>85.3</v>
      </c>
      <c r="AA323" s="5">
        <v>67.3</v>
      </c>
      <c r="AB323" s="5">
        <v>104.2</v>
      </c>
      <c r="AC323" s="5">
        <v>819</v>
      </c>
      <c r="AD323" s="5">
        <v>12.2</v>
      </c>
      <c r="AE323" s="7">
        <v>567</v>
      </c>
      <c r="AF323" s="32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7"/>
      <c r="AV323" s="168"/>
      <c r="AW323" s="5"/>
      <c r="AX323" s="5"/>
      <c r="AY323" s="5"/>
      <c r="AZ323" s="7"/>
      <c r="BA323" s="30"/>
      <c r="BB323" s="33"/>
    </row>
    <row r="324" spans="1:54" x14ac:dyDescent="0.3">
      <c r="A324" s="168"/>
      <c r="B324" s="4">
        <v>23.75</v>
      </c>
      <c r="C324" s="168"/>
      <c r="D324" s="5">
        <v>49.3</v>
      </c>
      <c r="E324" s="5">
        <v>91.5</v>
      </c>
      <c r="F324" s="7">
        <v>18</v>
      </c>
      <c r="G324" s="188"/>
      <c r="H324" s="5">
        <v>37.4</v>
      </c>
      <c r="I324" s="5">
        <v>95.8</v>
      </c>
      <c r="J324" s="5">
        <v>84.2</v>
      </c>
      <c r="K324" s="30">
        <v>83.9</v>
      </c>
      <c r="L324" s="168"/>
      <c r="M324" s="31"/>
      <c r="N324" s="5"/>
      <c r="O324" s="7"/>
      <c r="P324" s="31">
        <v>97.4</v>
      </c>
      <c r="Q324" s="5">
        <v>19.3</v>
      </c>
      <c r="R324" s="5">
        <v>49.1</v>
      </c>
      <c r="S324" s="5">
        <v>49</v>
      </c>
      <c r="T324" s="5">
        <v>65.7</v>
      </c>
      <c r="U324" s="5">
        <v>65.599999999999994</v>
      </c>
      <c r="V324" s="5">
        <v>65.400000000000006</v>
      </c>
      <c r="W324" s="5">
        <v>69.5</v>
      </c>
      <c r="X324" s="5">
        <v>85.8</v>
      </c>
      <c r="Y324" s="5">
        <v>85.5</v>
      </c>
      <c r="Z324" s="5">
        <v>85.7</v>
      </c>
      <c r="AA324" s="5">
        <v>67.2</v>
      </c>
      <c r="AB324" s="5">
        <v>103.8</v>
      </c>
      <c r="AC324" s="5">
        <v>818</v>
      </c>
      <c r="AD324" s="5">
        <v>12</v>
      </c>
      <c r="AE324" s="7">
        <v>569</v>
      </c>
      <c r="AF324" s="32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7"/>
      <c r="AV324" s="168"/>
      <c r="AW324" s="5"/>
      <c r="AX324" s="5"/>
      <c r="AY324" s="5"/>
      <c r="AZ324" s="7"/>
      <c r="BA324" s="30"/>
      <c r="BB324" s="33"/>
    </row>
    <row r="325" spans="1:54" x14ac:dyDescent="0.3">
      <c r="A325" s="168"/>
      <c r="B325" s="4">
        <v>23.8333333333333</v>
      </c>
      <c r="C325" s="168"/>
      <c r="D325" s="5">
        <v>49.3</v>
      </c>
      <c r="E325" s="5">
        <v>92.5</v>
      </c>
      <c r="F325" s="7">
        <v>18.100000000000001</v>
      </c>
      <c r="G325" s="188"/>
      <c r="H325" s="5">
        <v>37.1</v>
      </c>
      <c r="I325" s="5">
        <v>96.3</v>
      </c>
      <c r="J325" s="5">
        <v>84.1</v>
      </c>
      <c r="K325" s="30">
        <v>83.8</v>
      </c>
      <c r="L325" s="168"/>
      <c r="M325" s="31"/>
      <c r="N325" s="5"/>
      <c r="O325" s="7"/>
      <c r="P325" s="31">
        <v>97.6</v>
      </c>
      <c r="Q325" s="5">
        <v>19.3</v>
      </c>
      <c r="R325" s="5">
        <v>49.1</v>
      </c>
      <c r="S325" s="5">
        <v>49</v>
      </c>
      <c r="T325" s="5">
        <v>65.7</v>
      </c>
      <c r="U325" s="5">
        <v>65.599999999999994</v>
      </c>
      <c r="V325" s="5">
        <v>65.400000000000006</v>
      </c>
      <c r="W325" s="5">
        <v>69.5</v>
      </c>
      <c r="X325" s="5">
        <v>85.6</v>
      </c>
      <c r="Y325" s="5">
        <v>85.7</v>
      </c>
      <c r="Z325" s="5">
        <v>85.5</v>
      </c>
      <c r="AA325" s="5">
        <v>67.2</v>
      </c>
      <c r="AB325" s="5">
        <v>104.5</v>
      </c>
      <c r="AC325" s="5">
        <v>819</v>
      </c>
      <c r="AD325" s="5">
        <v>12.2</v>
      </c>
      <c r="AE325" s="7">
        <v>570</v>
      </c>
      <c r="AF325" s="32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7"/>
      <c r="AV325" s="168"/>
      <c r="AW325" s="5"/>
      <c r="AX325" s="5"/>
      <c r="AY325" s="5"/>
      <c r="AZ325" s="7"/>
      <c r="BA325" s="30"/>
      <c r="BB325" s="33"/>
    </row>
    <row r="326" spans="1:54" x14ac:dyDescent="0.3">
      <c r="A326" s="168"/>
      <c r="B326" s="4">
        <v>23.9166666666667</v>
      </c>
      <c r="C326" s="168"/>
      <c r="D326" s="5">
        <v>49.3</v>
      </c>
      <c r="E326" s="5">
        <v>93.1</v>
      </c>
      <c r="F326" s="7">
        <v>18</v>
      </c>
      <c r="G326" s="188"/>
      <c r="H326" s="5">
        <v>37</v>
      </c>
      <c r="I326" s="5">
        <v>96.2</v>
      </c>
      <c r="J326" s="5">
        <v>83.7</v>
      </c>
      <c r="K326" s="30">
        <v>83.4</v>
      </c>
      <c r="L326" s="168"/>
      <c r="M326" s="31"/>
      <c r="N326" s="5"/>
      <c r="O326" s="7"/>
      <c r="P326" s="31">
        <v>97.8</v>
      </c>
      <c r="Q326" s="5">
        <v>19.3</v>
      </c>
      <c r="R326" s="5">
        <v>49.1</v>
      </c>
      <c r="S326" s="5">
        <v>49</v>
      </c>
      <c r="T326" s="5">
        <v>65.400000000000006</v>
      </c>
      <c r="U326" s="5">
        <v>65.2</v>
      </c>
      <c r="V326" s="5">
        <v>65</v>
      </c>
      <c r="W326" s="5">
        <v>69.099999999999994</v>
      </c>
      <c r="X326" s="5">
        <v>85.3</v>
      </c>
      <c r="Y326" s="5">
        <v>85.4</v>
      </c>
      <c r="Z326" s="5">
        <v>85.2</v>
      </c>
      <c r="AA326" s="5">
        <v>66.8</v>
      </c>
      <c r="AB326" s="5">
        <v>104.6</v>
      </c>
      <c r="AC326" s="5">
        <v>818</v>
      </c>
      <c r="AD326" s="5">
        <v>12.2</v>
      </c>
      <c r="AE326" s="7">
        <v>567</v>
      </c>
      <c r="AF326" s="32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7"/>
      <c r="AV326" s="168"/>
      <c r="AW326" s="5"/>
      <c r="AX326" s="5"/>
      <c r="AY326" s="5"/>
      <c r="AZ326" s="7"/>
      <c r="BA326" s="30"/>
      <c r="BB326" s="33"/>
    </row>
    <row r="327" spans="1:54" x14ac:dyDescent="0.3">
      <c r="A327" s="169"/>
      <c r="B327" s="4">
        <v>24</v>
      </c>
      <c r="C327" s="169"/>
      <c r="D327" s="5">
        <v>49.3</v>
      </c>
      <c r="E327" s="5">
        <v>92.3</v>
      </c>
      <c r="F327" s="7">
        <v>18</v>
      </c>
      <c r="G327" s="189"/>
      <c r="H327" s="5">
        <v>36.799999999999997</v>
      </c>
      <c r="I327" s="5">
        <v>96.9</v>
      </c>
      <c r="J327" s="5">
        <v>83.4</v>
      </c>
      <c r="K327" s="30">
        <v>83.1</v>
      </c>
      <c r="L327" s="169"/>
      <c r="M327" s="31"/>
      <c r="N327" s="5"/>
      <c r="O327" s="7"/>
      <c r="P327" s="31">
        <v>97.9</v>
      </c>
      <c r="Q327" s="5">
        <v>19.2</v>
      </c>
      <c r="R327" s="5">
        <v>49</v>
      </c>
      <c r="S327" s="5">
        <v>49</v>
      </c>
      <c r="T327" s="5">
        <v>65</v>
      </c>
      <c r="U327" s="5">
        <v>64.8</v>
      </c>
      <c r="V327" s="5">
        <v>64.7</v>
      </c>
      <c r="W327" s="5">
        <v>68.599999999999994</v>
      </c>
      <c r="X327" s="5">
        <v>85</v>
      </c>
      <c r="Y327" s="5">
        <v>85</v>
      </c>
      <c r="Z327" s="5">
        <v>84.9</v>
      </c>
      <c r="AA327" s="5">
        <v>66.400000000000006</v>
      </c>
      <c r="AB327" s="5">
        <v>104.9</v>
      </c>
      <c r="AC327" s="5">
        <v>818</v>
      </c>
      <c r="AD327" s="5">
        <v>12</v>
      </c>
      <c r="AE327" s="7">
        <v>564</v>
      </c>
      <c r="AF327" s="32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7"/>
      <c r="AV327" s="169"/>
      <c r="AW327" s="5"/>
      <c r="AX327" s="5"/>
      <c r="AY327" s="5"/>
      <c r="AZ327" s="7"/>
      <c r="BA327" s="30"/>
      <c r="BB327" s="33"/>
    </row>
    <row r="328" spans="1:54" x14ac:dyDescent="0.3">
      <c r="A328" s="178" t="s">
        <v>81</v>
      </c>
      <c r="B328" s="173"/>
      <c r="C328" s="17" t="e">
        <f>AVERAGE($C$316:$C$327)</f>
        <v>#DIV/0!</v>
      </c>
      <c r="D328" s="17">
        <f>AVERAGE($D$316:$D$327)</f>
        <v>49.349999999999994</v>
      </c>
      <c r="E328" s="17">
        <f>AVERAGE($E$316:$E$327)</f>
        <v>91.733333333333348</v>
      </c>
      <c r="F328" s="34">
        <f>AVERAGE($F$316:$F$327)</f>
        <v>17.258333333333333</v>
      </c>
      <c r="G328" s="16" t="e">
        <f>AVERAGE(G316:G327)</f>
        <v>#DIV/0!</v>
      </c>
      <c r="H328" s="17">
        <f>AVERAGE($H$316:$H$327)</f>
        <v>37.166666666666671</v>
      </c>
      <c r="I328" s="17">
        <f>AVERAGE($I$316:$I$327)</f>
        <v>94.758333333333326</v>
      </c>
      <c r="J328" s="17">
        <f>AVERAGE(J316:J327)</f>
        <v>84.791666666666671</v>
      </c>
      <c r="K328" s="35">
        <f>AVERAGE($K$316:$K$327)</f>
        <v>84.508333333333326</v>
      </c>
      <c r="L328" s="36">
        <f t="shared" ref="L328:AD328" si="49">AVERAGE(L316:L327)</f>
        <v>0</v>
      </c>
      <c r="M328" s="35" t="e">
        <f t="shared" si="49"/>
        <v>#DIV/0!</v>
      </c>
      <c r="N328" s="35" t="e">
        <f t="shared" si="49"/>
        <v>#DIV/0!</v>
      </c>
      <c r="O328" s="34" t="e">
        <f t="shared" si="49"/>
        <v>#DIV/0!</v>
      </c>
      <c r="P328" s="37">
        <f t="shared" si="49"/>
        <v>85.608333333333334</v>
      </c>
      <c r="Q328" s="17">
        <f t="shared" si="49"/>
        <v>18.625</v>
      </c>
      <c r="R328" s="17">
        <f t="shared" si="49"/>
        <v>49.125000000000007</v>
      </c>
      <c r="S328" s="17">
        <f t="shared" si="49"/>
        <v>49.041666666666664</v>
      </c>
      <c r="T328" s="17">
        <f t="shared" si="49"/>
        <v>65.616666666666674</v>
      </c>
      <c r="U328" s="17">
        <f t="shared" si="49"/>
        <v>65.441666666666663</v>
      </c>
      <c r="V328" s="17">
        <f t="shared" si="49"/>
        <v>65.25833333333334</v>
      </c>
      <c r="W328" s="17">
        <f t="shared" si="49"/>
        <v>69.408333333333346</v>
      </c>
      <c r="X328" s="17">
        <f t="shared" si="49"/>
        <v>86.341666666666654</v>
      </c>
      <c r="Y328" s="17">
        <f t="shared" si="49"/>
        <v>86.383333333333326</v>
      </c>
      <c r="Z328" s="17">
        <f t="shared" si="49"/>
        <v>86.283333333333346</v>
      </c>
      <c r="AA328" s="17">
        <f t="shared" si="49"/>
        <v>67.05</v>
      </c>
      <c r="AB328" s="17">
        <f t="shared" si="49"/>
        <v>104.51666666666665</v>
      </c>
      <c r="AC328" s="17">
        <f t="shared" si="49"/>
        <v>820.33333333333337</v>
      </c>
      <c r="AD328" s="17">
        <f t="shared" si="49"/>
        <v>19.758333333333329</v>
      </c>
      <c r="AE328" s="34">
        <f>AVERAGE($AE$316:$AE$327)</f>
        <v>575.16666666666663</v>
      </c>
      <c r="AF328" s="38" t="e">
        <f t="shared" ref="AF328:AT328" si="50">AVERAGE(AF316:AF327)</f>
        <v>#DIV/0!</v>
      </c>
      <c r="AG328" s="17" t="e">
        <f t="shared" si="50"/>
        <v>#DIV/0!</v>
      </c>
      <c r="AH328" s="17" t="e">
        <f t="shared" si="50"/>
        <v>#DIV/0!</v>
      </c>
      <c r="AI328" s="17" t="e">
        <f t="shared" si="50"/>
        <v>#DIV/0!</v>
      </c>
      <c r="AJ328" s="17" t="e">
        <f t="shared" si="50"/>
        <v>#DIV/0!</v>
      </c>
      <c r="AK328" s="17" t="e">
        <f t="shared" si="50"/>
        <v>#DIV/0!</v>
      </c>
      <c r="AL328" s="17" t="e">
        <f t="shared" si="50"/>
        <v>#DIV/0!</v>
      </c>
      <c r="AM328" s="17" t="e">
        <f t="shared" si="50"/>
        <v>#DIV/0!</v>
      </c>
      <c r="AN328" s="17" t="e">
        <f t="shared" si="50"/>
        <v>#DIV/0!</v>
      </c>
      <c r="AO328" s="17" t="e">
        <f t="shared" si="50"/>
        <v>#DIV/0!</v>
      </c>
      <c r="AP328" s="17" t="e">
        <f t="shared" si="50"/>
        <v>#DIV/0!</v>
      </c>
      <c r="AQ328" s="17" t="e">
        <f t="shared" si="50"/>
        <v>#DIV/0!</v>
      </c>
      <c r="AR328" s="17" t="e">
        <f t="shared" si="50"/>
        <v>#DIV/0!</v>
      </c>
      <c r="AS328" s="17" t="e">
        <f t="shared" si="50"/>
        <v>#DIV/0!</v>
      </c>
      <c r="AT328" s="17" t="e">
        <f t="shared" si="50"/>
        <v>#DIV/0!</v>
      </c>
      <c r="AU328" s="34">
        <f>AVERAGE($AU$316:$AU$327)</f>
        <v>352.25</v>
      </c>
      <c r="AV328" s="39" t="e">
        <f>AVERAGE(AV316:AV327)</f>
        <v>#DIV/0!</v>
      </c>
      <c r="AW328" s="17" t="e">
        <f>AVERAGE(AW316:AW327)</f>
        <v>#DIV/0!</v>
      </c>
      <c r="AX328" s="17" t="e">
        <f>AVERAGE(AX316:AX327)</f>
        <v>#DIV/0!</v>
      </c>
      <c r="AY328" s="17" t="e">
        <f>AVERAGE($AY$316:$AY$327)</f>
        <v>#DIV/0!</v>
      </c>
      <c r="AZ328" s="17" t="e">
        <f>AVERAGE(AZ316:AZ327)</f>
        <v>#DIV/0!</v>
      </c>
      <c r="BA328" s="35" t="e">
        <f>AVERAGE(BA316:BA327)</f>
        <v>#DIV/0!</v>
      </c>
      <c r="BB328" s="40" t="e">
        <f>AVERAGE(BB316:BB327)</f>
        <v>#DIV/0!</v>
      </c>
    </row>
    <row r="329" spans="1:54" x14ac:dyDescent="0.3">
      <c r="A329" s="167">
        <v>45408</v>
      </c>
      <c r="B329" s="4">
        <v>24.0833333333333</v>
      </c>
      <c r="C329" s="181"/>
      <c r="D329" s="5">
        <v>49.3</v>
      </c>
      <c r="E329" s="5">
        <v>92.1</v>
      </c>
      <c r="F329" s="7">
        <v>17.8</v>
      </c>
      <c r="G329" s="181"/>
      <c r="H329" s="5">
        <v>36.5</v>
      </c>
      <c r="I329" s="5">
        <v>97.7</v>
      </c>
      <c r="J329" s="5">
        <v>83</v>
      </c>
      <c r="K329" s="30">
        <v>82.7</v>
      </c>
      <c r="L329" s="174">
        <f>G329-C329</f>
        <v>0</v>
      </c>
      <c r="M329" s="31"/>
      <c r="N329" s="5"/>
      <c r="O329" s="7"/>
      <c r="P329" s="31">
        <v>97.8</v>
      </c>
      <c r="Q329" s="5">
        <v>19</v>
      </c>
      <c r="R329" s="5">
        <v>49</v>
      </c>
      <c r="S329" s="5">
        <v>49</v>
      </c>
      <c r="T329" s="5">
        <v>64.5</v>
      </c>
      <c r="U329" s="5">
        <v>64.400000000000006</v>
      </c>
      <c r="V329" s="5">
        <v>64.2</v>
      </c>
      <c r="W329" s="5">
        <v>68.2</v>
      </c>
      <c r="X329" s="5">
        <v>84.6</v>
      </c>
      <c r="Y329" s="5">
        <v>84.7</v>
      </c>
      <c r="Z329" s="5">
        <v>84.6</v>
      </c>
      <c r="AA329" s="5">
        <v>66</v>
      </c>
      <c r="AB329" s="5">
        <v>104.6</v>
      </c>
      <c r="AC329" s="5">
        <v>819</v>
      </c>
      <c r="AD329" s="5">
        <v>12</v>
      </c>
      <c r="AE329" s="7">
        <v>562</v>
      </c>
      <c r="AF329" s="32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7"/>
      <c r="AV329" s="174"/>
      <c r="AW329" s="5"/>
      <c r="AX329" s="5"/>
      <c r="AY329" s="5"/>
      <c r="AZ329" s="7"/>
      <c r="BA329" s="30"/>
      <c r="BB329" s="33"/>
    </row>
    <row r="330" spans="1:54" x14ac:dyDescent="0.3">
      <c r="A330" s="168"/>
      <c r="B330" s="4">
        <v>24.1666666666667</v>
      </c>
      <c r="C330" s="168"/>
      <c r="D330" s="5">
        <v>49.3</v>
      </c>
      <c r="E330" s="5">
        <v>94.1</v>
      </c>
      <c r="F330" s="7">
        <v>17.7</v>
      </c>
      <c r="G330" s="188"/>
      <c r="H330" s="5">
        <v>34.9</v>
      </c>
      <c r="I330" s="5">
        <v>97</v>
      </c>
      <c r="J330" s="5">
        <v>83.1</v>
      </c>
      <c r="K330" s="30">
        <v>82.8</v>
      </c>
      <c r="L330" s="168"/>
      <c r="M330" s="31"/>
      <c r="N330" s="5"/>
      <c r="O330" s="7"/>
      <c r="P330" s="31">
        <v>98.1</v>
      </c>
      <c r="Q330" s="5">
        <v>18.8</v>
      </c>
      <c r="R330" s="5">
        <v>49</v>
      </c>
      <c r="S330" s="5">
        <v>49</v>
      </c>
      <c r="T330" s="5">
        <v>64.2</v>
      </c>
      <c r="U330" s="5">
        <v>64</v>
      </c>
      <c r="V330" s="5">
        <v>63.8</v>
      </c>
      <c r="W330" s="5">
        <v>67.8</v>
      </c>
      <c r="X330" s="5">
        <v>84.7</v>
      </c>
      <c r="Y330" s="5">
        <v>84.7</v>
      </c>
      <c r="Z330" s="5">
        <v>84.6</v>
      </c>
      <c r="AA330" s="5">
        <v>65.5</v>
      </c>
      <c r="AB330" s="5">
        <v>105</v>
      </c>
      <c r="AC330" s="5">
        <v>818</v>
      </c>
      <c r="AD330" s="5">
        <v>12</v>
      </c>
      <c r="AE330" s="7">
        <v>563</v>
      </c>
      <c r="AF330" s="32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7"/>
      <c r="AV330" s="168"/>
      <c r="AW330" s="5"/>
      <c r="AX330" s="5"/>
      <c r="AY330" s="5"/>
      <c r="AZ330" s="7"/>
      <c r="BA330" s="30"/>
      <c r="BB330" s="33"/>
    </row>
    <row r="331" spans="1:54" x14ac:dyDescent="0.3">
      <c r="A331" s="168"/>
      <c r="B331" s="4">
        <v>24.25</v>
      </c>
      <c r="C331" s="168"/>
      <c r="D331" s="5">
        <v>49.3</v>
      </c>
      <c r="E331" s="5">
        <v>94.6</v>
      </c>
      <c r="F331" s="7">
        <v>17.5</v>
      </c>
      <c r="G331" s="188"/>
      <c r="H331" s="5">
        <v>34.799999999999997</v>
      </c>
      <c r="I331" s="5">
        <v>96.8</v>
      </c>
      <c r="J331" s="5">
        <v>83.1</v>
      </c>
      <c r="K331" s="30">
        <v>82.8</v>
      </c>
      <c r="L331" s="168"/>
      <c r="M331" s="31"/>
      <c r="N331" s="5"/>
      <c r="O331" s="7"/>
      <c r="P331" s="31">
        <v>98.6</v>
      </c>
      <c r="Q331" s="5">
        <v>18.7</v>
      </c>
      <c r="R331" s="5">
        <v>49</v>
      </c>
      <c r="S331" s="5">
        <v>49</v>
      </c>
      <c r="T331" s="5">
        <v>63.9</v>
      </c>
      <c r="U331" s="5">
        <v>63.8</v>
      </c>
      <c r="V331" s="5">
        <v>63.6</v>
      </c>
      <c r="W331" s="5">
        <v>67.5</v>
      </c>
      <c r="X331" s="5">
        <v>84.7</v>
      </c>
      <c r="Y331" s="5">
        <v>84.8</v>
      </c>
      <c r="Z331" s="5">
        <v>84.7</v>
      </c>
      <c r="AA331" s="5">
        <v>65.3</v>
      </c>
      <c r="AB331" s="5">
        <v>105.3</v>
      </c>
      <c r="AC331" s="5">
        <v>819</v>
      </c>
      <c r="AD331" s="5">
        <v>12</v>
      </c>
      <c r="AE331" s="7">
        <v>563</v>
      </c>
      <c r="AF331" s="32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7"/>
      <c r="AV331" s="168"/>
      <c r="AW331" s="5"/>
      <c r="AX331" s="5"/>
      <c r="AY331" s="5"/>
      <c r="AZ331" s="7"/>
      <c r="BA331" s="30"/>
      <c r="BB331" s="33"/>
    </row>
    <row r="332" spans="1:54" x14ac:dyDescent="0.3">
      <c r="A332" s="168"/>
      <c r="B332" s="4">
        <v>24.3333333333333</v>
      </c>
      <c r="C332" s="168"/>
      <c r="D332" s="5">
        <v>49.3</v>
      </c>
      <c r="E332" s="5">
        <v>95.5</v>
      </c>
      <c r="F332" s="7">
        <v>17.3</v>
      </c>
      <c r="G332" s="188"/>
      <c r="H332" s="5">
        <v>36.5</v>
      </c>
      <c r="I332" s="5">
        <v>96.6</v>
      </c>
      <c r="J332" s="5">
        <v>83.5</v>
      </c>
      <c r="K332" s="30">
        <v>83.3</v>
      </c>
      <c r="L332" s="168"/>
      <c r="M332" s="31"/>
      <c r="N332" s="5"/>
      <c r="O332" s="7"/>
      <c r="P332" s="31">
        <v>98.1</v>
      </c>
      <c r="Q332" s="5">
        <v>18.5</v>
      </c>
      <c r="R332" s="5">
        <v>49</v>
      </c>
      <c r="S332" s="5">
        <v>49</v>
      </c>
      <c r="T332" s="5">
        <v>64.400000000000006</v>
      </c>
      <c r="U332" s="5">
        <v>64.2</v>
      </c>
      <c r="V332" s="5">
        <v>64.099999999999994</v>
      </c>
      <c r="W332" s="5">
        <v>68.099999999999994</v>
      </c>
      <c r="X332" s="5">
        <v>85.2</v>
      </c>
      <c r="Y332" s="5">
        <v>85.2</v>
      </c>
      <c r="Z332" s="5">
        <v>85.1</v>
      </c>
      <c r="AA332" s="5">
        <v>65.8</v>
      </c>
      <c r="AB332" s="5">
        <v>104.5</v>
      </c>
      <c r="AC332" s="5">
        <v>818</v>
      </c>
      <c r="AD332" s="5">
        <v>12</v>
      </c>
      <c r="AE332" s="7">
        <v>566</v>
      </c>
      <c r="AF332" s="32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7"/>
      <c r="AV332" s="168"/>
      <c r="AW332" s="5"/>
      <c r="AX332" s="5"/>
      <c r="AY332" s="5"/>
      <c r="AZ332" s="7"/>
      <c r="BA332" s="30"/>
      <c r="BB332" s="33"/>
    </row>
    <row r="333" spans="1:54" x14ac:dyDescent="0.3">
      <c r="A333" s="168"/>
      <c r="B333" s="4">
        <v>24.4166666666667</v>
      </c>
      <c r="C333" s="168"/>
      <c r="D333" s="5">
        <v>49.4</v>
      </c>
      <c r="E333" s="5">
        <v>92.6</v>
      </c>
      <c r="F333" s="7">
        <v>18</v>
      </c>
      <c r="G333" s="188"/>
      <c r="H333" s="5">
        <v>46</v>
      </c>
      <c r="I333" s="5">
        <v>97.9</v>
      </c>
      <c r="J333" s="5">
        <v>83.9</v>
      </c>
      <c r="K333" s="30">
        <v>83.6</v>
      </c>
      <c r="L333" s="168"/>
      <c r="M333" s="31"/>
      <c r="N333" s="5"/>
      <c r="O333" s="7"/>
      <c r="P333" s="31">
        <v>97.8</v>
      </c>
      <c r="Q333" s="5">
        <v>19.5</v>
      </c>
      <c r="R333" s="5">
        <v>49.1</v>
      </c>
      <c r="S333" s="5">
        <v>49</v>
      </c>
      <c r="T333" s="5">
        <v>66.400000000000006</v>
      </c>
      <c r="U333" s="5">
        <v>66.2</v>
      </c>
      <c r="V333" s="5">
        <v>66.099999999999994</v>
      </c>
      <c r="W333" s="5">
        <v>70.099999999999994</v>
      </c>
      <c r="X333" s="5">
        <v>85.5</v>
      </c>
      <c r="Y333" s="5">
        <v>85.6</v>
      </c>
      <c r="Z333" s="5">
        <v>85.4</v>
      </c>
      <c r="AA333" s="5">
        <v>67.8</v>
      </c>
      <c r="AB333" s="5">
        <v>104.3</v>
      </c>
      <c r="AC333" s="5">
        <v>818</v>
      </c>
      <c r="AD333" s="5">
        <v>11.9</v>
      </c>
      <c r="AE333" s="7">
        <v>568</v>
      </c>
      <c r="AF333" s="32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7"/>
      <c r="AV333" s="168"/>
      <c r="AW333" s="5"/>
      <c r="AX333" s="5"/>
      <c r="AY333" s="5"/>
      <c r="AZ333" s="7"/>
      <c r="BA333" s="30"/>
      <c r="BB333" s="33"/>
    </row>
    <row r="334" spans="1:54" x14ac:dyDescent="0.3">
      <c r="A334" s="168"/>
      <c r="B334" s="4">
        <v>24.5</v>
      </c>
      <c r="C334" s="168"/>
      <c r="D334" s="5">
        <v>49.4</v>
      </c>
      <c r="E334" s="5">
        <v>91.3</v>
      </c>
      <c r="F334" s="7">
        <v>18.600000000000001</v>
      </c>
      <c r="G334" s="188"/>
      <c r="H334" s="5">
        <v>48</v>
      </c>
      <c r="I334" s="5">
        <v>98.9</v>
      </c>
      <c r="J334" s="5">
        <v>83.4</v>
      </c>
      <c r="K334" s="30">
        <v>83.1</v>
      </c>
      <c r="L334" s="168"/>
      <c r="M334" s="31"/>
      <c r="N334" s="5"/>
      <c r="O334" s="7"/>
      <c r="P334" s="31">
        <v>98.4</v>
      </c>
      <c r="Q334" s="5">
        <v>20</v>
      </c>
      <c r="R334" s="5">
        <v>49.1</v>
      </c>
      <c r="S334" s="5">
        <v>49</v>
      </c>
      <c r="T334" s="5">
        <v>66.7</v>
      </c>
      <c r="U334" s="5">
        <v>66.599999999999994</v>
      </c>
      <c r="V334" s="5">
        <v>66.400000000000006</v>
      </c>
      <c r="W334" s="5">
        <v>70.5</v>
      </c>
      <c r="X334" s="5">
        <v>85.1</v>
      </c>
      <c r="Y334" s="5">
        <v>85.1</v>
      </c>
      <c r="Z334" s="5">
        <v>85</v>
      </c>
      <c r="AA334" s="5">
        <v>68.2</v>
      </c>
      <c r="AB334" s="5">
        <v>104.1</v>
      </c>
      <c r="AC334" s="5">
        <v>820</v>
      </c>
      <c r="AD334" s="5">
        <v>12.3</v>
      </c>
      <c r="AE334" s="7">
        <v>564</v>
      </c>
      <c r="AF334" s="32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7">
        <v>308</v>
      </c>
      <c r="AV334" s="168"/>
      <c r="AW334" s="5"/>
      <c r="AX334" s="5"/>
      <c r="AY334" s="5"/>
      <c r="AZ334" s="7"/>
      <c r="BA334" s="30"/>
      <c r="BB334" s="33"/>
    </row>
    <row r="335" spans="1:54" x14ac:dyDescent="0.3">
      <c r="A335" s="168"/>
      <c r="B335" s="4">
        <v>24.5833333333333</v>
      </c>
      <c r="C335" s="168"/>
      <c r="D335" s="5">
        <v>49.3</v>
      </c>
      <c r="E335" s="5">
        <v>90.7</v>
      </c>
      <c r="F335" s="7">
        <v>18.899999999999999</v>
      </c>
      <c r="G335" s="188"/>
      <c r="H335" s="5">
        <v>48.1</v>
      </c>
      <c r="I335" s="5">
        <v>97.6</v>
      </c>
      <c r="J335" s="5">
        <v>82.7</v>
      </c>
      <c r="K335" s="30">
        <v>82.4</v>
      </c>
      <c r="L335" s="168"/>
      <c r="M335" s="31"/>
      <c r="N335" s="5"/>
      <c r="O335" s="7"/>
      <c r="P335" s="31">
        <v>99</v>
      </c>
      <c r="Q335" s="5">
        <v>20.3</v>
      </c>
      <c r="R335" s="5">
        <v>49</v>
      </c>
      <c r="S335" s="5">
        <v>49</v>
      </c>
      <c r="T335" s="5">
        <v>66.400000000000006</v>
      </c>
      <c r="U335" s="5">
        <v>66.3</v>
      </c>
      <c r="V335" s="5">
        <v>66.099999999999994</v>
      </c>
      <c r="W335" s="5">
        <v>70.099999999999994</v>
      </c>
      <c r="X335" s="5">
        <v>84.3</v>
      </c>
      <c r="Y335" s="5">
        <v>84.3</v>
      </c>
      <c r="Z335" s="5">
        <v>84.2</v>
      </c>
      <c r="AA335" s="5">
        <v>67.8</v>
      </c>
      <c r="AB335" s="5">
        <v>104.4</v>
      </c>
      <c r="AC335" s="5">
        <v>818</v>
      </c>
      <c r="AD335" s="5">
        <v>11.9</v>
      </c>
      <c r="AE335" s="7">
        <v>558</v>
      </c>
      <c r="AF335" s="32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7">
        <v>309</v>
      </c>
      <c r="AV335" s="168"/>
      <c r="AW335" s="5"/>
      <c r="AX335" s="5"/>
      <c r="AY335" s="5"/>
      <c r="AZ335" s="7"/>
      <c r="BA335" s="30"/>
      <c r="BB335" s="33"/>
    </row>
    <row r="336" spans="1:54" x14ac:dyDescent="0.3">
      <c r="A336" s="168"/>
      <c r="B336" s="4">
        <v>24.6666666666667</v>
      </c>
      <c r="C336" s="168"/>
      <c r="D336" s="5">
        <v>49.3</v>
      </c>
      <c r="E336" s="5">
        <v>89.9</v>
      </c>
      <c r="F336" s="7">
        <v>18.899999999999999</v>
      </c>
      <c r="G336" s="188"/>
      <c r="H336" s="5">
        <v>47.3</v>
      </c>
      <c r="I336" s="5">
        <v>98.5</v>
      </c>
      <c r="J336" s="5">
        <v>81.900000000000006</v>
      </c>
      <c r="K336" s="30">
        <v>81.599999999999994</v>
      </c>
      <c r="L336" s="168"/>
      <c r="M336" s="31"/>
      <c r="N336" s="5"/>
      <c r="O336" s="7"/>
      <c r="P336" s="31">
        <v>99.1</v>
      </c>
      <c r="Q336" s="5">
        <v>20.2</v>
      </c>
      <c r="R336" s="5">
        <v>49</v>
      </c>
      <c r="S336" s="5">
        <v>49</v>
      </c>
      <c r="T336" s="5">
        <v>65.599999999999994</v>
      </c>
      <c r="U336" s="5">
        <v>65.5</v>
      </c>
      <c r="V336" s="5">
        <v>65.3</v>
      </c>
      <c r="W336" s="5">
        <v>69.2</v>
      </c>
      <c r="X336" s="5">
        <v>83.6</v>
      </c>
      <c r="Y336" s="5">
        <v>83.6</v>
      </c>
      <c r="Z336" s="5">
        <v>83.5</v>
      </c>
      <c r="AA336" s="5">
        <v>67.099999999999994</v>
      </c>
      <c r="AB336" s="5">
        <v>104.4</v>
      </c>
      <c r="AC336" s="5">
        <v>818</v>
      </c>
      <c r="AD336" s="5">
        <v>12.2</v>
      </c>
      <c r="AE336" s="7">
        <v>555</v>
      </c>
      <c r="AF336" s="32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7">
        <v>309</v>
      </c>
      <c r="AV336" s="168"/>
      <c r="AW336" s="5"/>
      <c r="AX336" s="5"/>
      <c r="AY336" s="5"/>
      <c r="AZ336" s="7"/>
      <c r="BA336" s="30"/>
      <c r="BB336" s="33"/>
    </row>
    <row r="337" spans="1:54" x14ac:dyDescent="0.3">
      <c r="A337" s="168"/>
      <c r="B337" s="4">
        <v>24.75</v>
      </c>
      <c r="C337" s="168"/>
      <c r="D337" s="5">
        <v>49.2</v>
      </c>
      <c r="E337" s="5">
        <v>94.1</v>
      </c>
      <c r="F337" s="7">
        <v>18.399999999999999</v>
      </c>
      <c r="G337" s="188"/>
      <c r="H337" s="5">
        <v>45.9</v>
      </c>
      <c r="I337" s="5">
        <v>99</v>
      </c>
      <c r="J337" s="5">
        <v>81.8</v>
      </c>
      <c r="K337" s="30">
        <v>81.400000000000006</v>
      </c>
      <c r="L337" s="168"/>
      <c r="M337" s="31"/>
      <c r="N337" s="5"/>
      <c r="O337" s="7"/>
      <c r="P337" s="31">
        <v>98.3</v>
      </c>
      <c r="Q337" s="5">
        <v>19.600000000000001</v>
      </c>
      <c r="R337" s="5">
        <v>48.9</v>
      </c>
      <c r="S337" s="5">
        <v>48.9</v>
      </c>
      <c r="T337" s="5">
        <v>64.8</v>
      </c>
      <c r="U337" s="5">
        <v>64.7</v>
      </c>
      <c r="V337" s="5">
        <v>64.5</v>
      </c>
      <c r="W337" s="5">
        <v>68.3</v>
      </c>
      <c r="X337" s="5">
        <v>83.4</v>
      </c>
      <c r="Y337" s="5">
        <v>83.5</v>
      </c>
      <c r="Z337" s="5">
        <v>83.4</v>
      </c>
      <c r="AA337" s="5">
        <v>66.2</v>
      </c>
      <c r="AB337" s="5">
        <v>105.1</v>
      </c>
      <c r="AC337" s="5">
        <v>819</v>
      </c>
      <c r="AD337" s="5">
        <v>12.3</v>
      </c>
      <c r="AE337" s="7">
        <v>555</v>
      </c>
      <c r="AF337" s="32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7">
        <v>308</v>
      </c>
      <c r="AV337" s="168"/>
      <c r="AW337" s="5"/>
      <c r="AX337" s="5"/>
      <c r="AY337" s="5"/>
      <c r="AZ337" s="7"/>
      <c r="BA337" s="30"/>
      <c r="BB337" s="33"/>
    </row>
    <row r="338" spans="1:54" x14ac:dyDescent="0.3">
      <c r="A338" s="168"/>
      <c r="B338" s="4">
        <v>24.8333333333333</v>
      </c>
      <c r="C338" s="168"/>
      <c r="D338" s="5">
        <v>49.3</v>
      </c>
      <c r="E338" s="5">
        <v>91.4</v>
      </c>
      <c r="F338" s="7">
        <v>18.100000000000001</v>
      </c>
      <c r="G338" s="188"/>
      <c r="H338" s="5">
        <v>44.8</v>
      </c>
      <c r="I338" s="5">
        <v>98.7</v>
      </c>
      <c r="J338" s="5">
        <v>81.5</v>
      </c>
      <c r="K338" s="30">
        <v>81.2</v>
      </c>
      <c r="L338" s="168"/>
      <c r="M338" s="31"/>
      <c r="N338" s="5"/>
      <c r="O338" s="7"/>
      <c r="P338" s="31">
        <v>98.6</v>
      </c>
      <c r="Q338" s="5">
        <v>19.3</v>
      </c>
      <c r="R338" s="5">
        <v>49</v>
      </c>
      <c r="S338" s="5">
        <v>49</v>
      </c>
      <c r="T338" s="47">
        <v>64.2</v>
      </c>
      <c r="U338" s="5">
        <v>64</v>
      </c>
      <c r="V338" s="5">
        <v>63.9</v>
      </c>
      <c r="W338" s="5">
        <v>67.599999999999994</v>
      </c>
      <c r="X338" s="5">
        <v>83.2</v>
      </c>
      <c r="Y338" s="5">
        <v>83.3</v>
      </c>
      <c r="Z338" s="5">
        <v>83.1</v>
      </c>
      <c r="AA338" s="5">
        <v>65.5</v>
      </c>
      <c r="AB338" s="5">
        <v>105.2</v>
      </c>
      <c r="AC338" s="5">
        <v>818</v>
      </c>
      <c r="AD338" s="5">
        <v>12.2</v>
      </c>
      <c r="AE338" s="7">
        <v>553</v>
      </c>
      <c r="AF338" s="32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7"/>
      <c r="AV338" s="168"/>
      <c r="AW338" s="5"/>
      <c r="AX338" s="5"/>
      <c r="AY338" s="5"/>
      <c r="AZ338" s="7"/>
      <c r="BA338" s="30"/>
      <c r="BB338" s="33"/>
    </row>
    <row r="339" spans="1:54" x14ac:dyDescent="0.3">
      <c r="A339" s="168"/>
      <c r="B339" s="4">
        <v>24.9166666666667</v>
      </c>
      <c r="C339" s="168"/>
      <c r="D339" s="5">
        <v>49.3</v>
      </c>
      <c r="E339" s="5">
        <v>93</v>
      </c>
      <c r="F339" s="7">
        <v>17.899999999999999</v>
      </c>
      <c r="G339" s="188"/>
      <c r="H339" s="5">
        <v>44.7</v>
      </c>
      <c r="I339" s="5">
        <v>99.6</v>
      </c>
      <c r="J339" s="5">
        <v>81.2</v>
      </c>
      <c r="K339" s="30">
        <v>80.900000000000006</v>
      </c>
      <c r="L339" s="168"/>
      <c r="M339" s="31"/>
      <c r="N339" s="5"/>
      <c r="O339" s="7"/>
      <c r="P339" s="31">
        <v>98.5</v>
      </c>
      <c r="Q339" s="5">
        <v>19.100000000000001</v>
      </c>
      <c r="R339" s="5">
        <v>49</v>
      </c>
      <c r="S339" s="5">
        <v>49</v>
      </c>
      <c r="T339" s="5">
        <v>63.7</v>
      </c>
      <c r="U339" s="5">
        <v>63.5</v>
      </c>
      <c r="V339" s="5">
        <v>63.3</v>
      </c>
      <c r="W339" s="5">
        <v>67.099999999999994</v>
      </c>
      <c r="X339" s="5">
        <v>82.9</v>
      </c>
      <c r="Y339" s="5">
        <v>83</v>
      </c>
      <c r="Z339" s="5">
        <v>82.9</v>
      </c>
      <c r="AA339" s="5">
        <v>65.099999999999994</v>
      </c>
      <c r="AB339" s="5">
        <v>105.5</v>
      </c>
      <c r="AC339" s="5">
        <v>820</v>
      </c>
      <c r="AD339" s="5">
        <v>12.2</v>
      </c>
      <c r="AE339" s="7">
        <v>551</v>
      </c>
      <c r="AF339" s="32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7"/>
      <c r="AV339" s="168"/>
      <c r="AW339" s="5"/>
      <c r="AX339" s="5"/>
      <c r="AY339" s="5"/>
      <c r="AZ339" s="7"/>
      <c r="BA339" s="30"/>
      <c r="BB339" s="33"/>
    </row>
    <row r="340" spans="1:54" x14ac:dyDescent="0.3">
      <c r="A340" s="169"/>
      <c r="B340" s="4">
        <v>25</v>
      </c>
      <c r="C340" s="169"/>
      <c r="D340" s="5">
        <v>49.3</v>
      </c>
      <c r="E340" s="48">
        <v>95.9</v>
      </c>
      <c r="F340" s="7">
        <v>17.600000000000001</v>
      </c>
      <c r="G340" s="189"/>
      <c r="H340" s="5">
        <v>44.4</v>
      </c>
      <c r="I340" s="5">
        <v>100.5</v>
      </c>
      <c r="J340" s="5">
        <v>81.3</v>
      </c>
      <c r="K340" s="30">
        <v>80.900000000000006</v>
      </c>
      <c r="L340" s="169"/>
      <c r="M340" s="31"/>
      <c r="N340" s="5"/>
      <c r="O340" s="7"/>
      <c r="P340" s="31">
        <v>99.3</v>
      </c>
      <c r="Q340" s="5">
        <v>18.899999999999999</v>
      </c>
      <c r="R340" s="5">
        <v>49</v>
      </c>
      <c r="S340" s="5">
        <v>48.9</v>
      </c>
      <c r="T340" s="5">
        <v>63.4</v>
      </c>
      <c r="U340" s="5">
        <v>63.2</v>
      </c>
      <c r="V340" s="5">
        <v>63</v>
      </c>
      <c r="W340" s="5">
        <v>66.8</v>
      </c>
      <c r="X340" s="5">
        <v>83</v>
      </c>
      <c r="Y340" s="5">
        <v>83</v>
      </c>
      <c r="Z340" s="5">
        <v>82.8</v>
      </c>
      <c r="AA340" s="5">
        <v>64.7</v>
      </c>
      <c r="AB340" s="5">
        <v>105.4</v>
      </c>
      <c r="AC340" s="5">
        <v>818</v>
      </c>
      <c r="AD340" s="5">
        <v>12.2</v>
      </c>
      <c r="AE340" s="7">
        <v>549</v>
      </c>
      <c r="AF340" s="32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7"/>
      <c r="AV340" s="169"/>
      <c r="AW340" s="5"/>
      <c r="AX340" s="5"/>
      <c r="AY340" s="5"/>
      <c r="AZ340" s="7"/>
      <c r="BA340" s="30"/>
      <c r="BB340" s="33"/>
    </row>
    <row r="341" spans="1:54" x14ac:dyDescent="0.3">
      <c r="A341" s="178" t="s">
        <v>81</v>
      </c>
      <c r="B341" s="173"/>
      <c r="C341" s="17" t="e">
        <f>AVERAGE($C$329:$C$340)</f>
        <v>#DIV/0!</v>
      </c>
      <c r="D341" s="17">
        <f>AVERAGE($D$329:$D$340)</f>
        <v>49.30833333333333</v>
      </c>
      <c r="E341" s="17">
        <f>AVERAGE($E$329:$E$340)</f>
        <v>92.933333333333337</v>
      </c>
      <c r="F341" s="34">
        <f>AVERAGE($F$329:$F$340)</f>
        <v>18.058333333333334</v>
      </c>
      <c r="G341" s="16" t="e">
        <f>AVERAGE(G329:G340)</f>
        <v>#DIV/0!</v>
      </c>
      <c r="H341" s="17">
        <f>AVERAGE($H$329:$H$340)</f>
        <v>42.658333333333331</v>
      </c>
      <c r="I341" s="17">
        <f>AVERAGE($I$329:$I$340)</f>
        <v>98.233333333333334</v>
      </c>
      <c r="J341" s="17">
        <f>AVERAGE(J329:J340)</f>
        <v>82.533333333333331</v>
      </c>
      <c r="K341" s="35">
        <f>AVERAGE($K$329:$K$340)</f>
        <v>82.225000000000009</v>
      </c>
      <c r="L341" s="36">
        <f t="shared" ref="L341:AD341" si="51">AVERAGE(L329:L340)</f>
        <v>0</v>
      </c>
      <c r="M341" s="35" t="e">
        <f t="shared" si="51"/>
        <v>#DIV/0!</v>
      </c>
      <c r="N341" s="35" t="e">
        <f t="shared" si="51"/>
        <v>#DIV/0!</v>
      </c>
      <c r="O341" s="34" t="e">
        <f t="shared" si="51"/>
        <v>#DIV/0!</v>
      </c>
      <c r="P341" s="37">
        <f t="shared" si="51"/>
        <v>98.466666666666683</v>
      </c>
      <c r="Q341" s="60">
        <f t="shared" si="51"/>
        <v>19.324999999999999</v>
      </c>
      <c r="R341" s="17">
        <f t="shared" si="51"/>
        <v>49.008333333333326</v>
      </c>
      <c r="S341" s="17">
        <f t="shared" si="51"/>
        <v>48.983333333333327</v>
      </c>
      <c r="T341" s="17">
        <f t="shared" si="51"/>
        <v>64.850000000000009</v>
      </c>
      <c r="U341" s="17">
        <f t="shared" si="51"/>
        <v>64.7</v>
      </c>
      <c r="V341" s="17">
        <f t="shared" si="51"/>
        <v>64.524999999999991</v>
      </c>
      <c r="W341" s="17">
        <f t="shared" si="51"/>
        <v>68.441666666666677</v>
      </c>
      <c r="X341" s="17">
        <f t="shared" si="51"/>
        <v>84.183333333333323</v>
      </c>
      <c r="Y341" s="17">
        <f t="shared" si="51"/>
        <v>84.233333333333334</v>
      </c>
      <c r="Z341" s="17">
        <f t="shared" si="51"/>
        <v>84.108333333333334</v>
      </c>
      <c r="AA341" s="17">
        <f t="shared" si="51"/>
        <v>66.250000000000014</v>
      </c>
      <c r="AB341" s="17">
        <f t="shared" si="51"/>
        <v>104.81666666666666</v>
      </c>
      <c r="AC341" s="17">
        <f t="shared" si="51"/>
        <v>818.58333333333337</v>
      </c>
      <c r="AD341" s="17">
        <f t="shared" si="51"/>
        <v>12.1</v>
      </c>
      <c r="AE341" s="34">
        <f>AVERAGE($AE$329:$AE$340)</f>
        <v>558.91666666666663</v>
      </c>
      <c r="AF341" s="38" t="e">
        <f t="shared" ref="AF341:AT341" si="52">AVERAGE(AF329:AF340)</f>
        <v>#DIV/0!</v>
      </c>
      <c r="AG341" s="17" t="e">
        <f t="shared" si="52"/>
        <v>#DIV/0!</v>
      </c>
      <c r="AH341" s="17" t="e">
        <f t="shared" si="52"/>
        <v>#DIV/0!</v>
      </c>
      <c r="AI341" s="17" t="e">
        <f t="shared" si="52"/>
        <v>#DIV/0!</v>
      </c>
      <c r="AJ341" s="17" t="e">
        <f t="shared" si="52"/>
        <v>#DIV/0!</v>
      </c>
      <c r="AK341" s="17" t="e">
        <f t="shared" si="52"/>
        <v>#DIV/0!</v>
      </c>
      <c r="AL341" s="17" t="e">
        <f t="shared" si="52"/>
        <v>#DIV/0!</v>
      </c>
      <c r="AM341" s="17" t="e">
        <f t="shared" si="52"/>
        <v>#DIV/0!</v>
      </c>
      <c r="AN341" s="17" t="e">
        <f t="shared" si="52"/>
        <v>#DIV/0!</v>
      </c>
      <c r="AO341" s="17" t="e">
        <f t="shared" si="52"/>
        <v>#DIV/0!</v>
      </c>
      <c r="AP341" s="17" t="e">
        <f t="shared" si="52"/>
        <v>#DIV/0!</v>
      </c>
      <c r="AQ341" s="17" t="e">
        <f t="shared" si="52"/>
        <v>#DIV/0!</v>
      </c>
      <c r="AR341" s="17" t="e">
        <f t="shared" si="52"/>
        <v>#DIV/0!</v>
      </c>
      <c r="AS341" s="17" t="e">
        <f t="shared" si="52"/>
        <v>#DIV/0!</v>
      </c>
      <c r="AT341" s="17" t="e">
        <f t="shared" si="52"/>
        <v>#DIV/0!</v>
      </c>
      <c r="AU341" s="34">
        <f>AVERAGE($AU$329:$AU$340)</f>
        <v>308.5</v>
      </c>
      <c r="AV341" s="39" t="e">
        <f>AVERAGE(AV329:AV340)</f>
        <v>#DIV/0!</v>
      </c>
      <c r="AW341" s="17" t="e">
        <f>AVERAGE(AW329:AW340)</f>
        <v>#DIV/0!</v>
      </c>
      <c r="AX341" s="17" t="e">
        <f>AVERAGE(AX329:AX340)</f>
        <v>#DIV/0!</v>
      </c>
      <c r="AY341" s="17" t="e">
        <f>AVERAGE($AY$329:$AY$340)</f>
        <v>#DIV/0!</v>
      </c>
      <c r="AZ341" s="17" t="e">
        <f>AVERAGE(AZ329:AZ340)</f>
        <v>#DIV/0!</v>
      </c>
      <c r="BA341" s="35" t="e">
        <f>AVERAGE(BA329:BA340)</f>
        <v>#DIV/0!</v>
      </c>
      <c r="BB341" s="40" t="e">
        <f>AVERAGE(BB329:BB340)</f>
        <v>#DIV/0!</v>
      </c>
    </row>
    <row r="342" spans="1:54" x14ac:dyDescent="0.3">
      <c r="A342" s="167">
        <v>45409</v>
      </c>
      <c r="B342" s="4">
        <v>25.0833333333333</v>
      </c>
      <c r="C342" s="181"/>
      <c r="D342" s="5">
        <v>49.3</v>
      </c>
      <c r="E342" s="5">
        <v>95.7</v>
      </c>
      <c r="F342" s="7">
        <v>17.5</v>
      </c>
      <c r="G342" s="181"/>
      <c r="H342" s="5">
        <v>41.3</v>
      </c>
      <c r="I342" s="5">
        <v>99.5</v>
      </c>
      <c r="J342" s="5">
        <v>81.2</v>
      </c>
      <c r="K342" s="30">
        <v>80.8</v>
      </c>
      <c r="L342" s="174">
        <f>G342-C342</f>
        <v>0</v>
      </c>
      <c r="M342" s="31"/>
      <c r="N342" s="5"/>
      <c r="O342" s="7"/>
      <c r="P342" s="44">
        <v>99.7</v>
      </c>
      <c r="Q342" s="46">
        <v>18.600000000000001</v>
      </c>
      <c r="R342" s="31">
        <v>49</v>
      </c>
      <c r="S342" s="5">
        <v>48.9</v>
      </c>
      <c r="T342" s="5">
        <v>62.7</v>
      </c>
      <c r="U342" s="5">
        <v>62.6</v>
      </c>
      <c r="V342" s="5">
        <v>62.4</v>
      </c>
      <c r="W342" s="5">
        <v>66.2</v>
      </c>
      <c r="X342" s="5">
        <v>82.8</v>
      </c>
      <c r="Y342" s="5">
        <v>82.9</v>
      </c>
      <c r="Z342" s="5">
        <v>82.7</v>
      </c>
      <c r="AA342" s="5">
        <v>64.099999999999994</v>
      </c>
      <c r="AB342" s="5">
        <v>106.3</v>
      </c>
      <c r="AC342" s="5">
        <v>818</v>
      </c>
      <c r="AD342" s="5">
        <v>12</v>
      </c>
      <c r="AE342" s="7">
        <v>547</v>
      </c>
      <c r="AF342" s="32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7"/>
      <c r="AV342" s="174"/>
      <c r="AW342" s="5"/>
      <c r="AX342" s="5"/>
      <c r="AY342" s="5"/>
      <c r="AZ342" s="7"/>
      <c r="BA342" s="30"/>
      <c r="BB342" s="33"/>
    </row>
    <row r="343" spans="1:54" x14ac:dyDescent="0.3">
      <c r="A343" s="168"/>
      <c r="B343" s="4">
        <v>25.1666666666667</v>
      </c>
      <c r="C343" s="168"/>
      <c r="D343" s="5">
        <v>49.2</v>
      </c>
      <c r="E343" s="5">
        <v>95.7</v>
      </c>
      <c r="F343" s="7">
        <v>17.2</v>
      </c>
      <c r="G343" s="188"/>
      <c r="H343" s="5">
        <v>40.6</v>
      </c>
      <c r="I343" s="5">
        <v>99.1</v>
      </c>
      <c r="J343" s="5">
        <v>80.7</v>
      </c>
      <c r="K343" s="30">
        <v>80.400000000000006</v>
      </c>
      <c r="L343" s="168"/>
      <c r="M343" s="31"/>
      <c r="N343" s="5"/>
      <c r="O343" s="7"/>
      <c r="P343" s="44">
        <v>99.4</v>
      </c>
      <c r="Q343" s="46">
        <v>18.399999999999999</v>
      </c>
      <c r="R343" s="31">
        <v>48.9</v>
      </c>
      <c r="S343" s="5">
        <v>48.8</v>
      </c>
      <c r="T343" s="5">
        <v>62.3</v>
      </c>
      <c r="U343" s="5">
        <v>62.1</v>
      </c>
      <c r="V343" s="5">
        <v>61.9</v>
      </c>
      <c r="W343" s="5">
        <v>65.599999999999994</v>
      </c>
      <c r="X343" s="5">
        <v>82.4</v>
      </c>
      <c r="Y343" s="5">
        <v>82.5</v>
      </c>
      <c r="Z343" s="5">
        <v>82.3</v>
      </c>
      <c r="AA343" s="5">
        <v>63.6</v>
      </c>
      <c r="AB343" s="5">
        <v>106.1</v>
      </c>
      <c r="AC343" s="5">
        <v>820</v>
      </c>
      <c r="AD343" s="5">
        <v>11.9</v>
      </c>
      <c r="AE343" s="7">
        <v>545</v>
      </c>
      <c r="AF343" s="32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7"/>
      <c r="AV343" s="168"/>
      <c r="AW343" s="5"/>
      <c r="AX343" s="5"/>
      <c r="AY343" s="5"/>
      <c r="AZ343" s="7"/>
      <c r="BA343" s="30"/>
      <c r="BB343" s="33"/>
    </row>
    <row r="344" spans="1:54" x14ac:dyDescent="0.3">
      <c r="A344" s="168"/>
      <c r="B344" s="4">
        <v>25.25</v>
      </c>
      <c r="C344" s="168"/>
      <c r="D344" s="5">
        <v>49.2</v>
      </c>
      <c r="E344" s="5">
        <v>96.7</v>
      </c>
      <c r="F344" s="7">
        <v>16.899999999999999</v>
      </c>
      <c r="G344" s="188"/>
      <c r="H344" s="5">
        <v>40.299999999999997</v>
      </c>
      <c r="I344" s="5">
        <v>100.5</v>
      </c>
      <c r="J344" s="5">
        <v>81</v>
      </c>
      <c r="K344" s="30">
        <v>80.7</v>
      </c>
      <c r="L344" s="168"/>
      <c r="M344" s="31"/>
      <c r="N344" s="5"/>
      <c r="O344" s="7"/>
      <c r="P344" s="44">
        <v>100.3</v>
      </c>
      <c r="Q344" s="46">
        <v>18</v>
      </c>
      <c r="R344" s="31">
        <v>48.9</v>
      </c>
      <c r="S344" s="5">
        <v>48.9</v>
      </c>
      <c r="T344" s="5">
        <v>62.2</v>
      </c>
      <c r="U344" s="5">
        <v>62.1</v>
      </c>
      <c r="V344" s="5">
        <v>61.9</v>
      </c>
      <c r="W344" s="5">
        <v>65.599999999999994</v>
      </c>
      <c r="X344" s="5">
        <v>82.7</v>
      </c>
      <c r="Y344" s="5">
        <v>82.8</v>
      </c>
      <c r="Z344" s="5">
        <v>82.6</v>
      </c>
      <c r="AA344" s="5">
        <v>63.6</v>
      </c>
      <c r="AB344" s="5">
        <v>105.8</v>
      </c>
      <c r="AC344" s="5">
        <v>818</v>
      </c>
      <c r="AD344" s="5">
        <v>12.2</v>
      </c>
      <c r="AE344" s="7">
        <v>546</v>
      </c>
      <c r="AF344" s="32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7"/>
      <c r="AV344" s="168"/>
      <c r="AW344" s="5"/>
      <c r="AX344" s="5"/>
      <c r="AY344" s="5"/>
      <c r="AZ344" s="7"/>
      <c r="BA344" s="30"/>
      <c r="BB344" s="33"/>
    </row>
    <row r="345" spans="1:54" x14ac:dyDescent="0.3">
      <c r="A345" s="168"/>
      <c r="B345" s="4">
        <v>25.3333333333333</v>
      </c>
      <c r="C345" s="168"/>
      <c r="D345" s="5">
        <v>49.2</v>
      </c>
      <c r="E345" s="5">
        <v>96.7</v>
      </c>
      <c r="F345" s="7">
        <v>16.899999999999999</v>
      </c>
      <c r="G345" s="188"/>
      <c r="H345" s="5">
        <v>43.9</v>
      </c>
      <c r="I345" s="5">
        <v>93.8</v>
      </c>
      <c r="J345" s="5">
        <v>81.5</v>
      </c>
      <c r="K345" s="30">
        <v>81.2</v>
      </c>
      <c r="L345" s="168"/>
      <c r="M345" s="31"/>
      <c r="N345" s="5"/>
      <c r="O345" s="7"/>
      <c r="P345" s="44">
        <v>93.5</v>
      </c>
      <c r="Q345" s="46">
        <v>18.8</v>
      </c>
      <c r="R345" s="31">
        <v>49.2</v>
      </c>
      <c r="S345" s="5">
        <v>49.1</v>
      </c>
      <c r="T345" s="5">
        <v>63.5</v>
      </c>
      <c r="U345" s="5">
        <v>63.4</v>
      </c>
      <c r="V345" s="5">
        <v>63.2</v>
      </c>
      <c r="W345" s="5">
        <v>66.900000000000006</v>
      </c>
      <c r="X345" s="5">
        <v>83.2</v>
      </c>
      <c r="Y345" s="5">
        <v>83.2</v>
      </c>
      <c r="Z345" s="5">
        <v>83</v>
      </c>
      <c r="AA345" s="5">
        <v>65</v>
      </c>
      <c r="AB345" s="5">
        <v>105.8</v>
      </c>
      <c r="AC345" s="5">
        <v>818</v>
      </c>
      <c r="AD345" s="5">
        <v>16.3</v>
      </c>
      <c r="AE345" s="7">
        <v>549</v>
      </c>
      <c r="AF345" s="32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7"/>
      <c r="AV345" s="168"/>
      <c r="AW345" s="5"/>
      <c r="AX345" s="5"/>
      <c r="AY345" s="5"/>
      <c r="AZ345" s="7"/>
      <c r="BA345" s="30"/>
      <c r="BB345" s="33"/>
    </row>
    <row r="346" spans="1:54" x14ac:dyDescent="0.3">
      <c r="A346" s="168"/>
      <c r="B346" s="4">
        <v>25.4166666666667</v>
      </c>
      <c r="C346" s="168"/>
      <c r="D346" s="5">
        <v>49.5</v>
      </c>
      <c r="E346" s="5">
        <v>90</v>
      </c>
      <c r="F346" s="7">
        <v>17.5</v>
      </c>
      <c r="G346" s="188"/>
      <c r="H346" s="5">
        <v>38.5</v>
      </c>
      <c r="I346" s="5">
        <v>92.9</v>
      </c>
      <c r="J346" s="5">
        <v>81.3</v>
      </c>
      <c r="K346" s="30">
        <v>81</v>
      </c>
      <c r="L346" s="168"/>
      <c r="M346" s="31"/>
      <c r="N346" s="5"/>
      <c r="O346" s="7"/>
      <c r="P346" s="44">
        <v>94.6</v>
      </c>
      <c r="Q346" s="46">
        <v>19.7</v>
      </c>
      <c r="R346" s="31">
        <v>49.1</v>
      </c>
      <c r="S346" s="5">
        <v>49</v>
      </c>
      <c r="T346" s="5">
        <v>64.2</v>
      </c>
      <c r="U346" s="5">
        <v>64.099999999999994</v>
      </c>
      <c r="V346" s="5">
        <v>63.8</v>
      </c>
      <c r="W346" s="5">
        <v>67.599999999999994</v>
      </c>
      <c r="X346" s="5">
        <v>82.9</v>
      </c>
      <c r="Y346" s="5">
        <v>83</v>
      </c>
      <c r="Z346" s="5">
        <v>82.9</v>
      </c>
      <c r="AA346" s="5">
        <v>65.7</v>
      </c>
      <c r="AB346" s="5">
        <v>105.7</v>
      </c>
      <c r="AC346" s="5">
        <v>820</v>
      </c>
      <c r="AD346" s="5">
        <v>15</v>
      </c>
      <c r="AE346" s="7">
        <v>549</v>
      </c>
      <c r="AF346" s="32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7"/>
      <c r="AV346" s="168"/>
      <c r="AW346" s="5"/>
      <c r="AX346" s="5"/>
      <c r="AY346" s="5"/>
      <c r="AZ346" s="7"/>
      <c r="BA346" s="30"/>
      <c r="BB346" s="33"/>
    </row>
    <row r="347" spans="1:54" x14ac:dyDescent="0.3">
      <c r="A347" s="168"/>
      <c r="B347" s="4">
        <v>25.5</v>
      </c>
      <c r="C347" s="168"/>
      <c r="D347" s="5">
        <v>49.3</v>
      </c>
      <c r="E347" s="5">
        <v>89.6</v>
      </c>
      <c r="F347" s="7">
        <v>18.2</v>
      </c>
      <c r="G347" s="188"/>
      <c r="H347" s="5">
        <v>38.6</v>
      </c>
      <c r="I347" s="5">
        <v>93.7</v>
      </c>
      <c r="J347" s="5">
        <v>81.400000000000006</v>
      </c>
      <c r="K347" s="30">
        <v>81.099999999999994</v>
      </c>
      <c r="L347" s="168"/>
      <c r="M347" s="31"/>
      <c r="N347" s="5"/>
      <c r="O347" s="7"/>
      <c r="P347" s="44">
        <v>94.8</v>
      </c>
      <c r="Q347" s="46">
        <v>20.399999999999999</v>
      </c>
      <c r="R347" s="31">
        <v>49.1</v>
      </c>
      <c r="S347" s="5">
        <v>49</v>
      </c>
      <c r="T347" s="5">
        <v>64.7</v>
      </c>
      <c r="U347" s="5">
        <v>64.5</v>
      </c>
      <c r="V347" s="5">
        <v>64.3</v>
      </c>
      <c r="W347" s="5">
        <v>68.099999999999994</v>
      </c>
      <c r="X347" s="5">
        <v>83</v>
      </c>
      <c r="Y347" s="5">
        <v>83.1</v>
      </c>
      <c r="Z347" s="5">
        <v>82.9</v>
      </c>
      <c r="AA347" s="5">
        <v>66.099999999999994</v>
      </c>
      <c r="AB347" s="5">
        <v>105.1</v>
      </c>
      <c r="AC347" s="5">
        <v>820</v>
      </c>
      <c r="AD347" s="5">
        <v>15</v>
      </c>
      <c r="AE347" s="7">
        <v>549</v>
      </c>
      <c r="AF347" s="32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7"/>
      <c r="AV347" s="168"/>
      <c r="AW347" s="5"/>
      <c r="AX347" s="5"/>
      <c r="AY347" s="5"/>
      <c r="AZ347" s="7"/>
      <c r="BA347" s="30"/>
      <c r="BB347" s="33"/>
    </row>
    <row r="348" spans="1:54" x14ac:dyDescent="0.3">
      <c r="A348" s="168"/>
      <c r="B348" s="4">
        <v>25.5833333333333</v>
      </c>
      <c r="C348" s="168"/>
      <c r="D348" s="5">
        <v>49.3</v>
      </c>
      <c r="E348" s="5">
        <v>86</v>
      </c>
      <c r="F348" s="7">
        <v>18.899999999999999</v>
      </c>
      <c r="G348" s="188"/>
      <c r="H348" s="5">
        <v>38.9</v>
      </c>
      <c r="I348" s="5">
        <v>92.4</v>
      </c>
      <c r="J348" s="5">
        <v>81.5</v>
      </c>
      <c r="K348" s="30">
        <v>81.2</v>
      </c>
      <c r="L348" s="168"/>
      <c r="M348" s="31"/>
      <c r="N348" s="5"/>
      <c r="O348" s="7"/>
      <c r="P348" s="44">
        <v>94.1</v>
      </c>
      <c r="Q348" s="46">
        <v>20.6</v>
      </c>
      <c r="R348" s="31">
        <v>49</v>
      </c>
      <c r="S348" s="5">
        <v>49</v>
      </c>
      <c r="T348" s="5">
        <v>65</v>
      </c>
      <c r="U348" s="5">
        <v>64.900000000000006</v>
      </c>
      <c r="V348" s="5">
        <v>64.7</v>
      </c>
      <c r="W348" s="5">
        <v>68.5</v>
      </c>
      <c r="X348" s="5">
        <v>83.1</v>
      </c>
      <c r="Y348" s="5">
        <v>83.2</v>
      </c>
      <c r="Z348" s="5">
        <v>83</v>
      </c>
      <c r="AA348" s="5">
        <v>66.400000000000006</v>
      </c>
      <c r="AB348" s="5">
        <v>105</v>
      </c>
      <c r="AC348" s="5">
        <v>820</v>
      </c>
      <c r="AD348" s="5">
        <v>15</v>
      </c>
      <c r="AE348" s="7">
        <v>549</v>
      </c>
      <c r="AF348" s="32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7"/>
      <c r="AV348" s="168"/>
      <c r="AW348" s="5"/>
      <c r="AX348" s="5"/>
      <c r="AY348" s="5"/>
      <c r="AZ348" s="7"/>
      <c r="BA348" s="30"/>
      <c r="BB348" s="33"/>
    </row>
    <row r="349" spans="1:54" x14ac:dyDescent="0.3">
      <c r="A349" s="168"/>
      <c r="B349" s="4">
        <v>25.6666666666667</v>
      </c>
      <c r="C349" s="168"/>
      <c r="D349" s="5">
        <v>49.3</v>
      </c>
      <c r="E349" s="5">
        <v>88.3</v>
      </c>
      <c r="F349" s="7">
        <v>19.100000000000001</v>
      </c>
      <c r="G349" s="188"/>
      <c r="H349" s="5">
        <v>38.200000000000003</v>
      </c>
      <c r="I349" s="5">
        <v>93.1</v>
      </c>
      <c r="J349" s="5">
        <v>81.7</v>
      </c>
      <c r="K349" s="30">
        <v>81.400000000000006</v>
      </c>
      <c r="L349" s="168"/>
      <c r="M349" s="31"/>
      <c r="N349" s="5"/>
      <c r="O349" s="7"/>
      <c r="P349" s="44">
        <v>94.4</v>
      </c>
      <c r="Q349" s="46">
        <v>20.2</v>
      </c>
      <c r="R349" s="31">
        <v>49</v>
      </c>
      <c r="S349" s="5">
        <v>49</v>
      </c>
      <c r="T349" s="5">
        <v>64.8</v>
      </c>
      <c r="U349" s="5">
        <v>64.7</v>
      </c>
      <c r="V349" s="5">
        <v>64.5</v>
      </c>
      <c r="W349" s="5">
        <v>68.3</v>
      </c>
      <c r="X349" s="5">
        <v>83.3</v>
      </c>
      <c r="Y349" s="5">
        <v>83.4</v>
      </c>
      <c r="Z349" s="5">
        <v>83.2</v>
      </c>
      <c r="AA349" s="5">
        <v>66.2</v>
      </c>
      <c r="AB349" s="5">
        <v>105.1</v>
      </c>
      <c r="AC349" s="5">
        <v>820</v>
      </c>
      <c r="AD349" s="5">
        <v>15</v>
      </c>
      <c r="AE349" s="7">
        <v>552</v>
      </c>
      <c r="AF349" s="32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7"/>
      <c r="AV349" s="168"/>
      <c r="AW349" s="5"/>
      <c r="AX349" s="5"/>
      <c r="AY349" s="5"/>
      <c r="AZ349" s="7"/>
      <c r="BA349" s="30"/>
      <c r="BB349" s="33"/>
    </row>
    <row r="350" spans="1:54" x14ac:dyDescent="0.3">
      <c r="A350" s="168"/>
      <c r="B350" s="4">
        <v>25.75</v>
      </c>
      <c r="C350" s="168"/>
      <c r="D350" s="5">
        <v>49.3</v>
      </c>
      <c r="E350" s="5">
        <v>87.2</v>
      </c>
      <c r="F350" s="7">
        <v>18.8</v>
      </c>
      <c r="G350" s="188"/>
      <c r="H350" s="5">
        <v>37.200000000000003</v>
      </c>
      <c r="I350" s="5">
        <v>97.5</v>
      </c>
      <c r="J350" s="5">
        <v>82</v>
      </c>
      <c r="K350" s="30">
        <v>81.7</v>
      </c>
      <c r="L350" s="168"/>
      <c r="M350" s="31"/>
      <c r="N350" s="5"/>
      <c r="O350" s="7"/>
      <c r="P350" s="44">
        <v>97.8</v>
      </c>
      <c r="Q350" s="46">
        <v>19.7</v>
      </c>
      <c r="R350" s="31">
        <v>49</v>
      </c>
      <c r="S350" s="5">
        <v>48.9</v>
      </c>
      <c r="T350" s="5">
        <v>64.400000000000006</v>
      </c>
      <c r="U350" s="5">
        <v>64.3</v>
      </c>
      <c r="V350" s="5">
        <v>64.099999999999994</v>
      </c>
      <c r="W350" s="5">
        <v>68</v>
      </c>
      <c r="X350" s="5">
        <v>83.7</v>
      </c>
      <c r="Y350" s="5">
        <v>83.7</v>
      </c>
      <c r="Z350" s="5">
        <v>83.6</v>
      </c>
      <c r="AA350" s="5">
        <v>65.900000000000006</v>
      </c>
      <c r="AB350" s="5">
        <v>104.9</v>
      </c>
      <c r="AC350" s="5">
        <v>820</v>
      </c>
      <c r="AD350" s="5">
        <v>12.2</v>
      </c>
      <c r="AE350" s="7">
        <v>556</v>
      </c>
      <c r="AF350" s="32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7"/>
      <c r="AV350" s="168"/>
      <c r="AW350" s="5"/>
      <c r="AX350" s="5"/>
      <c r="AY350" s="5"/>
      <c r="AZ350" s="7"/>
      <c r="BA350" s="30"/>
      <c r="BB350" s="33"/>
    </row>
    <row r="351" spans="1:54" x14ac:dyDescent="0.3">
      <c r="A351" s="168"/>
      <c r="B351" s="4">
        <v>25.8333333333333</v>
      </c>
      <c r="C351" s="168"/>
      <c r="D351" s="5">
        <v>49.2</v>
      </c>
      <c r="E351" s="5">
        <v>92.5</v>
      </c>
      <c r="F351" s="7">
        <v>18.5</v>
      </c>
      <c r="G351" s="188"/>
      <c r="H351" s="5">
        <v>37.1</v>
      </c>
      <c r="I351" s="5">
        <v>97.9</v>
      </c>
      <c r="J351" s="5">
        <v>82.4</v>
      </c>
      <c r="K351" s="30">
        <v>82.1</v>
      </c>
      <c r="L351" s="168"/>
      <c r="M351" s="31"/>
      <c r="N351" s="5"/>
      <c r="O351" s="7"/>
      <c r="P351" s="44">
        <v>98.4</v>
      </c>
      <c r="Q351" s="46">
        <v>19.399999999999999</v>
      </c>
      <c r="R351" s="31">
        <v>48.9</v>
      </c>
      <c r="S351" s="5">
        <v>48.9</v>
      </c>
      <c r="T351" s="5">
        <v>64.3</v>
      </c>
      <c r="U351" s="5">
        <v>64.3</v>
      </c>
      <c r="V351" s="5">
        <v>64.099999999999994</v>
      </c>
      <c r="W351" s="5">
        <v>68</v>
      </c>
      <c r="X351" s="5">
        <v>84</v>
      </c>
      <c r="Y351" s="5">
        <v>84.1</v>
      </c>
      <c r="Z351" s="5">
        <v>83</v>
      </c>
      <c r="AA351" s="5">
        <v>65.8</v>
      </c>
      <c r="AB351" s="5">
        <v>105.1</v>
      </c>
      <c r="AC351" s="5">
        <v>818</v>
      </c>
      <c r="AD351" s="5">
        <v>12</v>
      </c>
      <c r="AE351" s="7">
        <v>558</v>
      </c>
      <c r="AF351" s="32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7"/>
      <c r="AV351" s="168"/>
      <c r="AW351" s="5"/>
      <c r="AX351" s="5"/>
      <c r="AY351" s="5"/>
      <c r="AZ351" s="7"/>
      <c r="BA351" s="30"/>
      <c r="BB351" s="33"/>
    </row>
    <row r="352" spans="1:54" x14ac:dyDescent="0.3">
      <c r="A352" s="168"/>
      <c r="B352" s="4">
        <v>25.9166666666667</v>
      </c>
      <c r="C352" s="168"/>
      <c r="D352" s="5">
        <v>49.2</v>
      </c>
      <c r="E352" s="5">
        <v>93.6</v>
      </c>
      <c r="F352" s="7">
        <v>18.2</v>
      </c>
      <c r="G352" s="188"/>
      <c r="H352" s="5">
        <v>36.9</v>
      </c>
      <c r="I352" s="5">
        <v>98.5</v>
      </c>
      <c r="J352" s="5">
        <v>82.6</v>
      </c>
      <c r="K352" s="30">
        <v>82.3</v>
      </c>
      <c r="L352" s="168"/>
      <c r="M352" s="31"/>
      <c r="N352" s="5"/>
      <c r="O352" s="7"/>
      <c r="P352" s="44">
        <v>98.9</v>
      </c>
      <c r="Q352" s="46">
        <v>19.100000000000001</v>
      </c>
      <c r="R352" s="31">
        <v>49</v>
      </c>
      <c r="S352" s="5">
        <v>49</v>
      </c>
      <c r="T352" s="5">
        <v>64.099999999999994</v>
      </c>
      <c r="U352" s="5">
        <v>64</v>
      </c>
      <c r="V352" s="5">
        <v>63.8</v>
      </c>
      <c r="W352" s="5">
        <v>67.8</v>
      </c>
      <c r="X352" s="5">
        <v>84.2</v>
      </c>
      <c r="Y352" s="5">
        <v>84.3</v>
      </c>
      <c r="Z352" s="5">
        <v>84.1</v>
      </c>
      <c r="AA352" s="5">
        <v>65.599999999999994</v>
      </c>
      <c r="AB352" s="5">
        <v>105</v>
      </c>
      <c r="AC352" s="5">
        <v>819</v>
      </c>
      <c r="AD352" s="5">
        <v>12.1</v>
      </c>
      <c r="AE352" s="7">
        <v>557</v>
      </c>
      <c r="AF352" s="32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7"/>
      <c r="AV352" s="168"/>
      <c r="AW352" s="5"/>
      <c r="AX352" s="5"/>
      <c r="AY352" s="5"/>
      <c r="AZ352" s="7"/>
      <c r="BA352" s="30"/>
      <c r="BB352" s="33"/>
    </row>
    <row r="353" spans="1:54" x14ac:dyDescent="0.3">
      <c r="A353" s="169"/>
      <c r="B353" s="4">
        <v>26</v>
      </c>
      <c r="C353" s="169"/>
      <c r="D353" s="5">
        <v>49.3</v>
      </c>
      <c r="E353" s="5">
        <v>94.4</v>
      </c>
      <c r="F353" s="7">
        <v>17.7</v>
      </c>
      <c r="G353" s="189"/>
      <c r="H353" s="5">
        <v>36.799999999999997</v>
      </c>
      <c r="I353" s="5">
        <v>98.2</v>
      </c>
      <c r="J353" s="5">
        <v>82.9</v>
      </c>
      <c r="K353" s="30">
        <v>82.6</v>
      </c>
      <c r="L353" s="169"/>
      <c r="M353" s="31"/>
      <c r="N353" s="5"/>
      <c r="O353" s="7"/>
      <c r="P353" s="44">
        <v>98.2</v>
      </c>
      <c r="Q353" s="46">
        <v>18.899999999999999</v>
      </c>
      <c r="R353" s="31">
        <v>49</v>
      </c>
      <c r="S353" s="5">
        <v>49</v>
      </c>
      <c r="T353" s="5">
        <v>64.099999999999994</v>
      </c>
      <c r="U353" s="5">
        <v>64</v>
      </c>
      <c r="V353" s="5">
        <v>63.8</v>
      </c>
      <c r="W353" s="5">
        <v>67.7</v>
      </c>
      <c r="X353" s="5">
        <v>84.5</v>
      </c>
      <c r="Y353" s="5">
        <v>84.5</v>
      </c>
      <c r="Z353" s="5">
        <v>84.4</v>
      </c>
      <c r="AA353" s="5">
        <v>65.599999999999994</v>
      </c>
      <c r="AB353" s="5">
        <v>105.4</v>
      </c>
      <c r="AC353" s="5">
        <v>819</v>
      </c>
      <c r="AD353" s="5">
        <v>12</v>
      </c>
      <c r="AE353" s="7">
        <v>561</v>
      </c>
      <c r="AF353" s="32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7"/>
      <c r="AV353" s="169"/>
      <c r="AW353" s="5"/>
      <c r="AX353" s="5"/>
      <c r="AY353" s="5"/>
      <c r="AZ353" s="7"/>
      <c r="BA353" s="30"/>
      <c r="BB353" s="33"/>
    </row>
    <row r="354" spans="1:54" x14ac:dyDescent="0.3">
      <c r="A354" s="178" t="s">
        <v>81</v>
      </c>
      <c r="B354" s="173"/>
      <c r="C354" s="17" t="e">
        <f>AVERAGE($C$342:$C$353)</f>
        <v>#DIV/0!</v>
      </c>
      <c r="D354" s="17">
        <f>AVERAGE($D$342:$D$353)</f>
        <v>49.274999999999999</v>
      </c>
      <c r="E354" s="17">
        <f>AVERAGE($E$342:$E$353)</f>
        <v>92.2</v>
      </c>
      <c r="F354" s="34">
        <f>AVERAGE($F$342:$F$353)</f>
        <v>17.95</v>
      </c>
      <c r="G354" s="16" t="e">
        <f>AVERAGE(G342:G353)</f>
        <v>#DIV/0!</v>
      </c>
      <c r="H354" s="17">
        <f>AVERAGE($H$342:$H$353)</f>
        <v>39.024999999999999</v>
      </c>
      <c r="I354" s="17">
        <f>AVERAGE($I$342:$I$353)</f>
        <v>96.425000000000011</v>
      </c>
      <c r="J354" s="17">
        <f>AVERAGE(J342:J353)</f>
        <v>81.683333333333337</v>
      </c>
      <c r="K354" s="35">
        <f>AVERAGE($K$342:$K$353)</f>
        <v>81.375</v>
      </c>
      <c r="L354" s="36">
        <f>AVERAGE(L342:L353)</f>
        <v>0</v>
      </c>
      <c r="M354" s="35" t="e">
        <f>AVERAGE(M342:M353)</f>
        <v>#DIV/0!</v>
      </c>
      <c r="N354" s="35" t="e">
        <f>AVERAGE(N342:N353)</f>
        <v>#DIV/0!</v>
      </c>
      <c r="O354" s="34" t="e">
        <f>AVERAGE(O342:O353)</f>
        <v>#DIV/0!</v>
      </c>
      <c r="P354" s="37">
        <f>AVERAGE(P342:P353)</f>
        <v>97.008333333333326</v>
      </c>
      <c r="Q354" s="61">
        <f>AVERAGE(Q355:Q366)</f>
        <v>18.783333333333331</v>
      </c>
      <c r="R354" s="17">
        <f t="shared" ref="R354:AD354" si="53">AVERAGE(R342:R353)</f>
        <v>49.008333333333326</v>
      </c>
      <c r="S354" s="17">
        <f t="shared" si="53"/>
        <v>48.958333333333336</v>
      </c>
      <c r="T354" s="17">
        <f t="shared" si="53"/>
        <v>63.858333333333327</v>
      </c>
      <c r="U354" s="17">
        <f t="shared" si="53"/>
        <v>63.75</v>
      </c>
      <c r="V354" s="17">
        <f t="shared" si="53"/>
        <v>63.541666666666657</v>
      </c>
      <c r="W354" s="17">
        <f t="shared" si="53"/>
        <v>67.358333333333334</v>
      </c>
      <c r="X354" s="17">
        <f t="shared" si="53"/>
        <v>83.316666666666677</v>
      </c>
      <c r="Y354" s="17">
        <f t="shared" si="53"/>
        <v>83.391666666666666</v>
      </c>
      <c r="Z354" s="17">
        <f t="shared" si="53"/>
        <v>83.141666666666666</v>
      </c>
      <c r="AA354" s="17">
        <f t="shared" si="53"/>
        <v>65.3</v>
      </c>
      <c r="AB354" s="17">
        <f t="shared" si="53"/>
        <v>105.44166666666668</v>
      </c>
      <c r="AC354" s="17">
        <f t="shared" si="53"/>
        <v>819.16666666666663</v>
      </c>
      <c r="AD354" s="17">
        <f t="shared" si="53"/>
        <v>13.391666666666666</v>
      </c>
      <c r="AE354" s="34">
        <f>AVERAGE($AE$342:$AE$353)</f>
        <v>551.5</v>
      </c>
      <c r="AF354" s="38" t="e">
        <f t="shared" ref="AF354:AT354" si="54">AVERAGE(AF342:AF353)</f>
        <v>#DIV/0!</v>
      </c>
      <c r="AG354" s="17" t="e">
        <f t="shared" si="54"/>
        <v>#DIV/0!</v>
      </c>
      <c r="AH354" s="17" t="e">
        <f t="shared" si="54"/>
        <v>#DIV/0!</v>
      </c>
      <c r="AI354" s="17" t="e">
        <f t="shared" si="54"/>
        <v>#DIV/0!</v>
      </c>
      <c r="AJ354" s="17" t="e">
        <f t="shared" si="54"/>
        <v>#DIV/0!</v>
      </c>
      <c r="AK354" s="17" t="e">
        <f t="shared" si="54"/>
        <v>#DIV/0!</v>
      </c>
      <c r="AL354" s="17" t="e">
        <f t="shared" si="54"/>
        <v>#DIV/0!</v>
      </c>
      <c r="AM354" s="17" t="e">
        <f t="shared" si="54"/>
        <v>#DIV/0!</v>
      </c>
      <c r="AN354" s="17" t="e">
        <f t="shared" si="54"/>
        <v>#DIV/0!</v>
      </c>
      <c r="AO354" s="17" t="e">
        <f t="shared" si="54"/>
        <v>#DIV/0!</v>
      </c>
      <c r="AP354" s="17" t="e">
        <f t="shared" si="54"/>
        <v>#DIV/0!</v>
      </c>
      <c r="AQ354" s="17" t="e">
        <f t="shared" si="54"/>
        <v>#DIV/0!</v>
      </c>
      <c r="AR354" s="17" t="e">
        <f t="shared" si="54"/>
        <v>#DIV/0!</v>
      </c>
      <c r="AS354" s="17" t="e">
        <f t="shared" si="54"/>
        <v>#DIV/0!</v>
      </c>
      <c r="AT354" s="17" t="e">
        <f t="shared" si="54"/>
        <v>#DIV/0!</v>
      </c>
      <c r="AU354" s="34" t="e">
        <f>AVERAGE($AU$342:$AU$353)</f>
        <v>#DIV/0!</v>
      </c>
      <c r="AV354" s="39" t="e">
        <f>AVERAGE(AV342:AV353)</f>
        <v>#DIV/0!</v>
      </c>
      <c r="AW354" s="17" t="e">
        <f>AVERAGE(AW342:AW353)</f>
        <v>#DIV/0!</v>
      </c>
      <c r="AX354" s="17" t="e">
        <f>AVERAGE(AX342:AX353)</f>
        <v>#DIV/0!</v>
      </c>
      <c r="AY354" s="17" t="e">
        <f>AVERAGE($AY$342:$AY$353)</f>
        <v>#DIV/0!</v>
      </c>
      <c r="AZ354" s="17" t="e">
        <f>AVERAGE(AZ342:AZ353)</f>
        <v>#DIV/0!</v>
      </c>
      <c r="BA354" s="35" t="e">
        <f>AVERAGE(BA342:BA353)</f>
        <v>#DIV/0!</v>
      </c>
      <c r="BB354" s="40" t="e">
        <f>AVERAGE(BB342:BB353)</f>
        <v>#DIV/0!</v>
      </c>
    </row>
    <row r="355" spans="1:54" x14ac:dyDescent="0.3">
      <c r="A355" s="167">
        <v>45410</v>
      </c>
      <c r="B355" s="4">
        <v>26.0833333333333</v>
      </c>
      <c r="C355" s="181"/>
      <c r="D355" s="5">
        <v>49.3</v>
      </c>
      <c r="E355" s="5">
        <v>94.7</v>
      </c>
      <c r="F355" s="7">
        <v>17.399999999999999</v>
      </c>
      <c r="G355" s="181"/>
      <c r="H355" s="5">
        <v>36.700000000000003</v>
      </c>
      <c r="I355" s="5">
        <v>97.1</v>
      </c>
      <c r="J355" s="5">
        <v>83.7</v>
      </c>
      <c r="K355" s="30">
        <v>83.5</v>
      </c>
      <c r="L355" s="174">
        <f>G355-C355</f>
        <v>0</v>
      </c>
      <c r="M355" s="31"/>
      <c r="N355" s="5"/>
      <c r="O355" s="7"/>
      <c r="P355" s="31">
        <v>98.2</v>
      </c>
      <c r="Q355" s="5">
        <v>18.7</v>
      </c>
      <c r="R355" s="5">
        <v>49.1</v>
      </c>
      <c r="S355" s="5">
        <v>49</v>
      </c>
      <c r="T355" s="5">
        <v>64.599999999999994</v>
      </c>
      <c r="U355" s="5">
        <v>64.5</v>
      </c>
      <c r="V355" s="5">
        <v>64.2</v>
      </c>
      <c r="W355" s="5">
        <v>68.3</v>
      </c>
      <c r="X355" s="5">
        <v>85.3</v>
      </c>
      <c r="Y355" s="5">
        <v>85.4</v>
      </c>
      <c r="Z355" s="5">
        <v>85.3</v>
      </c>
      <c r="AA355" s="5">
        <v>66</v>
      </c>
      <c r="AB355" s="5">
        <v>104.6</v>
      </c>
      <c r="AC355" s="5">
        <v>818</v>
      </c>
      <c r="AD355" s="5">
        <v>12</v>
      </c>
      <c r="AE355" s="7">
        <v>565</v>
      </c>
      <c r="AF355" s="32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7"/>
      <c r="AV355" s="174"/>
      <c r="AW355" s="5"/>
      <c r="AX355" s="5"/>
      <c r="AY355" s="5"/>
      <c r="AZ355" s="7"/>
      <c r="BA355" s="30"/>
      <c r="BB355" s="33"/>
    </row>
    <row r="356" spans="1:54" x14ac:dyDescent="0.3">
      <c r="A356" s="168"/>
      <c r="B356" s="4">
        <v>26.1666666666667</v>
      </c>
      <c r="C356" s="168"/>
      <c r="D356" s="5">
        <v>49.3</v>
      </c>
      <c r="E356" s="5">
        <v>94.4</v>
      </c>
      <c r="F356" s="7">
        <v>17.3</v>
      </c>
      <c r="G356" s="188"/>
      <c r="H356" s="5">
        <v>36.700000000000003</v>
      </c>
      <c r="I356" s="5">
        <v>96.8</v>
      </c>
      <c r="J356" s="5">
        <v>84.5</v>
      </c>
      <c r="K356" s="30">
        <v>84.2</v>
      </c>
      <c r="L356" s="168"/>
      <c r="M356" s="31"/>
      <c r="N356" s="5"/>
      <c r="O356" s="7"/>
      <c r="P356" s="31">
        <v>97.9</v>
      </c>
      <c r="Q356" s="5">
        <v>18.399999999999999</v>
      </c>
      <c r="R356" s="5">
        <v>49</v>
      </c>
      <c r="S356" s="5">
        <v>49</v>
      </c>
      <c r="T356" s="5">
        <v>65.099999999999994</v>
      </c>
      <c r="U356" s="5">
        <v>65</v>
      </c>
      <c r="V356" s="5">
        <v>64.7</v>
      </c>
      <c r="W356" s="5">
        <v>68.8</v>
      </c>
      <c r="X356" s="5">
        <v>86.1</v>
      </c>
      <c r="Y356" s="5">
        <v>86.1</v>
      </c>
      <c r="Z356" s="5">
        <v>86</v>
      </c>
      <c r="AA356" s="5">
        <v>66.5</v>
      </c>
      <c r="AB356" s="5">
        <v>105.1</v>
      </c>
      <c r="AC356" s="5">
        <v>819</v>
      </c>
      <c r="AD356" s="5">
        <v>12</v>
      </c>
      <c r="AE356" s="7">
        <v>572</v>
      </c>
      <c r="AF356" s="32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7"/>
      <c r="AV356" s="168"/>
      <c r="AW356" s="5"/>
      <c r="AX356" s="5"/>
      <c r="AY356" s="5"/>
      <c r="AZ356" s="7"/>
      <c r="BA356" s="30"/>
      <c r="BB356" s="33"/>
    </row>
    <row r="357" spans="1:54" x14ac:dyDescent="0.3">
      <c r="A357" s="168"/>
      <c r="B357" s="4">
        <v>26.25</v>
      </c>
      <c r="C357" s="168"/>
      <c r="D357" s="5">
        <v>49.4</v>
      </c>
      <c r="E357" s="5">
        <v>92.3</v>
      </c>
      <c r="F357" s="7">
        <v>17.100000000000001</v>
      </c>
      <c r="G357" s="188"/>
      <c r="H357" s="5">
        <v>34.6</v>
      </c>
      <c r="I357" s="5">
        <v>96.2</v>
      </c>
      <c r="J357" s="5">
        <v>85.1</v>
      </c>
      <c r="K357" s="30">
        <v>84.8</v>
      </c>
      <c r="L357" s="168"/>
      <c r="M357" s="31"/>
      <c r="N357" s="5"/>
      <c r="O357" s="7"/>
      <c r="P357" s="31">
        <v>97.1</v>
      </c>
      <c r="Q357" s="5">
        <v>18.399999999999999</v>
      </c>
      <c r="R357" s="5">
        <v>49.1</v>
      </c>
      <c r="S357" s="5">
        <v>49</v>
      </c>
      <c r="T357" s="5">
        <v>65.2</v>
      </c>
      <c r="U357" s="5">
        <v>65.099999999999994</v>
      </c>
      <c r="V357" s="5">
        <v>64.8</v>
      </c>
      <c r="W357" s="5">
        <v>69</v>
      </c>
      <c r="X357" s="5">
        <v>86.6</v>
      </c>
      <c r="Y357" s="5">
        <v>86.7</v>
      </c>
      <c r="Z357" s="5">
        <v>86.5</v>
      </c>
      <c r="AA357" s="5">
        <v>66.599999999999994</v>
      </c>
      <c r="AB357" s="5">
        <v>104.5</v>
      </c>
      <c r="AC357" s="5">
        <v>816</v>
      </c>
      <c r="AD357" s="5">
        <v>12.1</v>
      </c>
      <c r="AE357" s="7">
        <v>576</v>
      </c>
      <c r="AF357" s="32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7"/>
      <c r="AV357" s="168"/>
      <c r="AW357" s="5"/>
      <c r="AX357" s="5"/>
      <c r="AY357" s="5"/>
      <c r="AZ357" s="7"/>
      <c r="BA357" s="30"/>
      <c r="BB357" s="33"/>
    </row>
    <row r="358" spans="1:54" x14ac:dyDescent="0.3">
      <c r="A358" s="168"/>
      <c r="B358" s="4">
        <v>26.3333333333333</v>
      </c>
      <c r="C358" s="168"/>
      <c r="D358" s="5">
        <v>49.3</v>
      </c>
      <c r="E358" s="5">
        <v>94.5</v>
      </c>
      <c r="F358" s="7">
        <v>17</v>
      </c>
      <c r="G358" s="188"/>
      <c r="H358" s="5">
        <v>37.200000000000003</v>
      </c>
      <c r="I358" s="5">
        <v>96.5</v>
      </c>
      <c r="J358" s="5">
        <v>84.6</v>
      </c>
      <c r="K358" s="30">
        <v>84.3</v>
      </c>
      <c r="L358" s="168"/>
      <c r="M358" s="31"/>
      <c r="N358" s="5"/>
      <c r="O358" s="7"/>
      <c r="P358" s="31">
        <v>97.7</v>
      </c>
      <c r="Q358" s="5">
        <v>18.2</v>
      </c>
      <c r="R358" s="5">
        <v>49.1</v>
      </c>
      <c r="S358" s="5">
        <v>49</v>
      </c>
      <c r="T358" s="5">
        <v>65</v>
      </c>
      <c r="U358" s="5">
        <v>64.900000000000006</v>
      </c>
      <c r="V358" s="5">
        <v>64.599999999999994</v>
      </c>
      <c r="W358" s="5">
        <v>68.7</v>
      </c>
      <c r="X358" s="5">
        <v>86.2</v>
      </c>
      <c r="Y358" s="5">
        <v>86.2</v>
      </c>
      <c r="Z358" s="5">
        <v>86.1</v>
      </c>
      <c r="AA358" s="5">
        <v>66.400000000000006</v>
      </c>
      <c r="AB358" s="5">
        <v>104.9</v>
      </c>
      <c r="AC358" s="5">
        <v>820</v>
      </c>
      <c r="AD358" s="5">
        <v>12.2</v>
      </c>
      <c r="AE358" s="7">
        <v>571</v>
      </c>
      <c r="AF358" s="32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7"/>
      <c r="AV358" s="168"/>
      <c r="AW358" s="5"/>
      <c r="AX358" s="5"/>
      <c r="AY358" s="5"/>
      <c r="AZ358" s="7"/>
      <c r="BA358" s="30"/>
      <c r="BB358" s="33"/>
    </row>
    <row r="359" spans="1:54" x14ac:dyDescent="0.3">
      <c r="A359" s="168"/>
      <c r="B359" s="4">
        <v>26.4166666666667</v>
      </c>
      <c r="C359" s="168"/>
      <c r="D359" s="5">
        <v>49.3</v>
      </c>
      <c r="E359" s="5">
        <v>92.7</v>
      </c>
      <c r="F359" s="7">
        <v>17.399999999999999</v>
      </c>
      <c r="G359" s="188"/>
      <c r="H359" s="5">
        <v>38.299999999999997</v>
      </c>
      <c r="I359" s="5">
        <v>97.6</v>
      </c>
      <c r="J359" s="5">
        <v>84.2</v>
      </c>
      <c r="K359" s="30">
        <v>83.9</v>
      </c>
      <c r="L359" s="168"/>
      <c r="M359" s="31"/>
      <c r="N359" s="5"/>
      <c r="O359" s="7"/>
      <c r="P359" s="31">
        <v>98</v>
      </c>
      <c r="Q359" s="5">
        <v>18.8</v>
      </c>
      <c r="R359" s="5">
        <v>49</v>
      </c>
      <c r="S359" s="5">
        <v>49</v>
      </c>
      <c r="T359" s="5">
        <v>65.2</v>
      </c>
      <c r="U359" s="5">
        <v>65.099999999999994</v>
      </c>
      <c r="V359" s="5">
        <v>64.8</v>
      </c>
      <c r="W359" s="5">
        <v>68.900000000000006</v>
      </c>
      <c r="X359" s="5">
        <v>85.8</v>
      </c>
      <c r="Y359" s="5">
        <v>85.8</v>
      </c>
      <c r="Z359" s="5">
        <v>85.8</v>
      </c>
      <c r="AA359" s="5">
        <v>66.7</v>
      </c>
      <c r="AB359" s="5">
        <v>104.3</v>
      </c>
      <c r="AC359" s="5">
        <v>818</v>
      </c>
      <c r="AD359" s="5">
        <v>12</v>
      </c>
      <c r="AE359" s="7">
        <v>568</v>
      </c>
      <c r="AF359" s="32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7"/>
      <c r="AV359" s="168"/>
      <c r="AW359" s="5"/>
      <c r="AX359" s="5"/>
      <c r="AY359" s="5"/>
      <c r="AZ359" s="7"/>
      <c r="BA359" s="30"/>
      <c r="BB359" s="33"/>
    </row>
    <row r="360" spans="1:54" x14ac:dyDescent="0.3">
      <c r="A360" s="168"/>
      <c r="B360" s="4">
        <v>26.5</v>
      </c>
      <c r="C360" s="168"/>
      <c r="D360" s="5">
        <v>49.4</v>
      </c>
      <c r="E360" s="5">
        <v>92.5</v>
      </c>
      <c r="F360" s="7">
        <v>17.899999999999999</v>
      </c>
      <c r="G360" s="188"/>
      <c r="H360" s="5">
        <v>38.700000000000003</v>
      </c>
      <c r="I360" s="5">
        <v>96.2</v>
      </c>
      <c r="J360" s="5">
        <v>84</v>
      </c>
      <c r="K360" s="30">
        <v>83.7</v>
      </c>
      <c r="L360" s="168"/>
      <c r="M360" s="31"/>
      <c r="N360" s="5"/>
      <c r="O360" s="7"/>
      <c r="P360" s="31">
        <v>97.9</v>
      </c>
      <c r="Q360" s="5">
        <v>19.3</v>
      </c>
      <c r="R360" s="5">
        <v>49.1</v>
      </c>
      <c r="S360" s="5">
        <v>49</v>
      </c>
      <c r="T360" s="5">
        <v>65.5</v>
      </c>
      <c r="U360" s="5">
        <v>65.400000000000006</v>
      </c>
      <c r="V360" s="5">
        <v>65.2</v>
      </c>
      <c r="W360" s="5">
        <v>69.3</v>
      </c>
      <c r="X360" s="5">
        <v>85.6</v>
      </c>
      <c r="Y360" s="5">
        <v>85.6</v>
      </c>
      <c r="Z360" s="5">
        <v>85.4</v>
      </c>
      <c r="AA360" s="5">
        <v>67</v>
      </c>
      <c r="AB360" s="5">
        <v>104.9</v>
      </c>
      <c r="AC360" s="5">
        <v>819</v>
      </c>
      <c r="AD360" s="5">
        <v>12.2</v>
      </c>
      <c r="AE360" s="7">
        <v>566</v>
      </c>
      <c r="AF360" s="32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7"/>
      <c r="AV360" s="168"/>
      <c r="AW360" s="5"/>
      <c r="AX360" s="5"/>
      <c r="AY360" s="5"/>
      <c r="AZ360" s="7"/>
      <c r="BA360" s="30"/>
      <c r="BB360" s="33"/>
    </row>
    <row r="361" spans="1:54" x14ac:dyDescent="0.3">
      <c r="A361" s="168"/>
      <c r="B361" s="4">
        <v>26.5833333333333</v>
      </c>
      <c r="C361" s="168"/>
      <c r="D361" s="5">
        <v>49.3</v>
      </c>
      <c r="E361" s="5">
        <v>90.1</v>
      </c>
      <c r="F361" s="7">
        <v>17.899999999999999</v>
      </c>
      <c r="G361" s="188"/>
      <c r="H361" s="5">
        <v>38.700000000000003</v>
      </c>
      <c r="I361" s="5">
        <v>96.4</v>
      </c>
      <c r="J361" s="5">
        <v>83.8</v>
      </c>
      <c r="K361" s="30">
        <v>83.5</v>
      </c>
      <c r="L361" s="168"/>
      <c r="M361" s="31"/>
      <c r="N361" s="5"/>
      <c r="O361" s="7"/>
      <c r="P361" s="31">
        <v>97.6</v>
      </c>
      <c r="Q361" s="5">
        <v>19.399999999999999</v>
      </c>
      <c r="R361" s="5">
        <v>49.1</v>
      </c>
      <c r="S361" s="5">
        <v>49</v>
      </c>
      <c r="T361" s="5">
        <v>65.599999999999994</v>
      </c>
      <c r="U361" s="5">
        <v>65.400000000000006</v>
      </c>
      <c r="V361" s="5">
        <v>65.2</v>
      </c>
      <c r="W361" s="5">
        <v>69.3</v>
      </c>
      <c r="X361" s="5">
        <v>85.4</v>
      </c>
      <c r="Y361" s="5">
        <v>85.5</v>
      </c>
      <c r="Z361" s="5">
        <v>85.3</v>
      </c>
      <c r="AA361" s="5">
        <v>67</v>
      </c>
      <c r="AB361" s="5">
        <v>104.5</v>
      </c>
      <c r="AC361" s="5">
        <v>818</v>
      </c>
      <c r="AD361" s="5">
        <v>12.2</v>
      </c>
      <c r="AE361" s="7">
        <v>566</v>
      </c>
      <c r="AF361" s="32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7"/>
      <c r="AV361" s="168"/>
      <c r="AW361" s="5"/>
      <c r="AX361" s="5"/>
      <c r="AY361" s="5"/>
      <c r="AZ361" s="7"/>
      <c r="BA361" s="30"/>
      <c r="BB361" s="33"/>
    </row>
    <row r="362" spans="1:54" x14ac:dyDescent="0.3">
      <c r="A362" s="168"/>
      <c r="B362" s="4">
        <v>26.6666666666667</v>
      </c>
      <c r="C362" s="168"/>
      <c r="D362" s="5">
        <v>49.3</v>
      </c>
      <c r="E362" s="5">
        <v>93.3</v>
      </c>
      <c r="F362" s="7">
        <v>18.100000000000001</v>
      </c>
      <c r="G362" s="188"/>
      <c r="H362" s="5">
        <v>38.200000000000003</v>
      </c>
      <c r="I362" s="5">
        <v>96.3</v>
      </c>
      <c r="J362" s="5">
        <v>83.9</v>
      </c>
      <c r="K362" s="30">
        <v>83.6</v>
      </c>
      <c r="L362" s="168"/>
      <c r="M362" s="31"/>
      <c r="N362" s="5"/>
      <c r="O362" s="7"/>
      <c r="P362" s="31">
        <v>97.6</v>
      </c>
      <c r="Q362" s="5">
        <v>19.5</v>
      </c>
      <c r="R362" s="5">
        <v>49.1</v>
      </c>
      <c r="S362" s="5">
        <v>49</v>
      </c>
      <c r="T362" s="5">
        <v>65.7</v>
      </c>
      <c r="U362" s="5">
        <v>65.599999999999994</v>
      </c>
      <c r="V362" s="5">
        <v>65.400000000000006</v>
      </c>
      <c r="W362" s="5">
        <v>69.400000000000006</v>
      </c>
      <c r="X362" s="5">
        <v>85.5</v>
      </c>
      <c r="Y362" s="5">
        <v>85.5</v>
      </c>
      <c r="Z362" s="5">
        <v>85.4</v>
      </c>
      <c r="AA362" s="5">
        <v>67.2</v>
      </c>
      <c r="AB362" s="5">
        <v>104.3</v>
      </c>
      <c r="AC362" s="5">
        <v>819</v>
      </c>
      <c r="AD362" s="5">
        <v>12</v>
      </c>
      <c r="AE362" s="7">
        <v>567</v>
      </c>
      <c r="AF362" s="32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7"/>
      <c r="AV362" s="168"/>
      <c r="AW362" s="5"/>
      <c r="AX362" s="5"/>
      <c r="AY362" s="5"/>
      <c r="AZ362" s="7"/>
      <c r="BA362" s="30"/>
      <c r="BB362" s="33"/>
    </row>
    <row r="363" spans="1:54" x14ac:dyDescent="0.3">
      <c r="A363" s="168"/>
      <c r="B363" s="4">
        <v>26.75</v>
      </c>
      <c r="C363" s="168"/>
      <c r="D363" s="5">
        <v>49.3</v>
      </c>
      <c r="E363" s="5">
        <v>92.5</v>
      </c>
      <c r="F363" s="7">
        <v>18</v>
      </c>
      <c r="G363" s="188"/>
      <c r="H363" s="5">
        <v>37.4</v>
      </c>
      <c r="I363" s="5">
        <v>97.1</v>
      </c>
      <c r="J363" s="5">
        <v>83.6</v>
      </c>
      <c r="K363" s="30">
        <v>83.3</v>
      </c>
      <c r="L363" s="168"/>
      <c r="M363" s="31"/>
      <c r="N363" s="5"/>
      <c r="O363" s="7"/>
      <c r="P363" s="31">
        <v>98.7</v>
      </c>
      <c r="Q363" s="5">
        <v>19.2</v>
      </c>
      <c r="R363" s="5">
        <v>49.1</v>
      </c>
      <c r="S363" s="5">
        <v>49</v>
      </c>
      <c r="T363" s="5">
        <v>65.2</v>
      </c>
      <c r="U363" s="5">
        <v>65.099999999999994</v>
      </c>
      <c r="V363" s="5">
        <v>64.900000000000006</v>
      </c>
      <c r="W363" s="5">
        <v>68.900000000000006</v>
      </c>
      <c r="X363" s="5">
        <v>85.3</v>
      </c>
      <c r="Y363" s="5">
        <v>85.3</v>
      </c>
      <c r="Z363" s="5">
        <v>85.2</v>
      </c>
      <c r="AA363" s="5">
        <v>66.7</v>
      </c>
      <c r="AB363" s="5">
        <v>104.7</v>
      </c>
      <c r="AC363" s="5">
        <v>819</v>
      </c>
      <c r="AD363" s="5">
        <v>12.1</v>
      </c>
      <c r="AE363" s="7">
        <v>566</v>
      </c>
      <c r="AF363" s="32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7"/>
      <c r="AV363" s="168"/>
      <c r="AW363" s="5"/>
      <c r="AX363" s="5"/>
      <c r="AY363" s="5"/>
      <c r="AZ363" s="7"/>
      <c r="BA363" s="30"/>
      <c r="BB363" s="33"/>
    </row>
    <row r="364" spans="1:54" x14ac:dyDescent="0.3">
      <c r="A364" s="168"/>
      <c r="B364" s="4">
        <v>26.8333333333333</v>
      </c>
      <c r="C364" s="168"/>
      <c r="D364" s="5">
        <v>49.3</v>
      </c>
      <c r="E364" s="5">
        <v>94.3</v>
      </c>
      <c r="F364" s="7">
        <v>17.600000000000001</v>
      </c>
      <c r="G364" s="188"/>
      <c r="H364" s="5">
        <v>36.799999999999997</v>
      </c>
      <c r="I364" s="5">
        <v>97.9</v>
      </c>
      <c r="J364" s="5">
        <v>82.4</v>
      </c>
      <c r="K364" s="30">
        <v>82.1</v>
      </c>
      <c r="L364" s="168"/>
      <c r="M364" s="31"/>
      <c r="N364" s="5"/>
      <c r="O364" s="7"/>
      <c r="P364" s="31">
        <v>98.9</v>
      </c>
      <c r="Q364" s="5">
        <v>18.8</v>
      </c>
      <c r="R364" s="5">
        <v>49</v>
      </c>
      <c r="S364" s="5">
        <v>49</v>
      </c>
      <c r="T364" s="6">
        <v>63.9</v>
      </c>
      <c r="U364" s="5">
        <v>63.7</v>
      </c>
      <c r="V364" s="5">
        <v>63.5</v>
      </c>
      <c r="W364" s="5">
        <v>67.400000000000006</v>
      </c>
      <c r="X364" s="5">
        <v>84</v>
      </c>
      <c r="Y364" s="5">
        <v>84.1</v>
      </c>
      <c r="Z364" s="5">
        <v>84</v>
      </c>
      <c r="AA364" s="5">
        <v>65.3</v>
      </c>
      <c r="AB364" s="5">
        <v>105.4</v>
      </c>
      <c r="AC364" s="5">
        <v>819</v>
      </c>
      <c r="AD364" s="5">
        <v>12</v>
      </c>
      <c r="AE364" s="7">
        <v>558</v>
      </c>
      <c r="AF364" s="32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7"/>
      <c r="AV364" s="168"/>
      <c r="AW364" s="5"/>
      <c r="AX364" s="5"/>
      <c r="AY364" s="5"/>
      <c r="AZ364" s="7"/>
      <c r="BA364" s="30"/>
      <c r="BB364" s="33"/>
    </row>
    <row r="365" spans="1:54" x14ac:dyDescent="0.3">
      <c r="A365" s="168"/>
      <c r="B365" s="4">
        <v>26.9166666666667</v>
      </c>
      <c r="C365" s="168"/>
      <c r="D365" s="5">
        <v>49.3</v>
      </c>
      <c r="E365" s="5">
        <v>92.8</v>
      </c>
      <c r="F365" s="7">
        <v>17.399999999999999</v>
      </c>
      <c r="G365" s="188"/>
      <c r="H365" s="5">
        <v>36.4</v>
      </c>
      <c r="I365" s="5">
        <v>98.5</v>
      </c>
      <c r="J365" s="5">
        <v>81.400000000000006</v>
      </c>
      <c r="K365" s="30">
        <v>81.099999999999994</v>
      </c>
      <c r="L365" s="168"/>
      <c r="M365" s="31"/>
      <c r="N365" s="5"/>
      <c r="O365" s="7"/>
      <c r="P365" s="31">
        <v>99.5</v>
      </c>
      <c r="Q365" s="5">
        <v>18.5</v>
      </c>
      <c r="R365" s="5">
        <v>49</v>
      </c>
      <c r="S365" s="5">
        <v>49</v>
      </c>
      <c r="T365" s="5">
        <v>62.7</v>
      </c>
      <c r="U365" s="5">
        <v>62.5</v>
      </c>
      <c r="V365" s="5">
        <v>62.3</v>
      </c>
      <c r="W365" s="5">
        <v>66</v>
      </c>
      <c r="X365" s="5">
        <v>83.1</v>
      </c>
      <c r="Y365" s="5">
        <v>83.1</v>
      </c>
      <c r="Z365" s="5">
        <v>83</v>
      </c>
      <c r="AA365" s="5">
        <v>64.099999999999994</v>
      </c>
      <c r="AB365" s="5">
        <v>106.1</v>
      </c>
      <c r="AC365" s="5">
        <v>818</v>
      </c>
      <c r="AD365" s="5">
        <v>12.2</v>
      </c>
      <c r="AE365" s="7">
        <v>550</v>
      </c>
      <c r="AF365" s="32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7"/>
      <c r="AV365" s="168"/>
      <c r="AW365" s="5"/>
      <c r="AX365" s="5"/>
      <c r="AY365" s="5"/>
      <c r="AZ365" s="7"/>
      <c r="BA365" s="30"/>
      <c r="BB365" s="33"/>
    </row>
    <row r="366" spans="1:54" x14ac:dyDescent="0.3">
      <c r="A366" s="169"/>
      <c r="B366" s="4">
        <v>27</v>
      </c>
      <c r="C366" s="169"/>
      <c r="D366" s="5">
        <v>49.3</v>
      </c>
      <c r="E366" s="5">
        <v>97.2</v>
      </c>
      <c r="F366" s="7">
        <v>17.100000000000001</v>
      </c>
      <c r="G366" s="189"/>
      <c r="H366" s="5">
        <v>34</v>
      </c>
      <c r="I366" s="5">
        <v>99.6</v>
      </c>
      <c r="J366" s="5">
        <v>80.7</v>
      </c>
      <c r="K366" s="30">
        <v>80.400000000000006</v>
      </c>
      <c r="L366" s="169"/>
      <c r="M366" s="31"/>
      <c r="N366" s="5"/>
      <c r="O366" s="7"/>
      <c r="P366" s="31">
        <v>100.6</v>
      </c>
      <c r="Q366" s="5">
        <v>18.2</v>
      </c>
      <c r="R366" s="5">
        <v>49</v>
      </c>
      <c r="S366" s="5">
        <v>48.9</v>
      </c>
      <c r="T366" s="5">
        <v>61.4</v>
      </c>
      <c r="U366" s="5">
        <v>61.3</v>
      </c>
      <c r="V366" s="5">
        <v>61.2</v>
      </c>
      <c r="W366" s="5">
        <v>64.8</v>
      </c>
      <c r="X366" s="5">
        <v>82.4</v>
      </c>
      <c r="Y366" s="5">
        <v>82.5</v>
      </c>
      <c r="Z366" s="5">
        <v>82.3</v>
      </c>
      <c r="AA366" s="5">
        <v>62.8</v>
      </c>
      <c r="AB366" s="5">
        <v>106.7</v>
      </c>
      <c r="AC366" s="5">
        <v>820</v>
      </c>
      <c r="AD366" s="5">
        <v>12.1</v>
      </c>
      <c r="AE366" s="7">
        <v>545</v>
      </c>
      <c r="AF366" s="32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7"/>
      <c r="AV366" s="169"/>
      <c r="AW366" s="5"/>
      <c r="AX366" s="5"/>
      <c r="AY366" s="5"/>
      <c r="AZ366" s="7"/>
      <c r="BA366" s="30"/>
      <c r="BB366" s="33"/>
    </row>
    <row r="367" spans="1:54" x14ac:dyDescent="0.3">
      <c r="A367" s="178" t="s">
        <v>81</v>
      </c>
      <c r="B367" s="173"/>
      <c r="C367" s="17" t="e">
        <f>AVERAGE($C$355:$C$366)</f>
        <v>#DIV/0!</v>
      </c>
      <c r="D367" s="17">
        <f>AVERAGE($D$355:$D$366)</f>
        <v>49.316666666666663</v>
      </c>
      <c r="E367" s="17">
        <f>AVERAGE($E$355:$E$366)</f>
        <v>93.441666666666663</v>
      </c>
      <c r="F367" s="34">
        <f>AVERAGE($F$355:$F$366)</f>
        <v>17.516666666666669</v>
      </c>
      <c r="G367" s="16" t="e">
        <f>AVERAGE(G355:G366)</f>
        <v>#DIV/0!</v>
      </c>
      <c r="H367" s="17">
        <f>AVERAGE($H$355:$H$366)</f>
        <v>36.974999999999994</v>
      </c>
      <c r="I367" s="17">
        <f>AVERAGE($I$355:$I$366)</f>
        <v>97.183333333333323</v>
      </c>
      <c r="J367" s="17">
        <f>AVERAGE(J355:J366)</f>
        <v>83.49166666666666</v>
      </c>
      <c r="K367" s="35">
        <f>AVERAGE($K$355:$K$366)</f>
        <v>83.2</v>
      </c>
      <c r="L367" s="36">
        <f>AVERAGE(L355:L366)</f>
        <v>0</v>
      </c>
      <c r="M367" s="35" t="e">
        <f>AVERAGE(M355:M366)</f>
        <v>#DIV/0!</v>
      </c>
      <c r="N367" s="35" t="e">
        <f>AVERAGE(N355:N366)</f>
        <v>#DIV/0!</v>
      </c>
      <c r="O367" s="34" t="e">
        <f>AVERAGE(O355:O366)</f>
        <v>#DIV/0!</v>
      </c>
      <c r="P367" s="37">
        <f>AVERAGE(P355:P366)</f>
        <v>98.308333333333337</v>
      </c>
      <c r="Q367" s="17">
        <f>AVERAGE(R355:R366)</f>
        <v>49.058333333333337</v>
      </c>
      <c r="R367" s="17">
        <f t="shared" ref="R367:AD367" si="55">AVERAGE(R355:R366)</f>
        <v>49.058333333333337</v>
      </c>
      <c r="S367" s="17">
        <f t="shared" si="55"/>
        <v>48.991666666666667</v>
      </c>
      <c r="T367" s="17">
        <f t="shared" si="55"/>
        <v>64.591666666666669</v>
      </c>
      <c r="U367" s="17">
        <f t="shared" si="55"/>
        <v>64.466666666666669</v>
      </c>
      <c r="V367" s="17">
        <f t="shared" si="55"/>
        <v>64.233333333333334</v>
      </c>
      <c r="W367" s="17">
        <f t="shared" si="55"/>
        <v>68.233333333333334</v>
      </c>
      <c r="X367" s="17">
        <f t="shared" si="55"/>
        <v>85.108333333333334</v>
      </c>
      <c r="Y367" s="17">
        <f t="shared" si="55"/>
        <v>85.149999999999991</v>
      </c>
      <c r="Z367" s="17">
        <f t="shared" si="55"/>
        <v>85.024999999999991</v>
      </c>
      <c r="AA367" s="17">
        <f t="shared" si="55"/>
        <v>66.024999999999991</v>
      </c>
      <c r="AB367" s="17">
        <f t="shared" si="55"/>
        <v>105</v>
      </c>
      <c r="AC367" s="17">
        <f t="shared" si="55"/>
        <v>818.58333333333337</v>
      </c>
      <c r="AD367" s="17">
        <f t="shared" si="55"/>
        <v>12.091666666666667</v>
      </c>
      <c r="AE367" s="34">
        <f>AVERAGE($AE$355:$AE$366)</f>
        <v>564.16666666666663</v>
      </c>
      <c r="AF367" s="38" t="e">
        <f t="shared" ref="AF367:AT367" si="56">AVERAGE(AF355:AF366)</f>
        <v>#DIV/0!</v>
      </c>
      <c r="AG367" s="17" t="e">
        <f t="shared" si="56"/>
        <v>#DIV/0!</v>
      </c>
      <c r="AH367" s="17" t="e">
        <f t="shared" si="56"/>
        <v>#DIV/0!</v>
      </c>
      <c r="AI367" s="17" t="e">
        <f t="shared" si="56"/>
        <v>#DIV/0!</v>
      </c>
      <c r="AJ367" s="17" t="e">
        <f t="shared" si="56"/>
        <v>#DIV/0!</v>
      </c>
      <c r="AK367" s="17" t="e">
        <f t="shared" si="56"/>
        <v>#DIV/0!</v>
      </c>
      <c r="AL367" s="17" t="e">
        <f t="shared" si="56"/>
        <v>#DIV/0!</v>
      </c>
      <c r="AM367" s="17" t="e">
        <f t="shared" si="56"/>
        <v>#DIV/0!</v>
      </c>
      <c r="AN367" s="17" t="e">
        <f t="shared" si="56"/>
        <v>#DIV/0!</v>
      </c>
      <c r="AO367" s="17" t="e">
        <f t="shared" si="56"/>
        <v>#DIV/0!</v>
      </c>
      <c r="AP367" s="17" t="e">
        <f t="shared" si="56"/>
        <v>#DIV/0!</v>
      </c>
      <c r="AQ367" s="17" t="e">
        <f t="shared" si="56"/>
        <v>#DIV/0!</v>
      </c>
      <c r="AR367" s="17" t="e">
        <f t="shared" si="56"/>
        <v>#DIV/0!</v>
      </c>
      <c r="AS367" s="17" t="e">
        <f t="shared" si="56"/>
        <v>#DIV/0!</v>
      </c>
      <c r="AT367" s="17" t="e">
        <f t="shared" si="56"/>
        <v>#DIV/0!</v>
      </c>
      <c r="AU367" s="34" t="e">
        <f>AVERAGE($AU$355:$AU$366)</f>
        <v>#DIV/0!</v>
      </c>
      <c r="AV367" s="39" t="e">
        <f>AVERAGE(AV355:AV366)</f>
        <v>#DIV/0!</v>
      </c>
      <c r="AW367" s="17" t="e">
        <f>AVERAGE(AW355:AW366)</f>
        <v>#DIV/0!</v>
      </c>
      <c r="AX367" s="17" t="e">
        <f>AVERAGE(AX355:AX366)</f>
        <v>#DIV/0!</v>
      </c>
      <c r="AY367" s="17" t="e">
        <f>AVERAGE($AY$355:$AY$366)</f>
        <v>#DIV/0!</v>
      </c>
      <c r="AZ367" s="17" t="e">
        <f>AVERAGE(AZ355:AZ366)</f>
        <v>#DIV/0!</v>
      </c>
      <c r="BA367" s="35" t="e">
        <f>AVERAGE(BA355:BA366)</f>
        <v>#DIV/0!</v>
      </c>
      <c r="BB367" s="40" t="e">
        <f>AVERAGE(BB355:BB366)</f>
        <v>#DIV/0!</v>
      </c>
    </row>
    <row r="368" spans="1:54" x14ac:dyDescent="0.3">
      <c r="A368" s="167">
        <v>45411</v>
      </c>
      <c r="B368" s="4">
        <v>27.0833333333333</v>
      </c>
      <c r="C368" s="181"/>
      <c r="D368" s="5">
        <v>49.3</v>
      </c>
      <c r="E368" s="5">
        <v>96.8</v>
      </c>
      <c r="F368" s="7">
        <v>16.5</v>
      </c>
      <c r="G368" s="181"/>
      <c r="H368" s="5">
        <v>33.6</v>
      </c>
      <c r="I368" s="5">
        <v>100.5</v>
      </c>
      <c r="J368" s="5">
        <v>80</v>
      </c>
      <c r="K368" s="30">
        <v>79.900000000000006</v>
      </c>
      <c r="L368" s="174">
        <f>G368-C368</f>
        <v>0</v>
      </c>
      <c r="M368" s="31"/>
      <c r="N368" s="5"/>
      <c r="O368" s="7"/>
      <c r="P368" s="31">
        <v>102</v>
      </c>
      <c r="Q368" s="5">
        <v>17.8</v>
      </c>
      <c r="R368" s="5">
        <v>49</v>
      </c>
      <c r="S368" s="5">
        <v>48.9</v>
      </c>
      <c r="T368" s="5">
        <v>60.4</v>
      </c>
      <c r="U368" s="5">
        <v>60.3</v>
      </c>
      <c r="V368" s="5">
        <v>60.1</v>
      </c>
      <c r="W368" s="5">
        <v>63.6</v>
      </c>
      <c r="X368" s="5">
        <v>81.7</v>
      </c>
      <c r="Y368" s="5">
        <v>81.8</v>
      </c>
      <c r="Z368" s="5">
        <v>81.7</v>
      </c>
      <c r="AA368" s="5">
        <v>61.8</v>
      </c>
      <c r="AB368" s="5">
        <v>107.6</v>
      </c>
      <c r="AC368" s="5">
        <v>819</v>
      </c>
      <c r="AD368" s="5">
        <v>12</v>
      </c>
      <c r="AE368" s="7">
        <v>542</v>
      </c>
      <c r="AF368" s="32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7"/>
      <c r="AV368" s="174"/>
      <c r="AW368" s="5"/>
      <c r="AX368" s="5"/>
      <c r="AY368" s="5"/>
      <c r="AZ368" s="7"/>
      <c r="BA368" s="30"/>
      <c r="BB368" s="33"/>
    </row>
    <row r="369" spans="1:54" x14ac:dyDescent="0.3">
      <c r="A369" s="168"/>
      <c r="B369" s="4">
        <v>27.1666666666667</v>
      </c>
      <c r="C369" s="168"/>
      <c r="D369" s="5">
        <v>49.2</v>
      </c>
      <c r="E369" s="5">
        <v>95.5</v>
      </c>
      <c r="F369" s="7">
        <v>16.600000000000001</v>
      </c>
      <c r="G369" s="188"/>
      <c r="H369" s="5">
        <v>33</v>
      </c>
      <c r="I369" s="5">
        <v>99.9</v>
      </c>
      <c r="J369" s="5">
        <v>80.2</v>
      </c>
      <c r="K369" s="30">
        <v>79.900000000000006</v>
      </c>
      <c r="L369" s="168"/>
      <c r="M369" s="31"/>
      <c r="N369" s="5"/>
      <c r="O369" s="7"/>
      <c r="P369" s="31">
        <v>100.4</v>
      </c>
      <c r="Q369" s="5">
        <v>17.7</v>
      </c>
      <c r="R369" s="5">
        <v>48.9</v>
      </c>
      <c r="S369" s="5">
        <v>48.9</v>
      </c>
      <c r="T369" s="5">
        <v>60.6</v>
      </c>
      <c r="U369" s="5">
        <v>60.5</v>
      </c>
      <c r="V369" s="5">
        <v>60.3</v>
      </c>
      <c r="W369" s="5">
        <v>63.9</v>
      </c>
      <c r="X369" s="5">
        <v>81.900000000000006</v>
      </c>
      <c r="Y369" s="5">
        <v>81.900000000000006</v>
      </c>
      <c r="Z369" s="5">
        <v>81.8</v>
      </c>
      <c r="AA369" s="5">
        <v>61.9</v>
      </c>
      <c r="AB369" s="5">
        <v>107.1</v>
      </c>
      <c r="AC369" s="5">
        <v>818</v>
      </c>
      <c r="AD369" s="5">
        <v>12.2</v>
      </c>
      <c r="AE369" s="7">
        <v>542</v>
      </c>
      <c r="AF369" s="32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7"/>
      <c r="AV369" s="168"/>
      <c r="AW369" s="5"/>
      <c r="AX369" s="5"/>
      <c r="AY369" s="5"/>
      <c r="AZ369" s="7"/>
      <c r="BA369" s="30"/>
      <c r="BB369" s="33"/>
    </row>
    <row r="370" spans="1:54" x14ac:dyDescent="0.3">
      <c r="A370" s="168"/>
      <c r="B370" s="4">
        <v>27.25</v>
      </c>
      <c r="C370" s="168"/>
      <c r="D370" s="5">
        <v>49.2</v>
      </c>
      <c r="E370" s="5">
        <v>95.5</v>
      </c>
      <c r="F370" s="7">
        <v>16.600000000000001</v>
      </c>
      <c r="G370" s="188"/>
      <c r="H370" s="5">
        <v>33.200000000000003</v>
      </c>
      <c r="I370" s="5">
        <v>99</v>
      </c>
      <c r="J370" s="5">
        <v>80.2</v>
      </c>
      <c r="K370" s="30">
        <v>79.900000000000006</v>
      </c>
      <c r="L370" s="168"/>
      <c r="M370" s="31"/>
      <c r="N370" s="5"/>
      <c r="O370" s="7"/>
      <c r="P370" s="31">
        <v>101.3</v>
      </c>
      <c r="Q370" s="5">
        <v>17.7</v>
      </c>
      <c r="R370" s="5">
        <v>48.9</v>
      </c>
      <c r="S370" s="5">
        <v>48.8</v>
      </c>
      <c r="T370" s="5">
        <v>60.7</v>
      </c>
      <c r="U370" s="5">
        <v>60.6</v>
      </c>
      <c r="V370" s="5">
        <v>60.4</v>
      </c>
      <c r="W370" s="5">
        <v>64</v>
      </c>
      <c r="X370" s="5">
        <v>81.900000000000006</v>
      </c>
      <c r="Y370" s="5">
        <v>82</v>
      </c>
      <c r="Z370" s="5">
        <v>81.8</v>
      </c>
      <c r="AA370" s="5">
        <v>62</v>
      </c>
      <c r="AB370" s="5">
        <v>106.9</v>
      </c>
      <c r="AC370" s="5">
        <v>820</v>
      </c>
      <c r="AD370" s="5">
        <v>12.2</v>
      </c>
      <c r="AE370" s="7">
        <v>542</v>
      </c>
      <c r="AF370" s="32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7"/>
      <c r="AV370" s="168"/>
      <c r="AW370" s="5"/>
      <c r="AX370" s="5"/>
      <c r="AY370" s="5"/>
      <c r="AZ370" s="7"/>
      <c r="BA370" s="30"/>
      <c r="BB370" s="33"/>
    </row>
    <row r="371" spans="1:54" x14ac:dyDescent="0.3">
      <c r="A371" s="168"/>
      <c r="B371" s="4">
        <v>27.3333333333333</v>
      </c>
      <c r="C371" s="168"/>
      <c r="D371" s="5">
        <v>49.3</v>
      </c>
      <c r="E371" s="5">
        <v>91.8</v>
      </c>
      <c r="F371" s="7">
        <v>17.100000000000001</v>
      </c>
      <c r="G371" s="188"/>
      <c r="H371" s="5">
        <v>35.200000000000003</v>
      </c>
      <c r="I371" s="5">
        <v>95.4</v>
      </c>
      <c r="J371" s="5">
        <v>80.7</v>
      </c>
      <c r="K371" s="30">
        <v>80.400000000000006</v>
      </c>
      <c r="L371" s="168"/>
      <c r="M371" s="31"/>
      <c r="N371" s="5"/>
      <c r="O371" s="7"/>
      <c r="P371" s="31">
        <v>95.3</v>
      </c>
      <c r="Q371" s="6">
        <v>18.3</v>
      </c>
      <c r="R371" s="5">
        <v>49</v>
      </c>
      <c r="S371" s="5">
        <v>49</v>
      </c>
      <c r="T371" s="5">
        <v>61.8</v>
      </c>
      <c r="U371" s="5">
        <v>61.7</v>
      </c>
      <c r="V371" s="5">
        <v>61.6</v>
      </c>
      <c r="W371" s="5">
        <v>65.2</v>
      </c>
      <c r="X371" s="5">
        <v>82.5</v>
      </c>
      <c r="Y371" s="5">
        <v>82.5</v>
      </c>
      <c r="Z371" s="5">
        <v>82.3</v>
      </c>
      <c r="AA371" s="5">
        <v>63.2</v>
      </c>
      <c r="AB371" s="5">
        <v>106.3</v>
      </c>
      <c r="AC371" s="5">
        <v>819</v>
      </c>
      <c r="AD371" s="5">
        <v>15.3</v>
      </c>
      <c r="AE371" s="7">
        <v>545</v>
      </c>
      <c r="AF371" s="32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7"/>
      <c r="AV371" s="168"/>
      <c r="AW371" s="5"/>
      <c r="AX371" s="5"/>
      <c r="AY371" s="5"/>
      <c r="AZ371" s="7"/>
      <c r="BA371" s="30"/>
      <c r="BB371" s="33"/>
    </row>
    <row r="372" spans="1:54" x14ac:dyDescent="0.3">
      <c r="A372" s="168"/>
      <c r="B372" s="4">
        <v>27.4166666666667</v>
      </c>
      <c r="C372" s="168"/>
      <c r="D372" s="5">
        <v>49.3</v>
      </c>
      <c r="E372" s="5">
        <v>88.2</v>
      </c>
      <c r="F372" s="7">
        <v>17.5</v>
      </c>
      <c r="G372" s="188"/>
      <c r="H372" s="5">
        <v>36.6</v>
      </c>
      <c r="I372" s="5">
        <v>92.8</v>
      </c>
      <c r="J372" s="5">
        <v>81.900000000000006</v>
      </c>
      <c r="K372" s="30">
        <v>81.599999999999994</v>
      </c>
      <c r="L372" s="168"/>
      <c r="M372" s="31"/>
      <c r="N372" s="5"/>
      <c r="O372" s="7"/>
      <c r="P372" s="31">
        <v>94.6</v>
      </c>
      <c r="Q372" s="5">
        <v>18.7</v>
      </c>
      <c r="R372" s="5">
        <v>49</v>
      </c>
      <c r="S372" s="5">
        <v>48.9</v>
      </c>
      <c r="T372" s="5">
        <v>63.4</v>
      </c>
      <c r="U372" s="5">
        <v>63.3</v>
      </c>
      <c r="V372" s="5">
        <v>63</v>
      </c>
      <c r="W372" s="5">
        <v>66.900000000000006</v>
      </c>
      <c r="X372" s="5">
        <v>83.5</v>
      </c>
      <c r="Y372" s="6">
        <v>83.6</v>
      </c>
      <c r="Z372" s="5">
        <v>83.4</v>
      </c>
      <c r="AA372" s="5">
        <v>64.8</v>
      </c>
      <c r="AB372" s="5">
        <v>105.5</v>
      </c>
      <c r="AC372" s="5">
        <v>819</v>
      </c>
      <c r="AD372" s="5">
        <v>15</v>
      </c>
      <c r="AE372" s="7">
        <v>553</v>
      </c>
      <c r="AF372" s="32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7"/>
      <c r="AV372" s="168"/>
      <c r="AW372" s="5"/>
      <c r="AX372" s="5"/>
      <c r="AY372" s="5"/>
      <c r="AZ372" s="7"/>
      <c r="BA372" s="30"/>
      <c r="BB372" s="33"/>
    </row>
    <row r="373" spans="1:54" x14ac:dyDescent="0.3">
      <c r="A373" s="168"/>
      <c r="B373" s="4">
        <v>27.5</v>
      </c>
      <c r="C373" s="168"/>
      <c r="D373" s="5">
        <v>49.4</v>
      </c>
      <c r="E373" s="5">
        <v>89.2</v>
      </c>
      <c r="F373" s="7">
        <v>17.7</v>
      </c>
      <c r="G373" s="188"/>
      <c r="H373" s="5">
        <v>36.1</v>
      </c>
      <c r="I373" s="5">
        <v>93</v>
      </c>
      <c r="J373" s="5">
        <v>82.9</v>
      </c>
      <c r="K373" s="30">
        <v>82.6</v>
      </c>
      <c r="L373" s="168"/>
      <c r="M373" s="31"/>
      <c r="N373" s="5"/>
      <c r="O373" s="7"/>
      <c r="P373" s="31">
        <v>94.4</v>
      </c>
      <c r="Q373" s="5">
        <v>18.899999999999999</v>
      </c>
      <c r="R373" s="5">
        <v>49.1</v>
      </c>
      <c r="S373" s="5">
        <v>49</v>
      </c>
      <c r="T373" s="5">
        <v>64.2</v>
      </c>
      <c r="U373" s="5">
        <v>64</v>
      </c>
      <c r="V373" s="5">
        <v>63.8</v>
      </c>
      <c r="W373" s="5">
        <v>67.7</v>
      </c>
      <c r="X373" s="5">
        <v>84.6</v>
      </c>
      <c r="Y373" s="5">
        <v>84.6</v>
      </c>
      <c r="Z373" s="5">
        <v>84.4</v>
      </c>
      <c r="AA373" s="5">
        <v>65.599999999999994</v>
      </c>
      <c r="AB373" s="5">
        <v>105.5</v>
      </c>
      <c r="AC373" s="5">
        <v>819</v>
      </c>
      <c r="AD373" s="5">
        <v>15.1</v>
      </c>
      <c r="AE373" s="7">
        <v>560</v>
      </c>
      <c r="AF373" s="32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7"/>
      <c r="AV373" s="168"/>
      <c r="AW373" s="5"/>
      <c r="AX373" s="5"/>
      <c r="AY373" s="5"/>
      <c r="AZ373" s="7"/>
      <c r="BA373" s="30"/>
      <c r="BB373" s="33"/>
    </row>
    <row r="374" spans="1:54" x14ac:dyDescent="0.3">
      <c r="A374" s="168"/>
      <c r="B374" s="4">
        <v>27.5833333333333</v>
      </c>
      <c r="C374" s="168"/>
      <c r="D374" s="5">
        <v>49.7</v>
      </c>
      <c r="E374" s="5">
        <v>30.7</v>
      </c>
      <c r="F374" s="7">
        <v>21.4</v>
      </c>
      <c r="G374" s="188"/>
      <c r="H374" s="5">
        <v>34.1</v>
      </c>
      <c r="I374" s="5">
        <v>22.3</v>
      </c>
      <c r="J374" s="5">
        <v>68.8</v>
      </c>
      <c r="K374" s="5">
        <v>68.7</v>
      </c>
      <c r="L374" s="168"/>
      <c r="M374" s="31"/>
      <c r="N374" s="5"/>
      <c r="O374" s="7"/>
      <c r="P374" s="31">
        <v>32.200000000000003</v>
      </c>
      <c r="Q374" s="5">
        <v>25.3</v>
      </c>
      <c r="R374" s="5">
        <v>49.8</v>
      </c>
      <c r="S374" s="5">
        <v>49.7</v>
      </c>
      <c r="T374" s="5">
        <v>57.2</v>
      </c>
      <c r="U374" s="5">
        <v>56.9</v>
      </c>
      <c r="V374" s="5">
        <v>56.9</v>
      </c>
      <c r="W374" s="5">
        <v>59.1</v>
      </c>
      <c r="X374" s="5">
        <v>70.8</v>
      </c>
      <c r="Y374" s="5">
        <v>70.8</v>
      </c>
      <c r="Z374" s="5">
        <v>70.599999999999994</v>
      </c>
      <c r="AA374" s="5">
        <v>57.5</v>
      </c>
      <c r="AB374" s="5">
        <v>110.3</v>
      </c>
      <c r="AC374" s="5">
        <v>803</v>
      </c>
      <c r="AD374" s="5">
        <v>90.1</v>
      </c>
      <c r="AE374" s="7">
        <v>438</v>
      </c>
      <c r="AF374" s="32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7"/>
      <c r="AV374" s="168"/>
      <c r="AW374" s="5"/>
      <c r="AX374" s="5"/>
      <c r="AY374" s="5"/>
      <c r="AZ374" s="7"/>
      <c r="BA374" s="30"/>
      <c r="BB374" s="33"/>
    </row>
    <row r="375" spans="1:54" x14ac:dyDescent="0.3">
      <c r="A375" s="168"/>
      <c r="B375" s="4">
        <v>27.6666666666667</v>
      </c>
      <c r="C375" s="168"/>
      <c r="D375" s="5">
        <v>49.6</v>
      </c>
      <c r="E375" s="5">
        <v>68</v>
      </c>
      <c r="F375" s="7">
        <v>18.8</v>
      </c>
      <c r="G375" s="188"/>
      <c r="H375" s="5">
        <v>35.700000000000003</v>
      </c>
      <c r="I375" s="5">
        <v>70.400000000000006</v>
      </c>
      <c r="J375" s="5">
        <v>74.599999999999994</v>
      </c>
      <c r="K375" s="5">
        <v>74.400000000000006</v>
      </c>
      <c r="L375" s="168"/>
      <c r="M375" s="31"/>
      <c r="N375" s="5"/>
      <c r="O375" s="7"/>
      <c r="P375" s="31">
        <v>73</v>
      </c>
      <c r="Q375" s="5">
        <v>20.2</v>
      </c>
      <c r="R375" s="5">
        <v>49.4</v>
      </c>
      <c r="S375" s="5">
        <v>49.4</v>
      </c>
      <c r="T375" s="5">
        <v>59.5</v>
      </c>
      <c r="U375" s="5">
        <v>59.3</v>
      </c>
      <c r="V375" s="5">
        <v>59.2</v>
      </c>
      <c r="W375" s="5">
        <v>62.3</v>
      </c>
      <c r="X375" s="5">
        <v>76.3</v>
      </c>
      <c r="Y375" s="5">
        <v>76.400000000000006</v>
      </c>
      <c r="Z375" s="5">
        <v>76.2</v>
      </c>
      <c r="AA375" s="5">
        <v>60.8</v>
      </c>
      <c r="AB375" s="5">
        <v>108.2</v>
      </c>
      <c r="AC375" s="5">
        <v>825</v>
      </c>
      <c r="AD375" s="5">
        <v>35.200000000000003</v>
      </c>
      <c r="AE375" s="7">
        <v>504</v>
      </c>
      <c r="AF375" s="32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7"/>
      <c r="AV375" s="168"/>
      <c r="AW375" s="5"/>
      <c r="AX375" s="5"/>
      <c r="AY375" s="5"/>
      <c r="AZ375" s="5"/>
      <c r="BA375" s="30"/>
      <c r="BB375" s="33"/>
    </row>
    <row r="376" spans="1:54" x14ac:dyDescent="0.3">
      <c r="A376" s="168"/>
      <c r="B376" s="4">
        <v>27.75</v>
      </c>
      <c r="C376" s="168"/>
      <c r="D376" s="5">
        <v>47.4</v>
      </c>
      <c r="E376" s="5">
        <v>0</v>
      </c>
      <c r="F376" s="7">
        <v>25</v>
      </c>
      <c r="G376" s="188"/>
      <c r="H376" s="5">
        <v>34.1</v>
      </c>
      <c r="I376" s="5">
        <v>0</v>
      </c>
      <c r="J376" s="5">
        <v>77.8</v>
      </c>
      <c r="K376" s="5">
        <v>77.900000000000006</v>
      </c>
      <c r="L376" s="168"/>
      <c r="M376" s="31"/>
      <c r="N376" s="5"/>
      <c r="O376" s="7"/>
      <c r="P376" s="31">
        <v>12.5</v>
      </c>
      <c r="Q376" s="5">
        <v>25.7</v>
      </c>
      <c r="R376" s="5">
        <v>47.3</v>
      </c>
      <c r="S376" s="5">
        <v>47.2</v>
      </c>
      <c r="T376" s="5">
        <v>62.6</v>
      </c>
      <c r="U376" s="5">
        <v>62.5</v>
      </c>
      <c r="V376" s="5">
        <v>62.5</v>
      </c>
      <c r="W376" s="5">
        <v>65.5</v>
      </c>
      <c r="X376" s="5">
        <v>72.7</v>
      </c>
      <c r="Y376" s="5">
        <v>72.8</v>
      </c>
      <c r="Z376" s="5">
        <v>72.599999999999994</v>
      </c>
      <c r="AA376" s="5">
        <v>64</v>
      </c>
      <c r="AB376" s="5">
        <v>102</v>
      </c>
      <c r="AC376" s="5">
        <v>824</v>
      </c>
      <c r="AD376" s="5">
        <v>99.7</v>
      </c>
      <c r="AE376" s="7">
        <v>485</v>
      </c>
      <c r="AF376" s="32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7"/>
      <c r="AV376" s="168"/>
      <c r="AW376" s="5"/>
      <c r="AX376" s="5"/>
      <c r="AY376" s="5"/>
      <c r="AZ376" s="5"/>
      <c r="BA376" s="30"/>
      <c r="BB376" s="33"/>
    </row>
    <row r="377" spans="1:54" x14ac:dyDescent="0.3">
      <c r="A377" s="168"/>
      <c r="B377" s="4">
        <v>27.8333333333333</v>
      </c>
      <c r="C377" s="168"/>
      <c r="D377" s="5">
        <v>49.2</v>
      </c>
      <c r="E377" s="5">
        <v>61.8</v>
      </c>
      <c r="F377" s="7">
        <v>18.7</v>
      </c>
      <c r="G377" s="188"/>
      <c r="H377" s="5">
        <v>35.299999999999997</v>
      </c>
      <c r="I377" s="5">
        <v>64.900000000000006</v>
      </c>
      <c r="J377" s="5">
        <v>81.3</v>
      </c>
      <c r="K377" s="5">
        <v>81.099999999999994</v>
      </c>
      <c r="L377" s="168"/>
      <c r="M377" s="31"/>
      <c r="N377" s="5"/>
      <c r="O377" s="7"/>
      <c r="P377" s="31">
        <v>67.3</v>
      </c>
      <c r="Q377" s="5">
        <v>20.100000000000001</v>
      </c>
      <c r="R377" s="5">
        <v>49.1</v>
      </c>
      <c r="S377" s="5">
        <v>49</v>
      </c>
      <c r="T377" s="5">
        <v>65</v>
      </c>
      <c r="U377" s="5">
        <v>64.900000000000006</v>
      </c>
      <c r="V377" s="5">
        <v>64.7</v>
      </c>
      <c r="W377" s="5">
        <v>68.900000000000006</v>
      </c>
      <c r="X377" s="5">
        <v>82.7</v>
      </c>
      <c r="Y377" s="5">
        <v>82.8</v>
      </c>
      <c r="Z377" s="5">
        <v>82.7</v>
      </c>
      <c r="AA377" s="5">
        <v>66.599999999999994</v>
      </c>
      <c r="AB377" s="5">
        <v>100.4</v>
      </c>
      <c r="AC377" s="5">
        <v>803</v>
      </c>
      <c r="AD377" s="5">
        <v>30.1</v>
      </c>
      <c r="AE377" s="7">
        <v>548</v>
      </c>
      <c r="AF377" s="32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7"/>
      <c r="AV377" s="168"/>
      <c r="AW377" s="5"/>
      <c r="AX377" s="5"/>
      <c r="AY377" s="5"/>
      <c r="AZ377" s="5"/>
      <c r="BA377" s="30"/>
      <c r="BB377" s="33"/>
    </row>
    <row r="378" spans="1:54" x14ac:dyDescent="0.3">
      <c r="A378" s="168"/>
      <c r="B378" s="4">
        <v>27.9166666666667</v>
      </c>
      <c r="C378" s="168"/>
      <c r="D378" s="5">
        <v>49.2</v>
      </c>
      <c r="E378" s="5">
        <v>65.099999999999994</v>
      </c>
      <c r="F378" s="7">
        <v>17.3</v>
      </c>
      <c r="G378" s="188"/>
      <c r="H378" s="5">
        <v>32.4</v>
      </c>
      <c r="I378" s="5">
        <v>65.3</v>
      </c>
      <c r="J378" s="5">
        <v>81.400000000000006</v>
      </c>
      <c r="K378" s="5">
        <v>81.2</v>
      </c>
      <c r="L378" s="168"/>
      <c r="M378" s="31"/>
      <c r="N378" s="5"/>
      <c r="O378" s="7"/>
      <c r="P378" s="31">
        <v>68.900000000000006</v>
      </c>
      <c r="Q378" s="5">
        <v>18.600000000000001</v>
      </c>
      <c r="R378" s="5">
        <v>49.1</v>
      </c>
      <c r="S378" s="5">
        <v>49</v>
      </c>
      <c r="T378" s="5">
        <v>62.8</v>
      </c>
      <c r="U378" s="5">
        <v>62.8</v>
      </c>
      <c r="V378" s="5">
        <v>62.6</v>
      </c>
      <c r="W378" s="5">
        <v>66.7</v>
      </c>
      <c r="X378" s="5">
        <v>82.9</v>
      </c>
      <c r="Y378" s="5">
        <v>83</v>
      </c>
      <c r="Z378" s="5">
        <v>82.8</v>
      </c>
      <c r="AA378" s="5">
        <v>64.400000000000006</v>
      </c>
      <c r="AB378" s="5">
        <v>101.5</v>
      </c>
      <c r="AC378" s="5">
        <v>804</v>
      </c>
      <c r="AD378" s="5">
        <v>30</v>
      </c>
      <c r="AE378" s="7">
        <v>550</v>
      </c>
      <c r="AF378" s="32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7"/>
      <c r="AV378" s="168"/>
      <c r="AW378" s="5"/>
      <c r="AX378" s="5"/>
      <c r="AY378" s="5"/>
      <c r="AZ378" s="5"/>
      <c r="BA378" s="30"/>
      <c r="BB378" s="33"/>
    </row>
    <row r="379" spans="1:54" x14ac:dyDescent="0.3">
      <c r="A379" s="169"/>
      <c r="B379" s="4">
        <v>28</v>
      </c>
      <c r="C379" s="169"/>
      <c r="D379" s="5">
        <v>49.1</v>
      </c>
      <c r="E379" s="5">
        <v>94</v>
      </c>
      <c r="F379" s="7">
        <v>16.2</v>
      </c>
      <c r="G379" s="189"/>
      <c r="H379" s="5">
        <v>35.299999999999997</v>
      </c>
      <c r="I379" s="5">
        <v>98</v>
      </c>
      <c r="J379" s="5">
        <v>82.4</v>
      </c>
      <c r="K379" s="5">
        <v>82.1</v>
      </c>
      <c r="L379" s="169"/>
      <c r="M379" s="31"/>
      <c r="N379" s="5"/>
      <c r="O379" s="7"/>
      <c r="P379" s="31">
        <v>98.4</v>
      </c>
      <c r="Q379" s="6">
        <v>17.399999999999999</v>
      </c>
      <c r="R379" s="5">
        <v>48.9</v>
      </c>
      <c r="S379" s="5">
        <v>48.9</v>
      </c>
      <c r="T379" s="5">
        <v>62.6</v>
      </c>
      <c r="U379" s="5">
        <v>62.5</v>
      </c>
      <c r="V379" s="5">
        <v>62.2</v>
      </c>
      <c r="W379" s="5">
        <v>66.2</v>
      </c>
      <c r="X379" s="5">
        <v>84.1</v>
      </c>
      <c r="Y379" s="5">
        <v>84.1</v>
      </c>
      <c r="Z379" s="5">
        <v>83.9</v>
      </c>
      <c r="AA379" s="5">
        <v>64.099999999999994</v>
      </c>
      <c r="AB379" s="5">
        <v>105.7</v>
      </c>
      <c r="AC379" s="5">
        <v>820</v>
      </c>
      <c r="AD379" s="5">
        <v>12.2</v>
      </c>
      <c r="AE379" s="7">
        <v>563</v>
      </c>
      <c r="AF379" s="32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7"/>
      <c r="AV379" s="169"/>
      <c r="AW379" s="5"/>
      <c r="AX379" s="5"/>
      <c r="AY379" s="5"/>
      <c r="AZ379" s="5"/>
      <c r="BA379" s="30"/>
      <c r="BB379" s="33"/>
    </row>
    <row r="380" spans="1:54" x14ac:dyDescent="0.3">
      <c r="A380" s="178" t="s">
        <v>81</v>
      </c>
      <c r="B380" s="173"/>
      <c r="C380" s="17" t="e">
        <f>AVERAGE($C$368:$C$379)</f>
        <v>#DIV/0!</v>
      </c>
      <c r="D380" s="17">
        <f>AVERAGE($D$368:$D$379)</f>
        <v>49.158333333333331</v>
      </c>
      <c r="E380" s="17">
        <f>AVERAGE($E$368:$E$379)</f>
        <v>73.05</v>
      </c>
      <c r="F380" s="34">
        <f>AVERAGE($F$368:$F$379)</f>
        <v>18.283333333333335</v>
      </c>
      <c r="G380" s="16" t="e">
        <f>AVERAGE(G368:G379)</f>
        <v>#DIV/0!</v>
      </c>
      <c r="H380" s="17">
        <f>AVERAGE($H$368:$H$379)</f>
        <v>34.550000000000004</v>
      </c>
      <c r="I380" s="17">
        <f>AVERAGE($I$368:$I$379)</f>
        <v>75.124999999999986</v>
      </c>
      <c r="J380" s="17">
        <f>AVERAGE(J368:J379)</f>
        <v>79.34999999999998</v>
      </c>
      <c r="K380" s="35">
        <f>AVERAGE($K$368:$K$379)</f>
        <v>79.14166666666668</v>
      </c>
      <c r="L380" s="36">
        <f t="shared" ref="L380:AD380" si="57">AVERAGE(L368:L379)</f>
        <v>0</v>
      </c>
      <c r="M380" s="35" t="e">
        <f t="shared" si="57"/>
        <v>#DIV/0!</v>
      </c>
      <c r="N380" s="35" t="e">
        <f t="shared" si="57"/>
        <v>#DIV/0!</v>
      </c>
      <c r="O380" s="34" t="e">
        <f t="shared" si="57"/>
        <v>#DIV/0!</v>
      </c>
      <c r="P380" s="37">
        <f t="shared" si="57"/>
        <v>78.358333333333334</v>
      </c>
      <c r="Q380" s="17">
        <f t="shared" si="57"/>
        <v>19.7</v>
      </c>
      <c r="R380" s="17">
        <f t="shared" si="57"/>
        <v>48.958333333333336</v>
      </c>
      <c r="S380" s="17">
        <f t="shared" si="57"/>
        <v>48.891666666666659</v>
      </c>
      <c r="T380" s="17">
        <f t="shared" si="57"/>
        <v>61.733333333333327</v>
      </c>
      <c r="U380" s="17">
        <f t="shared" si="57"/>
        <v>61.608333333333327</v>
      </c>
      <c r="V380" s="17">
        <f t="shared" si="57"/>
        <v>61.44166666666667</v>
      </c>
      <c r="W380" s="17">
        <f t="shared" si="57"/>
        <v>65.000000000000014</v>
      </c>
      <c r="X380" s="17">
        <f t="shared" si="57"/>
        <v>80.466666666666669</v>
      </c>
      <c r="Y380" s="17">
        <f t="shared" si="57"/>
        <v>80.524999999999991</v>
      </c>
      <c r="Z380" s="17">
        <f t="shared" si="57"/>
        <v>80.350000000000009</v>
      </c>
      <c r="AA380" s="17">
        <f t="shared" si="57"/>
        <v>63.05833333333333</v>
      </c>
      <c r="AB380" s="17">
        <f t="shared" si="57"/>
        <v>105.58333333333336</v>
      </c>
      <c r="AC380" s="17">
        <f t="shared" si="57"/>
        <v>816.08333333333337</v>
      </c>
      <c r="AD380" s="17">
        <f t="shared" si="57"/>
        <v>31.591666666666665</v>
      </c>
      <c r="AE380" s="34">
        <f>AVERAGE($AE$368:$AE$379)</f>
        <v>531</v>
      </c>
      <c r="AF380" s="38" t="e">
        <f t="shared" ref="AF380:AT380" si="58">AVERAGE(AF368:AF379)</f>
        <v>#DIV/0!</v>
      </c>
      <c r="AG380" s="17" t="e">
        <f t="shared" si="58"/>
        <v>#DIV/0!</v>
      </c>
      <c r="AH380" s="17" t="e">
        <f t="shared" si="58"/>
        <v>#DIV/0!</v>
      </c>
      <c r="AI380" s="17" t="e">
        <f t="shared" si="58"/>
        <v>#DIV/0!</v>
      </c>
      <c r="AJ380" s="17" t="e">
        <f t="shared" si="58"/>
        <v>#DIV/0!</v>
      </c>
      <c r="AK380" s="17" t="e">
        <f t="shared" si="58"/>
        <v>#DIV/0!</v>
      </c>
      <c r="AL380" s="17" t="e">
        <f t="shared" si="58"/>
        <v>#DIV/0!</v>
      </c>
      <c r="AM380" s="17" t="e">
        <f t="shared" si="58"/>
        <v>#DIV/0!</v>
      </c>
      <c r="AN380" s="17" t="e">
        <f t="shared" si="58"/>
        <v>#DIV/0!</v>
      </c>
      <c r="AO380" s="17" t="e">
        <f t="shared" si="58"/>
        <v>#DIV/0!</v>
      </c>
      <c r="AP380" s="17" t="e">
        <f t="shared" si="58"/>
        <v>#DIV/0!</v>
      </c>
      <c r="AQ380" s="17" t="e">
        <f t="shared" si="58"/>
        <v>#DIV/0!</v>
      </c>
      <c r="AR380" s="17" t="e">
        <f t="shared" si="58"/>
        <v>#DIV/0!</v>
      </c>
      <c r="AS380" s="17" t="e">
        <f t="shared" si="58"/>
        <v>#DIV/0!</v>
      </c>
      <c r="AT380" s="17" t="e">
        <f t="shared" si="58"/>
        <v>#DIV/0!</v>
      </c>
      <c r="AU380" s="34" t="e">
        <f>AVERAGE($AU$368:$AU$379)</f>
        <v>#DIV/0!</v>
      </c>
      <c r="AV380" s="39" t="e">
        <f>AVERAGE(AV368:AV379)</f>
        <v>#DIV/0!</v>
      </c>
      <c r="AW380" s="17" t="e">
        <f>AVERAGE(AW368:AW379)</f>
        <v>#DIV/0!</v>
      </c>
      <c r="AX380" s="17" t="e">
        <f>AVERAGE(AX368:AX379)</f>
        <v>#DIV/0!</v>
      </c>
      <c r="AY380" s="17" t="e">
        <f>AVERAGE($AY$368:$AY$379)</f>
        <v>#DIV/0!</v>
      </c>
      <c r="AZ380" s="17" t="e">
        <f>AVERAGE(AZ368:AZ379)</f>
        <v>#DIV/0!</v>
      </c>
      <c r="BA380" s="35" t="e">
        <f>AVERAGE(BA368:BA379)</f>
        <v>#DIV/0!</v>
      </c>
      <c r="BB380" s="40" t="e">
        <f>AVERAGE(BB368:BB379)</f>
        <v>#DIV/0!</v>
      </c>
    </row>
    <row r="381" spans="1:54" x14ac:dyDescent="0.3">
      <c r="A381" s="167">
        <v>45412</v>
      </c>
      <c r="B381" s="4">
        <v>28.0833333333333</v>
      </c>
      <c r="C381" s="181"/>
      <c r="D381" s="5">
        <v>49.2</v>
      </c>
      <c r="E381" s="5">
        <v>97.4</v>
      </c>
      <c r="F381" s="7">
        <v>15.9</v>
      </c>
      <c r="G381" s="181"/>
      <c r="H381" s="5">
        <v>33</v>
      </c>
      <c r="I381" s="5">
        <v>97.8</v>
      </c>
      <c r="J381" s="5">
        <v>83</v>
      </c>
      <c r="K381" s="30">
        <v>82.8</v>
      </c>
      <c r="L381" s="174">
        <f>G381-C381</f>
        <v>0</v>
      </c>
      <c r="M381" s="31"/>
      <c r="N381" s="5"/>
      <c r="O381" s="7"/>
      <c r="P381" s="31">
        <v>99.9</v>
      </c>
      <c r="Q381" s="5">
        <v>17.100000000000001</v>
      </c>
      <c r="R381" s="5">
        <v>48.9</v>
      </c>
      <c r="S381" s="5">
        <v>48.9</v>
      </c>
      <c r="T381" s="5">
        <v>62.1</v>
      </c>
      <c r="U381" s="5">
        <v>62</v>
      </c>
      <c r="V381" s="5">
        <v>61.8</v>
      </c>
      <c r="W381" s="5">
        <v>65.7</v>
      </c>
      <c r="X381" s="5">
        <v>84.7</v>
      </c>
      <c r="Y381" s="5">
        <v>84.8</v>
      </c>
      <c r="Z381" s="5">
        <v>84.6</v>
      </c>
      <c r="AA381" s="5">
        <v>63.5</v>
      </c>
      <c r="AB381" s="5">
        <v>106.3</v>
      </c>
      <c r="AC381" s="5">
        <v>818</v>
      </c>
      <c r="AD381" s="5">
        <v>12.1</v>
      </c>
      <c r="AE381" s="7">
        <v>563</v>
      </c>
      <c r="AF381" s="32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7"/>
      <c r="AV381" s="174"/>
      <c r="AW381" s="5"/>
      <c r="AX381" s="5"/>
      <c r="AY381" s="5"/>
      <c r="AZ381" s="5"/>
      <c r="BA381" s="30"/>
      <c r="BB381" s="33"/>
    </row>
    <row r="382" spans="1:54" x14ac:dyDescent="0.3">
      <c r="A382" s="168"/>
      <c r="B382" s="4">
        <v>28.1666666666667</v>
      </c>
      <c r="C382" s="168"/>
      <c r="D382" s="5">
        <v>49.2</v>
      </c>
      <c r="E382" s="5">
        <v>95.4</v>
      </c>
      <c r="F382" s="7">
        <v>16.100000000000001</v>
      </c>
      <c r="G382" s="188"/>
      <c r="H382" s="5">
        <v>32.5</v>
      </c>
      <c r="I382" s="5">
        <v>97.7</v>
      </c>
      <c r="J382" s="5">
        <v>82.4</v>
      </c>
      <c r="K382" s="30">
        <v>82.1</v>
      </c>
      <c r="L382" s="168"/>
      <c r="M382" s="31"/>
      <c r="N382" s="5"/>
      <c r="O382" s="7"/>
      <c r="P382" s="31">
        <v>99.5</v>
      </c>
      <c r="Q382" s="5">
        <v>17.2</v>
      </c>
      <c r="R382" s="5">
        <v>48.9</v>
      </c>
      <c r="S382" s="5">
        <v>48.9</v>
      </c>
      <c r="T382" s="5">
        <v>61.9</v>
      </c>
      <c r="U382" s="5">
        <v>61.7</v>
      </c>
      <c r="V382" s="5">
        <v>61.6</v>
      </c>
      <c r="W382" s="5">
        <v>65.5</v>
      </c>
      <c r="X382" s="5">
        <v>84.1</v>
      </c>
      <c r="Y382" s="5">
        <v>84.1</v>
      </c>
      <c r="Z382" s="5">
        <v>84</v>
      </c>
      <c r="AA382" s="5">
        <v>63.3</v>
      </c>
      <c r="AB382" s="5">
        <v>106.1</v>
      </c>
      <c r="AC382" s="5">
        <v>821</v>
      </c>
      <c r="AD382" s="5">
        <v>12.2</v>
      </c>
      <c r="AE382" s="7">
        <v>559</v>
      </c>
      <c r="AF382" s="32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7"/>
      <c r="AV382" s="168"/>
      <c r="AW382" s="5"/>
      <c r="AX382" s="5"/>
      <c r="AY382" s="5"/>
      <c r="AZ382" s="5"/>
      <c r="BA382" s="30"/>
      <c r="BB382" s="33"/>
    </row>
    <row r="383" spans="1:54" x14ac:dyDescent="0.3">
      <c r="A383" s="168"/>
      <c r="B383" s="4">
        <v>28.250000000000099</v>
      </c>
      <c r="C383" s="168"/>
      <c r="D383" s="5">
        <v>49.2</v>
      </c>
      <c r="E383" s="5">
        <v>94.8</v>
      </c>
      <c r="F383" s="7">
        <v>16.5</v>
      </c>
      <c r="G383" s="188"/>
      <c r="H383" s="5">
        <v>33</v>
      </c>
      <c r="I383" s="5">
        <v>96.7</v>
      </c>
      <c r="J383" s="5">
        <v>81.900000000000006</v>
      </c>
      <c r="K383" s="30">
        <v>81.599999999999994</v>
      </c>
      <c r="L383" s="168"/>
      <c r="M383" s="31"/>
      <c r="N383" s="5"/>
      <c r="O383" s="7"/>
      <c r="P383" s="31">
        <v>98</v>
      </c>
      <c r="Q383" s="5">
        <v>17.600000000000001</v>
      </c>
      <c r="R383" s="5">
        <v>49</v>
      </c>
      <c r="S383" s="5">
        <v>48.9</v>
      </c>
      <c r="T383" s="5">
        <v>61.7</v>
      </c>
      <c r="U383" s="5">
        <v>61.5</v>
      </c>
      <c r="V383" s="5">
        <v>61.3</v>
      </c>
      <c r="W383" s="5">
        <v>65</v>
      </c>
      <c r="X383" s="5">
        <v>83.6</v>
      </c>
      <c r="Y383" s="6">
        <v>83.7</v>
      </c>
      <c r="Z383" s="5">
        <v>83.5</v>
      </c>
      <c r="AA383" s="5">
        <v>62.9</v>
      </c>
      <c r="AB383" s="5">
        <v>107.8</v>
      </c>
      <c r="AC383" s="5">
        <v>824</v>
      </c>
      <c r="AD383" s="5">
        <v>13.9</v>
      </c>
      <c r="AE383" s="7">
        <v>553</v>
      </c>
      <c r="AF383" s="32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7"/>
      <c r="AV383" s="168"/>
      <c r="AW383" s="5"/>
      <c r="AX383" s="5"/>
      <c r="AY383" s="5"/>
      <c r="AZ383" s="5"/>
      <c r="BA383" s="30"/>
      <c r="BB383" s="33"/>
    </row>
    <row r="384" spans="1:54" x14ac:dyDescent="0.3">
      <c r="A384" s="168"/>
      <c r="B384" s="4">
        <v>28.333333333333499</v>
      </c>
      <c r="C384" s="168"/>
      <c r="D384" s="5">
        <v>49.3</v>
      </c>
      <c r="E384" s="5">
        <v>94.3</v>
      </c>
      <c r="F384" s="7">
        <v>17</v>
      </c>
      <c r="G384" s="188"/>
      <c r="H384" s="5">
        <v>36.6</v>
      </c>
      <c r="I384" s="5">
        <v>96.7</v>
      </c>
      <c r="J384" s="5">
        <v>83.1</v>
      </c>
      <c r="K384" s="30">
        <v>82.8</v>
      </c>
      <c r="L384" s="168"/>
      <c r="M384" s="31"/>
      <c r="N384" s="5"/>
      <c r="O384" s="7"/>
      <c r="P384" s="31">
        <v>97.5</v>
      </c>
      <c r="Q384" s="5">
        <v>18.2</v>
      </c>
      <c r="R384" s="5">
        <v>49</v>
      </c>
      <c r="S384" s="5">
        <v>49</v>
      </c>
      <c r="T384" s="5">
        <v>63.4</v>
      </c>
      <c r="U384" s="5">
        <v>63.1</v>
      </c>
      <c r="V384" s="5">
        <v>63</v>
      </c>
      <c r="W384" s="5">
        <v>66.7</v>
      </c>
      <c r="X384" s="5">
        <v>84.7</v>
      </c>
      <c r="Y384" s="5">
        <v>84.8</v>
      </c>
      <c r="Z384" s="5">
        <v>84.6</v>
      </c>
      <c r="AA384" s="5">
        <v>64.7</v>
      </c>
      <c r="AB384" s="5">
        <v>107.3</v>
      </c>
      <c r="AC384" s="5">
        <v>824</v>
      </c>
      <c r="AD384" s="5">
        <v>14.3</v>
      </c>
      <c r="AE384" s="7">
        <v>564</v>
      </c>
      <c r="AF384" s="32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7"/>
      <c r="AV384" s="168"/>
      <c r="AW384" s="5"/>
      <c r="AX384" s="5"/>
      <c r="AY384" s="5"/>
      <c r="AZ384" s="5"/>
      <c r="BA384" s="30"/>
      <c r="BB384" s="33"/>
    </row>
    <row r="385" spans="1:54" x14ac:dyDescent="0.3">
      <c r="A385" s="168"/>
      <c r="B385" s="4">
        <v>28.416666666666899</v>
      </c>
      <c r="C385" s="168"/>
      <c r="D385" s="5">
        <v>49.4</v>
      </c>
      <c r="E385" s="5">
        <v>91.3</v>
      </c>
      <c r="F385" s="7">
        <v>18</v>
      </c>
      <c r="G385" s="188"/>
      <c r="H385" s="5">
        <v>38.5</v>
      </c>
      <c r="I385" s="5">
        <v>95.4</v>
      </c>
      <c r="J385" s="5">
        <v>84.2</v>
      </c>
      <c r="K385" s="30">
        <v>83.9</v>
      </c>
      <c r="L385" s="168"/>
      <c r="M385" s="31"/>
      <c r="N385" s="5"/>
      <c r="O385" s="7"/>
      <c r="P385" s="31">
        <v>96.7</v>
      </c>
      <c r="Q385" s="5">
        <v>19.399999999999999</v>
      </c>
      <c r="R385" s="5">
        <v>49.1</v>
      </c>
      <c r="S385" s="5">
        <v>49.1</v>
      </c>
      <c r="T385" s="5">
        <v>65.5</v>
      </c>
      <c r="U385" s="5">
        <v>65.3</v>
      </c>
      <c r="V385" s="5">
        <v>65.2</v>
      </c>
      <c r="W385" s="5">
        <v>69.099999999999994</v>
      </c>
      <c r="X385" s="5">
        <v>85.8</v>
      </c>
      <c r="Y385" s="5">
        <v>85.8</v>
      </c>
      <c r="Z385" s="5">
        <v>85.7</v>
      </c>
      <c r="AA385" s="5">
        <v>67</v>
      </c>
      <c r="AB385" s="5">
        <v>106.5</v>
      </c>
      <c r="AC385" s="5">
        <v>822</v>
      </c>
      <c r="AD385" s="5">
        <v>14.1</v>
      </c>
      <c r="AE385" s="7">
        <v>570</v>
      </c>
      <c r="AF385" s="32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7"/>
      <c r="AV385" s="168"/>
      <c r="AW385" s="5"/>
      <c r="AX385" s="5"/>
      <c r="AY385" s="5"/>
      <c r="AZ385" s="5"/>
      <c r="BA385" s="30"/>
      <c r="BB385" s="33"/>
    </row>
    <row r="386" spans="1:54" x14ac:dyDescent="0.3">
      <c r="A386" s="168"/>
      <c r="B386" s="4">
        <v>28.500000000000298</v>
      </c>
      <c r="C386" s="168"/>
      <c r="D386" s="5">
        <v>49.4</v>
      </c>
      <c r="E386" s="5">
        <v>98.6</v>
      </c>
      <c r="F386" s="7">
        <v>18.7</v>
      </c>
      <c r="G386" s="188"/>
      <c r="H386" s="5">
        <v>39.700000000000003</v>
      </c>
      <c r="I386" s="5">
        <v>95</v>
      </c>
      <c r="J386" s="5">
        <v>84.4</v>
      </c>
      <c r="K386" s="30">
        <v>84.2</v>
      </c>
      <c r="L386" s="168"/>
      <c r="M386" s="31"/>
      <c r="N386" s="5"/>
      <c r="O386" s="7"/>
      <c r="P386" s="31">
        <v>96.5</v>
      </c>
      <c r="Q386" s="5">
        <v>20.2</v>
      </c>
      <c r="R386" s="5">
        <v>49.2</v>
      </c>
      <c r="S386" s="5">
        <v>49.1</v>
      </c>
      <c r="T386" s="5">
        <v>66.5</v>
      </c>
      <c r="U386" s="5">
        <v>66.400000000000006</v>
      </c>
      <c r="V386" s="5">
        <v>66.2</v>
      </c>
      <c r="W386" s="5">
        <v>70.2</v>
      </c>
      <c r="X386" s="5">
        <v>86.1</v>
      </c>
      <c r="Y386" s="5">
        <v>86.2</v>
      </c>
      <c r="Z386" s="5">
        <v>86</v>
      </c>
      <c r="AA386" s="5">
        <v>68</v>
      </c>
      <c r="AB386" s="5">
        <v>106.6</v>
      </c>
      <c r="AC386" s="5">
        <v>824</v>
      </c>
      <c r="AD386" s="5">
        <v>14.2</v>
      </c>
      <c r="AE386" s="7">
        <v>571</v>
      </c>
      <c r="AF386" s="32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7"/>
      <c r="AV386" s="168"/>
      <c r="AW386" s="5"/>
      <c r="AX386" s="5"/>
      <c r="AY386" s="5"/>
      <c r="AZ386" s="5"/>
      <c r="BA386" s="30"/>
      <c r="BB386" s="33"/>
    </row>
    <row r="387" spans="1:54" x14ac:dyDescent="0.3">
      <c r="A387" s="168"/>
      <c r="B387" s="4">
        <v>28.583333333333702</v>
      </c>
      <c r="C387" s="168"/>
      <c r="D387" s="5">
        <v>49.4</v>
      </c>
      <c r="E387" s="5">
        <v>87.6</v>
      </c>
      <c r="F387" s="7">
        <v>19.2</v>
      </c>
      <c r="G387" s="188"/>
      <c r="H387" s="5">
        <v>39.5</v>
      </c>
      <c r="I387" s="5">
        <v>95.2</v>
      </c>
      <c r="J387" s="5">
        <v>83.6</v>
      </c>
      <c r="K387" s="30">
        <v>83.6</v>
      </c>
      <c r="L387" s="168"/>
      <c r="M387" s="31"/>
      <c r="N387" s="5"/>
      <c r="O387" s="7"/>
      <c r="P387" s="31">
        <v>96.3</v>
      </c>
      <c r="Q387" s="5">
        <v>20.6</v>
      </c>
      <c r="R387" s="5">
        <v>49.1</v>
      </c>
      <c r="S387" s="5">
        <v>49</v>
      </c>
      <c r="T387" s="5">
        <v>66.5</v>
      </c>
      <c r="U387" s="5">
        <v>66.400000000000006</v>
      </c>
      <c r="V387" s="5">
        <v>66.099999999999994</v>
      </c>
      <c r="W387" s="5">
        <v>70.099999999999994</v>
      </c>
      <c r="X387" s="5">
        <v>85.2</v>
      </c>
      <c r="Y387" s="5">
        <v>85.3</v>
      </c>
      <c r="Z387" s="5">
        <v>85.1</v>
      </c>
      <c r="AA387" s="5">
        <v>67.900000000000006</v>
      </c>
      <c r="AB387" s="5">
        <v>105.9</v>
      </c>
      <c r="AC387" s="5">
        <v>824</v>
      </c>
      <c r="AD387" s="5">
        <v>14.3</v>
      </c>
      <c r="AE387" s="7">
        <v>566</v>
      </c>
      <c r="AF387" s="32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7"/>
      <c r="AV387" s="168"/>
      <c r="AW387" s="5"/>
      <c r="AX387" s="5"/>
      <c r="AY387" s="5"/>
      <c r="AZ387" s="5"/>
      <c r="BA387" s="30"/>
      <c r="BB387" s="33"/>
    </row>
    <row r="388" spans="1:54" x14ac:dyDescent="0.3">
      <c r="A388" s="168"/>
      <c r="B388" s="4">
        <v>28.666666666667101</v>
      </c>
      <c r="C388" s="168"/>
      <c r="D388" s="5">
        <v>49.4</v>
      </c>
      <c r="E388" s="5">
        <v>88.5</v>
      </c>
      <c r="F388" s="7">
        <v>19.399999999999999</v>
      </c>
      <c r="G388" s="188"/>
      <c r="H388" s="5">
        <v>38.700000000000003</v>
      </c>
      <c r="I388" s="5">
        <v>93.8</v>
      </c>
      <c r="J388" s="5">
        <v>83.6</v>
      </c>
      <c r="K388" s="30">
        <v>83.3</v>
      </c>
      <c r="L388" s="168"/>
      <c r="M388" s="31"/>
      <c r="N388" s="5"/>
      <c r="O388" s="7"/>
      <c r="P388" s="31">
        <v>94.1</v>
      </c>
      <c r="Q388" s="5">
        <v>20.8</v>
      </c>
      <c r="R388" s="5">
        <v>49.1</v>
      </c>
      <c r="S388" s="5">
        <v>49.1</v>
      </c>
      <c r="T388" s="5">
        <v>66.900000000000006</v>
      </c>
      <c r="U388" s="5">
        <v>66.900000000000006</v>
      </c>
      <c r="V388" s="5">
        <v>66.599999999999994</v>
      </c>
      <c r="W388" s="5">
        <v>70.7</v>
      </c>
      <c r="X388" s="5">
        <v>85.2</v>
      </c>
      <c r="Y388" s="5">
        <v>85.3</v>
      </c>
      <c r="Z388" s="5">
        <v>85.1</v>
      </c>
      <c r="AA388" s="5">
        <v>68.400000000000006</v>
      </c>
      <c r="AB388" s="5">
        <v>104.8</v>
      </c>
      <c r="AC388" s="5">
        <v>825</v>
      </c>
      <c r="AD388" s="5">
        <v>14.2</v>
      </c>
      <c r="AE388" s="7">
        <v>570</v>
      </c>
      <c r="AF388" s="32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7"/>
      <c r="AV388" s="168"/>
      <c r="AW388" s="5"/>
      <c r="AX388" s="5"/>
      <c r="AY388" s="5"/>
      <c r="AZ388" s="5"/>
      <c r="BA388" s="30"/>
      <c r="BB388" s="33"/>
    </row>
    <row r="389" spans="1:54" x14ac:dyDescent="0.3">
      <c r="A389" s="168"/>
      <c r="B389" s="4">
        <v>28.750000000000501</v>
      </c>
      <c r="C389" s="168"/>
      <c r="D389" s="5">
        <v>49.4</v>
      </c>
      <c r="E389" s="5">
        <v>87.6</v>
      </c>
      <c r="F389" s="7">
        <v>18.7</v>
      </c>
      <c r="G389" s="188"/>
      <c r="H389" s="5">
        <v>37.6</v>
      </c>
      <c r="I389" s="5">
        <v>92.6</v>
      </c>
      <c r="J389" s="5">
        <v>84.3</v>
      </c>
      <c r="K389" s="30">
        <v>84</v>
      </c>
      <c r="L389" s="168"/>
      <c r="M389" s="31"/>
      <c r="N389" s="5"/>
      <c r="O389" s="7"/>
      <c r="P389" s="31">
        <v>94.9</v>
      </c>
      <c r="Q389" s="5">
        <v>20</v>
      </c>
      <c r="R389" s="5">
        <v>49.1</v>
      </c>
      <c r="S389" s="5">
        <v>49.1</v>
      </c>
      <c r="T389" s="5">
        <v>66.5</v>
      </c>
      <c r="U389" s="5">
        <v>66.5</v>
      </c>
      <c r="V389" s="5">
        <v>66.2</v>
      </c>
      <c r="W389" s="5">
        <v>70.400000000000006</v>
      </c>
      <c r="X389" s="5">
        <v>85.8</v>
      </c>
      <c r="Y389" s="5">
        <v>85.9</v>
      </c>
      <c r="Z389" s="5">
        <v>85.8</v>
      </c>
      <c r="AA389" s="5">
        <v>68</v>
      </c>
      <c r="AB389" s="5">
        <v>104.8</v>
      </c>
      <c r="AC389" s="5">
        <v>824</v>
      </c>
      <c r="AD389" s="5">
        <v>14</v>
      </c>
      <c r="AE389" s="7">
        <v>575</v>
      </c>
      <c r="AF389" s="32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7"/>
      <c r="AV389" s="168"/>
      <c r="AW389" s="5"/>
      <c r="AX389" s="5"/>
      <c r="AY389" s="5"/>
      <c r="AZ389" s="5"/>
      <c r="BA389" s="30"/>
      <c r="BB389" s="33"/>
    </row>
    <row r="390" spans="1:54" x14ac:dyDescent="0.3">
      <c r="A390" s="168"/>
      <c r="B390" s="4">
        <v>28.833333333333901</v>
      </c>
      <c r="C390" s="168"/>
      <c r="D390" s="5">
        <v>49.4</v>
      </c>
      <c r="E390" s="5">
        <v>89.7</v>
      </c>
      <c r="F390" s="7">
        <v>17.8</v>
      </c>
      <c r="G390" s="188"/>
      <c r="H390" s="5">
        <v>31.6</v>
      </c>
      <c r="I390" s="5">
        <v>94.1</v>
      </c>
      <c r="J390" s="5">
        <v>84.1</v>
      </c>
      <c r="K390" s="30">
        <v>83.8</v>
      </c>
      <c r="L390" s="168"/>
      <c r="M390" s="31"/>
      <c r="N390" s="5"/>
      <c r="O390" s="7"/>
      <c r="P390" s="31">
        <v>95</v>
      </c>
      <c r="Q390" s="5">
        <v>18.8</v>
      </c>
      <c r="R390" s="5">
        <v>49.1</v>
      </c>
      <c r="S390" s="5">
        <v>49</v>
      </c>
      <c r="T390" s="5">
        <v>64.400000000000006</v>
      </c>
      <c r="U390" s="5">
        <v>64.2</v>
      </c>
      <c r="V390" s="5">
        <v>64</v>
      </c>
      <c r="W390" s="5">
        <v>68</v>
      </c>
      <c r="X390" s="5">
        <v>85.7</v>
      </c>
      <c r="Y390" s="5">
        <v>85.7</v>
      </c>
      <c r="Z390" s="5">
        <v>85.6</v>
      </c>
      <c r="AA390" s="5">
        <v>65.8</v>
      </c>
      <c r="AB390" s="5">
        <v>105.7</v>
      </c>
      <c r="AC390" s="5">
        <v>822</v>
      </c>
      <c r="AD390" s="5">
        <v>14.2</v>
      </c>
      <c r="AE390" s="7">
        <v>570</v>
      </c>
      <c r="AF390" s="32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7"/>
      <c r="AV390" s="168"/>
      <c r="AW390" s="5"/>
      <c r="AX390" s="5"/>
      <c r="AY390" s="5"/>
      <c r="AZ390" s="5"/>
      <c r="BA390" s="30"/>
      <c r="BB390" s="33"/>
    </row>
    <row r="391" spans="1:54" x14ac:dyDescent="0.3">
      <c r="A391" s="168"/>
      <c r="B391" s="4">
        <v>28.9166666666673</v>
      </c>
      <c r="C391" s="168"/>
      <c r="D391" s="5">
        <v>49.4</v>
      </c>
      <c r="E391" s="5">
        <v>92.6</v>
      </c>
      <c r="F391" s="7">
        <v>17</v>
      </c>
      <c r="G391" s="188"/>
      <c r="H391" s="5">
        <v>30.8</v>
      </c>
      <c r="I391" s="5">
        <v>94.7</v>
      </c>
      <c r="J391" s="5">
        <v>83.5</v>
      </c>
      <c r="K391" s="30">
        <v>83.2</v>
      </c>
      <c r="L391" s="168"/>
      <c r="M391" s="31"/>
      <c r="N391" s="5"/>
      <c r="O391" s="7"/>
      <c r="P391" s="31">
        <v>95.9</v>
      </c>
      <c r="Q391" s="5">
        <v>18</v>
      </c>
      <c r="R391" s="5">
        <v>49.1</v>
      </c>
      <c r="S391" s="5">
        <v>49</v>
      </c>
      <c r="T391" s="5">
        <v>63.2</v>
      </c>
      <c r="U391" s="5">
        <v>63</v>
      </c>
      <c r="V391" s="5">
        <v>62.8</v>
      </c>
      <c r="W391" s="5">
        <v>66.8</v>
      </c>
      <c r="X391" s="5">
        <v>85.1</v>
      </c>
      <c r="Y391" s="5">
        <v>85.2</v>
      </c>
      <c r="Z391" s="5">
        <v>85</v>
      </c>
      <c r="AA391" s="5">
        <v>64.599999999999994</v>
      </c>
      <c r="AB391" s="5">
        <v>106.3</v>
      </c>
      <c r="AC391" s="5">
        <v>824</v>
      </c>
      <c r="AD391" s="5">
        <v>13.9</v>
      </c>
      <c r="AE391" s="7">
        <v>566</v>
      </c>
      <c r="AF391" s="32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7"/>
      <c r="AV391" s="168"/>
      <c r="AW391" s="5"/>
      <c r="AX391" s="5"/>
      <c r="AY391" s="5"/>
      <c r="AZ391" s="5"/>
      <c r="BA391" s="30"/>
      <c r="BB391" s="33"/>
    </row>
    <row r="392" spans="1:54" x14ac:dyDescent="0.3">
      <c r="A392" s="169"/>
      <c r="B392" s="4">
        <v>29.0000000000007</v>
      </c>
      <c r="C392" s="169"/>
      <c r="D392" s="5">
        <v>49.4</v>
      </c>
      <c r="E392" s="5">
        <v>92.2</v>
      </c>
      <c r="F392" s="7">
        <v>16.600000000000001</v>
      </c>
      <c r="G392" s="189"/>
      <c r="H392" s="5">
        <v>31.5</v>
      </c>
      <c r="I392" s="5">
        <v>95</v>
      </c>
      <c r="J392" s="5">
        <v>83</v>
      </c>
      <c r="K392" s="30">
        <v>82.7</v>
      </c>
      <c r="L392" s="169"/>
      <c r="M392" s="31"/>
      <c r="N392" s="5"/>
      <c r="O392" s="7"/>
      <c r="P392" s="31">
        <v>96.3</v>
      </c>
      <c r="Q392" s="5">
        <v>17.7</v>
      </c>
      <c r="R392" s="5">
        <v>49.1</v>
      </c>
      <c r="S392" s="5">
        <v>49</v>
      </c>
      <c r="T392" s="5">
        <v>62.6</v>
      </c>
      <c r="U392" s="5">
        <v>62.4</v>
      </c>
      <c r="V392" s="5">
        <v>62.2</v>
      </c>
      <c r="W392" s="5">
        <v>66.099999999999994</v>
      </c>
      <c r="X392" s="5">
        <v>84.6</v>
      </c>
      <c r="Y392" s="5">
        <v>84.7</v>
      </c>
      <c r="Z392" s="5">
        <v>84.6</v>
      </c>
      <c r="AA392" s="5">
        <v>63.9</v>
      </c>
      <c r="AB392" s="5">
        <v>106.8</v>
      </c>
      <c r="AC392" s="5">
        <v>824</v>
      </c>
      <c r="AD392" s="5">
        <v>14.2</v>
      </c>
      <c r="AE392" s="7">
        <v>564</v>
      </c>
      <c r="AF392" s="32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7"/>
      <c r="AV392" s="169"/>
      <c r="AW392" s="5"/>
      <c r="AX392" s="5"/>
      <c r="AY392" s="5"/>
      <c r="AZ392" s="5"/>
      <c r="BA392" s="30"/>
      <c r="BB392" s="33"/>
    </row>
    <row r="393" spans="1:54" ht="12.45" customHeight="1" x14ac:dyDescent="0.3">
      <c r="A393" s="178" t="s">
        <v>81</v>
      </c>
      <c r="B393" s="173"/>
      <c r="C393" s="17" t="e">
        <f>AVERAGE($C$381:$C$392)</f>
        <v>#DIV/0!</v>
      </c>
      <c r="D393" s="17">
        <f>AVERAGE($D$381:$D$392)</f>
        <v>49.341666666666661</v>
      </c>
      <c r="E393" s="17">
        <f>AVERAGE($E$381:$E$392)</f>
        <v>92.500000000000014</v>
      </c>
      <c r="F393" s="34">
        <f>AVERAGE($F$381:$F$392)</f>
        <v>17.574999999999999</v>
      </c>
      <c r="G393" s="16" t="e">
        <f>AVERAGE(G381:G392)</f>
        <v>#DIV/0!</v>
      </c>
      <c r="H393" s="17">
        <f>AVERAGE($H$381:$H$392)</f>
        <v>35.250000000000007</v>
      </c>
      <c r="I393" s="17">
        <f>AVERAGE($I$381:$I$392)</f>
        <v>95.391666666666666</v>
      </c>
      <c r="J393" s="17">
        <f>AVERAGE(J381:J392)</f>
        <v>83.424999999999997</v>
      </c>
      <c r="K393" s="35">
        <f>AVERAGE($K$381:$K$392)</f>
        <v>83.166666666666657</v>
      </c>
      <c r="L393" s="36">
        <f t="shared" ref="L393:AD393" si="59">AVERAGE(L381:L392)</f>
        <v>0</v>
      </c>
      <c r="M393" s="35" t="e">
        <f t="shared" si="59"/>
        <v>#DIV/0!</v>
      </c>
      <c r="N393" s="35" t="e">
        <f t="shared" si="59"/>
        <v>#DIV/0!</v>
      </c>
      <c r="O393" s="34" t="e">
        <f t="shared" si="59"/>
        <v>#DIV/0!</v>
      </c>
      <c r="P393" s="37">
        <f t="shared" si="59"/>
        <v>96.716666666666654</v>
      </c>
      <c r="Q393" s="17">
        <f t="shared" si="59"/>
        <v>18.8</v>
      </c>
      <c r="R393" s="17">
        <f t="shared" si="59"/>
        <v>49.058333333333344</v>
      </c>
      <c r="S393" s="17">
        <f t="shared" si="59"/>
        <v>49.008333333333333</v>
      </c>
      <c r="T393" s="17">
        <f t="shared" si="59"/>
        <v>64.266666666666666</v>
      </c>
      <c r="U393" s="17">
        <f t="shared" si="59"/>
        <v>64.11666666666666</v>
      </c>
      <c r="V393" s="17">
        <f t="shared" si="59"/>
        <v>63.916666666666664</v>
      </c>
      <c r="W393" s="17">
        <f t="shared" si="59"/>
        <v>67.858333333333334</v>
      </c>
      <c r="X393" s="17">
        <f t="shared" si="59"/>
        <v>85.050000000000011</v>
      </c>
      <c r="Y393" s="17">
        <f t="shared" si="59"/>
        <v>85.125</v>
      </c>
      <c r="Z393" s="17">
        <f t="shared" si="59"/>
        <v>84.966666666666669</v>
      </c>
      <c r="AA393" s="17">
        <f t="shared" si="59"/>
        <v>65.666666666666657</v>
      </c>
      <c r="AB393" s="17">
        <f t="shared" si="59"/>
        <v>106.24166666666666</v>
      </c>
      <c r="AC393" s="17">
        <f t="shared" si="59"/>
        <v>823</v>
      </c>
      <c r="AD393" s="17">
        <f t="shared" si="59"/>
        <v>13.799999999999999</v>
      </c>
      <c r="AE393" s="34">
        <f>AVERAGE($AE$381:$AE$392)</f>
        <v>565.91666666666663</v>
      </c>
      <c r="AF393" s="38" t="e">
        <f t="shared" ref="AF393:AT393" si="60">AVERAGE(AF381:AF392)</f>
        <v>#DIV/0!</v>
      </c>
      <c r="AG393" s="17" t="e">
        <f t="shared" si="60"/>
        <v>#DIV/0!</v>
      </c>
      <c r="AH393" s="17" t="e">
        <f t="shared" si="60"/>
        <v>#DIV/0!</v>
      </c>
      <c r="AI393" s="17" t="e">
        <f t="shared" si="60"/>
        <v>#DIV/0!</v>
      </c>
      <c r="AJ393" s="17" t="e">
        <f t="shared" si="60"/>
        <v>#DIV/0!</v>
      </c>
      <c r="AK393" s="17" t="e">
        <f t="shared" si="60"/>
        <v>#DIV/0!</v>
      </c>
      <c r="AL393" s="17" t="e">
        <f t="shared" si="60"/>
        <v>#DIV/0!</v>
      </c>
      <c r="AM393" s="17" t="e">
        <f t="shared" si="60"/>
        <v>#DIV/0!</v>
      </c>
      <c r="AN393" s="17" t="e">
        <f t="shared" si="60"/>
        <v>#DIV/0!</v>
      </c>
      <c r="AO393" s="17" t="e">
        <f t="shared" si="60"/>
        <v>#DIV/0!</v>
      </c>
      <c r="AP393" s="17" t="e">
        <f t="shared" si="60"/>
        <v>#DIV/0!</v>
      </c>
      <c r="AQ393" s="17" t="e">
        <f t="shared" si="60"/>
        <v>#DIV/0!</v>
      </c>
      <c r="AR393" s="17" t="e">
        <f t="shared" si="60"/>
        <v>#DIV/0!</v>
      </c>
      <c r="AS393" s="17" t="e">
        <f t="shared" si="60"/>
        <v>#DIV/0!</v>
      </c>
      <c r="AT393" s="17" t="e">
        <f t="shared" si="60"/>
        <v>#DIV/0!</v>
      </c>
      <c r="AU393" s="34" t="e">
        <f>AVERAGE($AU$381:$AU$392)</f>
        <v>#DIV/0!</v>
      </c>
      <c r="AV393" s="39" t="e">
        <f>AVERAGE(AV381:AV392)</f>
        <v>#DIV/0!</v>
      </c>
      <c r="AW393" s="17" t="e">
        <f>AVERAGE(AW381:AW392)</f>
        <v>#DIV/0!</v>
      </c>
      <c r="AX393" s="17" t="e">
        <f>AVERAGE(AX381:AX392)</f>
        <v>#DIV/0!</v>
      </c>
      <c r="AY393" s="17" t="e">
        <f>AVERAGE($AY$381:$AY$392)</f>
        <v>#DIV/0!</v>
      </c>
      <c r="AZ393" s="17" t="e">
        <f>AVERAGE(AZ381:AZ392)</f>
        <v>#DIV/0!</v>
      </c>
      <c r="BA393" s="35" t="e">
        <f>AVERAGE(BA381:BA392)</f>
        <v>#DIV/0!</v>
      </c>
      <c r="BB393" s="40" t="e">
        <f>AVERAGE(BB381:BB392)</f>
        <v>#DIV/0!</v>
      </c>
    </row>
    <row r="395" spans="1:54" ht="15" thickBot="1" x14ac:dyDescent="0.35"/>
    <row r="396" spans="1:54" ht="15" thickBot="1" x14ac:dyDescent="0.35">
      <c r="D396" s="183" t="s">
        <v>98</v>
      </c>
      <c r="E396" s="172"/>
      <c r="F396" s="184" t="s">
        <v>99</v>
      </c>
      <c r="G396" s="182"/>
      <c r="H396" s="185" t="s">
        <v>100</v>
      </c>
      <c r="I396" s="172"/>
      <c r="K396" s="186" t="s">
        <v>103</v>
      </c>
      <c r="L396" s="187"/>
      <c r="M396" s="187"/>
      <c r="N396" s="187"/>
    </row>
    <row r="397" spans="1:54" x14ac:dyDescent="0.3">
      <c r="A397" s="85" t="s">
        <v>2</v>
      </c>
      <c r="D397" s="65" t="s">
        <v>101</v>
      </c>
      <c r="E397" s="66" t="s">
        <v>102</v>
      </c>
      <c r="F397" s="67" t="s">
        <v>101</v>
      </c>
      <c r="G397" s="68" t="s">
        <v>102</v>
      </c>
      <c r="H397" s="69" t="s">
        <v>101</v>
      </c>
      <c r="I397" s="70" t="s">
        <v>102</v>
      </c>
      <c r="K397" s="79" t="s">
        <v>104</v>
      </c>
      <c r="L397" s="80" t="s">
        <v>105</v>
      </c>
      <c r="M397" s="81" t="s">
        <v>106</v>
      </c>
      <c r="N397" s="78" t="s">
        <v>107</v>
      </c>
    </row>
    <row r="398" spans="1:54" x14ac:dyDescent="0.3">
      <c r="A398" s="71">
        <v>1</v>
      </c>
      <c r="D398" s="42">
        <v>49.391666666666659</v>
      </c>
      <c r="E398" s="74">
        <v>86.991666666666674</v>
      </c>
      <c r="F398" s="75">
        <v>18.074999999999999</v>
      </c>
      <c r="G398" s="42">
        <v>37.891666666666666</v>
      </c>
      <c r="H398" s="42">
        <v>89.983333333333334</v>
      </c>
      <c r="I398" s="42">
        <v>94.108333333333334</v>
      </c>
      <c r="K398" s="89">
        <v>587.66666666666663</v>
      </c>
      <c r="L398" s="89">
        <v>0</v>
      </c>
      <c r="M398" s="88">
        <v>50</v>
      </c>
      <c r="N398" s="86">
        <f>SUM(K398:M398)</f>
        <v>637.66666666666663</v>
      </c>
    </row>
    <row r="399" spans="1:54" x14ac:dyDescent="0.3">
      <c r="A399" s="71">
        <v>2</v>
      </c>
      <c r="D399" s="42">
        <v>49.399999999999984</v>
      </c>
      <c r="E399" s="74">
        <v>87.266666666666666</v>
      </c>
      <c r="F399" s="75">
        <v>18.324999999999999</v>
      </c>
      <c r="G399" s="42">
        <v>37.191666666666677</v>
      </c>
      <c r="H399" s="42">
        <v>89.758333333333326</v>
      </c>
      <c r="I399" s="42">
        <v>93.758333333333326</v>
      </c>
      <c r="K399" s="89">
        <v>578.83333333333337</v>
      </c>
      <c r="L399" s="89">
        <v>93.666666666666671</v>
      </c>
      <c r="M399" s="88">
        <v>50</v>
      </c>
      <c r="N399" s="86">
        <f t="shared" ref="N399:N427" si="61">SUM(K399:M399)</f>
        <v>722.5</v>
      </c>
    </row>
    <row r="400" spans="1:54" x14ac:dyDescent="0.3">
      <c r="A400" s="71">
        <v>3</v>
      </c>
      <c r="D400" s="42">
        <v>49.133333333333347</v>
      </c>
      <c r="E400" s="74">
        <v>86.899999999999991</v>
      </c>
      <c r="F400" s="75">
        <v>17.358333333333331</v>
      </c>
      <c r="G400" s="42">
        <v>34.616666666666667</v>
      </c>
      <c r="H400" s="42">
        <v>93.891666666666652</v>
      </c>
      <c r="I400" s="42">
        <v>96.250000000000014</v>
      </c>
      <c r="K400" s="89">
        <v>576.91666666666663</v>
      </c>
      <c r="L400" s="89">
        <v>298.625</v>
      </c>
      <c r="M400" s="88">
        <v>50</v>
      </c>
      <c r="N400" s="86">
        <f t="shared" si="61"/>
        <v>925.54166666666663</v>
      </c>
    </row>
    <row r="401" spans="1:14" x14ac:dyDescent="0.3">
      <c r="A401" s="71">
        <v>4</v>
      </c>
      <c r="D401" s="42">
        <v>49.466666666666661</v>
      </c>
      <c r="E401" s="74">
        <v>87.783333333333317</v>
      </c>
      <c r="F401" s="75">
        <v>17.908333333333331</v>
      </c>
      <c r="G401" s="42">
        <v>36.016666666666666</v>
      </c>
      <c r="H401" s="42">
        <v>86.758333333333326</v>
      </c>
      <c r="I401" s="42">
        <v>89.524999999999991</v>
      </c>
      <c r="K401" s="89">
        <v>592.16666666666663</v>
      </c>
      <c r="L401" s="89">
        <v>0</v>
      </c>
      <c r="M401" s="88">
        <v>50</v>
      </c>
      <c r="N401" s="86">
        <f t="shared" si="61"/>
        <v>642.16666666666663</v>
      </c>
    </row>
    <row r="402" spans="1:14" x14ac:dyDescent="0.3">
      <c r="A402" s="71">
        <v>5</v>
      </c>
      <c r="D402" s="42">
        <v>49.441666666666656</v>
      </c>
      <c r="E402" s="74">
        <v>86.916666666666671</v>
      </c>
      <c r="F402" s="75">
        <v>18.708333333333332</v>
      </c>
      <c r="G402" s="42">
        <v>37.591666666666669</v>
      </c>
      <c r="H402" s="42">
        <v>89.05</v>
      </c>
      <c r="I402" s="42">
        <v>94.108333333333334</v>
      </c>
      <c r="K402" s="89">
        <v>587.25</v>
      </c>
      <c r="L402" s="89">
        <v>0</v>
      </c>
      <c r="M402" s="88">
        <v>50</v>
      </c>
      <c r="N402" s="86">
        <f t="shared" si="61"/>
        <v>637.25</v>
      </c>
    </row>
    <row r="403" spans="1:14" x14ac:dyDescent="0.3">
      <c r="A403" s="71">
        <v>6</v>
      </c>
      <c r="D403" s="42">
        <v>49.349999999999994</v>
      </c>
      <c r="E403" s="74">
        <v>85.86666666666666</v>
      </c>
      <c r="F403" s="75">
        <v>18.908333333333331</v>
      </c>
      <c r="G403" s="42">
        <v>36.575000000000003</v>
      </c>
      <c r="H403" s="42">
        <v>91.433333333333337</v>
      </c>
      <c r="I403" s="42">
        <v>95.391666666666694</v>
      </c>
      <c r="K403" s="89">
        <v>580.83333333333337</v>
      </c>
      <c r="L403" s="89">
        <v>0</v>
      </c>
      <c r="M403" s="88">
        <v>50</v>
      </c>
      <c r="N403" s="86">
        <f t="shared" si="61"/>
        <v>630.83333333333337</v>
      </c>
    </row>
    <row r="404" spans="1:14" x14ac:dyDescent="0.3">
      <c r="A404" s="71">
        <v>7</v>
      </c>
      <c r="D404" s="42">
        <v>49.241666666666667</v>
      </c>
      <c r="E404" s="74">
        <v>85.424999999999997</v>
      </c>
      <c r="F404" s="75">
        <v>19.000000000000004</v>
      </c>
      <c r="G404" s="42">
        <v>36.43333333333333</v>
      </c>
      <c r="H404" s="42">
        <v>90.866666666666674</v>
      </c>
      <c r="I404" s="42">
        <v>95.558333333333337</v>
      </c>
      <c r="K404" s="89">
        <v>581.66666666666663</v>
      </c>
      <c r="L404" s="89">
        <v>0</v>
      </c>
      <c r="M404" s="88">
        <v>50</v>
      </c>
      <c r="N404" s="86">
        <f t="shared" si="61"/>
        <v>631.66666666666663</v>
      </c>
    </row>
    <row r="405" spans="1:14" x14ac:dyDescent="0.3">
      <c r="A405" s="71">
        <v>8</v>
      </c>
      <c r="D405" s="42">
        <v>49.324999999999996</v>
      </c>
      <c r="E405" s="74">
        <v>86.783333333333346</v>
      </c>
      <c r="F405" s="75">
        <v>18.983333333333338</v>
      </c>
      <c r="G405" s="42">
        <v>35.425000000000004</v>
      </c>
      <c r="H405" s="42">
        <v>91.433333333333337</v>
      </c>
      <c r="I405" s="42">
        <v>95.24166666666666</v>
      </c>
      <c r="K405" s="89">
        <v>585</v>
      </c>
      <c r="L405" s="89">
        <v>0</v>
      </c>
      <c r="M405" s="88">
        <v>50</v>
      </c>
      <c r="N405" s="86">
        <f t="shared" si="61"/>
        <v>635</v>
      </c>
    </row>
    <row r="406" spans="1:14" x14ac:dyDescent="0.3">
      <c r="A406" s="71">
        <v>9</v>
      </c>
      <c r="D406" s="42">
        <v>49.374999999999993</v>
      </c>
      <c r="E406" s="74">
        <v>86.516666666666652</v>
      </c>
      <c r="F406" s="75">
        <v>18.7</v>
      </c>
      <c r="G406" s="42">
        <v>36.199999999999996</v>
      </c>
      <c r="H406" s="42">
        <v>91.583333333333329</v>
      </c>
      <c r="I406" s="42">
        <v>95.916666666666671</v>
      </c>
      <c r="K406" s="89">
        <v>584.66666666666663</v>
      </c>
      <c r="L406" s="89">
        <v>0</v>
      </c>
      <c r="M406" s="88">
        <v>50</v>
      </c>
      <c r="N406" s="86">
        <f t="shared" si="61"/>
        <v>634.66666666666663</v>
      </c>
    </row>
    <row r="407" spans="1:14" x14ac:dyDescent="0.3">
      <c r="A407" s="71">
        <v>10</v>
      </c>
      <c r="D407" s="42">
        <v>49.391666666666659</v>
      </c>
      <c r="E407" s="74">
        <v>85.5</v>
      </c>
      <c r="F407" s="75">
        <v>18.441666666666666</v>
      </c>
      <c r="G407" s="42">
        <v>36.999999999999993</v>
      </c>
      <c r="H407" s="42">
        <v>90.325000000000003</v>
      </c>
      <c r="I407" s="42">
        <v>93.500000000000014</v>
      </c>
      <c r="K407" s="89">
        <v>579.83333333333337</v>
      </c>
      <c r="L407" s="89">
        <v>310.2</v>
      </c>
      <c r="M407" s="88">
        <v>100</v>
      </c>
      <c r="N407" s="86">
        <f t="shared" si="61"/>
        <v>990.0333333333333</v>
      </c>
    </row>
    <row r="408" spans="1:14" x14ac:dyDescent="0.3">
      <c r="A408" s="71">
        <v>11</v>
      </c>
      <c r="D408" s="42">
        <v>49.408333333333324</v>
      </c>
      <c r="E408" s="74">
        <v>85.758333333333326</v>
      </c>
      <c r="F408" s="75">
        <v>17.574999999999999</v>
      </c>
      <c r="G408" s="42">
        <v>35.449999999999996</v>
      </c>
      <c r="H408" s="42">
        <v>91.308333333333323</v>
      </c>
      <c r="I408" s="42">
        <v>94.825000000000003</v>
      </c>
      <c r="K408" s="89">
        <v>581.66666666666663</v>
      </c>
      <c r="L408" s="89">
        <v>0</v>
      </c>
      <c r="M408" s="88">
        <v>50</v>
      </c>
      <c r="N408" s="86">
        <f t="shared" si="61"/>
        <v>631.66666666666663</v>
      </c>
    </row>
    <row r="409" spans="1:14" x14ac:dyDescent="0.3">
      <c r="A409" s="71">
        <v>12</v>
      </c>
      <c r="D409" s="42">
        <v>49.366666666666653</v>
      </c>
      <c r="E409" s="74">
        <v>85.066666666666677</v>
      </c>
      <c r="F409" s="75">
        <v>18.008333333333333</v>
      </c>
      <c r="G409" s="42">
        <v>36.058333333333337</v>
      </c>
      <c r="H409" s="42">
        <v>91.591666666666683</v>
      </c>
      <c r="I409" s="42">
        <v>95.533333333333346</v>
      </c>
      <c r="K409" s="89">
        <v>576.41666666666663</v>
      </c>
      <c r="L409" s="89">
        <v>0</v>
      </c>
      <c r="M409" s="88">
        <v>50</v>
      </c>
      <c r="N409" s="86">
        <f t="shared" si="61"/>
        <v>626.41666666666663</v>
      </c>
    </row>
    <row r="410" spans="1:14" x14ac:dyDescent="0.3">
      <c r="A410" s="71">
        <v>13</v>
      </c>
      <c r="D410" s="42">
        <v>49.35</v>
      </c>
      <c r="E410" s="74">
        <v>85.566666666666663</v>
      </c>
      <c r="F410" s="75">
        <v>18.525000000000002</v>
      </c>
      <c r="G410" s="42">
        <v>37.458333333333336</v>
      </c>
      <c r="H410" s="42">
        <v>90.216666666666654</v>
      </c>
      <c r="I410" s="42">
        <v>94.441666666666663</v>
      </c>
      <c r="K410" s="89">
        <v>580.66666666666663</v>
      </c>
      <c r="L410" s="89">
        <v>379</v>
      </c>
      <c r="M410" s="88">
        <v>50</v>
      </c>
      <c r="N410" s="86">
        <f t="shared" si="61"/>
        <v>1009.6666666666666</v>
      </c>
    </row>
    <row r="411" spans="1:14" x14ac:dyDescent="0.3">
      <c r="A411" s="71">
        <v>14</v>
      </c>
      <c r="D411" s="42">
        <v>49.233333333333299</v>
      </c>
      <c r="E411" s="74">
        <v>83.61666666666666</v>
      </c>
      <c r="F411" s="75">
        <v>16.55</v>
      </c>
      <c r="G411" s="42">
        <v>34.799999999999997</v>
      </c>
      <c r="H411" s="42">
        <v>91.166666666666671</v>
      </c>
      <c r="I411" s="42">
        <v>92.916666666666671</v>
      </c>
      <c r="K411" s="89">
        <v>575.91666666666663</v>
      </c>
      <c r="L411" s="89">
        <v>332</v>
      </c>
      <c r="M411" s="88">
        <v>50</v>
      </c>
      <c r="N411" s="86">
        <f t="shared" si="61"/>
        <v>957.91666666666663</v>
      </c>
    </row>
    <row r="412" spans="1:14" x14ac:dyDescent="0.3">
      <c r="A412" s="71">
        <v>15</v>
      </c>
      <c r="D412" s="42">
        <v>45.425000000000004</v>
      </c>
      <c r="E412" s="74">
        <v>77.74166666666666</v>
      </c>
      <c r="F412" s="75">
        <v>25.333333333333332</v>
      </c>
      <c r="G412" s="42">
        <v>35.983333333333334</v>
      </c>
      <c r="H412" s="42">
        <v>31.358333333333334</v>
      </c>
      <c r="I412" s="42">
        <v>31.875</v>
      </c>
      <c r="K412" s="89">
        <v>537</v>
      </c>
      <c r="L412" s="89">
        <v>315.25</v>
      </c>
      <c r="M412" s="88">
        <v>50</v>
      </c>
      <c r="N412" s="86">
        <f t="shared" si="61"/>
        <v>902.25</v>
      </c>
    </row>
    <row r="413" spans="1:14" x14ac:dyDescent="0.3">
      <c r="A413" s="71">
        <v>16</v>
      </c>
      <c r="D413" s="42">
        <v>47.908333333333331</v>
      </c>
      <c r="E413" s="74">
        <v>79.983333333333334</v>
      </c>
      <c r="F413" s="75">
        <v>19.900000000000002</v>
      </c>
      <c r="G413" s="42">
        <v>31.875</v>
      </c>
      <c r="H413" s="42">
        <v>67.666666666666671</v>
      </c>
      <c r="I413" s="42">
        <v>70.575000000000003</v>
      </c>
      <c r="K413" s="89">
        <v>558.33333333333337</v>
      </c>
      <c r="L413" s="89">
        <v>0</v>
      </c>
      <c r="M413" s="88">
        <v>50</v>
      </c>
      <c r="N413" s="86">
        <f t="shared" si="61"/>
        <v>608.33333333333337</v>
      </c>
    </row>
    <row r="414" spans="1:14" x14ac:dyDescent="0.3">
      <c r="A414" s="71">
        <v>17</v>
      </c>
      <c r="D414" s="42">
        <v>49.308333333333316</v>
      </c>
      <c r="E414" s="74">
        <v>85.409090909090907</v>
      </c>
      <c r="F414" s="75">
        <v>16.633333333333333</v>
      </c>
      <c r="G414" s="42">
        <v>35.824999999999996</v>
      </c>
      <c r="H414" s="42">
        <v>93.608333333333334</v>
      </c>
      <c r="I414" s="42">
        <v>95.391666666666666</v>
      </c>
      <c r="K414" s="89">
        <v>581.5</v>
      </c>
      <c r="L414" s="89">
        <v>0</v>
      </c>
      <c r="M414" s="88">
        <v>50</v>
      </c>
      <c r="N414" s="86">
        <f t="shared" si="61"/>
        <v>631.5</v>
      </c>
    </row>
    <row r="415" spans="1:14" x14ac:dyDescent="0.3">
      <c r="A415" s="71">
        <v>18</v>
      </c>
      <c r="D415" s="42">
        <v>49.324999999999996</v>
      </c>
      <c r="E415" s="74">
        <v>83.841666666666654</v>
      </c>
      <c r="F415" s="75">
        <v>18.075000000000003</v>
      </c>
      <c r="G415" s="42">
        <v>37.166666666666664</v>
      </c>
      <c r="H415" s="42">
        <v>91.075000000000003</v>
      </c>
      <c r="I415" s="42">
        <v>96.008333333333326</v>
      </c>
      <c r="K415" s="89">
        <v>571.5</v>
      </c>
      <c r="L415" s="89">
        <v>0</v>
      </c>
      <c r="M415" s="88">
        <v>50</v>
      </c>
      <c r="N415" s="86">
        <f t="shared" si="61"/>
        <v>621.5</v>
      </c>
    </row>
    <row r="416" spans="1:14" x14ac:dyDescent="0.3">
      <c r="A416" s="71">
        <v>19</v>
      </c>
      <c r="D416" s="42">
        <v>49.35833333333332</v>
      </c>
      <c r="E416" s="74">
        <v>84.658333333333346</v>
      </c>
      <c r="F416" s="75">
        <v>18.5</v>
      </c>
      <c r="G416" s="42">
        <v>38.016666666666673</v>
      </c>
      <c r="H416" s="42">
        <v>90.358333333333348</v>
      </c>
      <c r="I416" s="42">
        <v>94.833333333333329</v>
      </c>
      <c r="K416" s="89">
        <v>578.58333333333337</v>
      </c>
      <c r="L416" s="89">
        <v>0</v>
      </c>
      <c r="M416" s="88">
        <v>50</v>
      </c>
      <c r="N416" s="86">
        <f t="shared" si="61"/>
        <v>628.58333333333337</v>
      </c>
    </row>
    <row r="417" spans="1:14" x14ac:dyDescent="0.3">
      <c r="A417" s="71">
        <v>20</v>
      </c>
      <c r="D417" s="42">
        <v>49.341666666666669</v>
      </c>
      <c r="E417" s="74">
        <v>85.716666666666683</v>
      </c>
      <c r="F417" s="75">
        <v>18.916666666666668</v>
      </c>
      <c r="G417" s="42">
        <v>38.133333333333333</v>
      </c>
      <c r="H417" s="42">
        <v>89.718181818181833</v>
      </c>
      <c r="I417" s="42">
        <v>95.274999999999991</v>
      </c>
      <c r="K417" s="89">
        <v>585.33333333333337</v>
      </c>
      <c r="L417" s="89">
        <v>0</v>
      </c>
      <c r="M417" s="88">
        <v>50</v>
      </c>
      <c r="N417" s="86">
        <f t="shared" si="61"/>
        <v>635.33333333333337</v>
      </c>
    </row>
    <row r="418" spans="1:14" x14ac:dyDescent="0.3">
      <c r="A418" s="71">
        <v>21</v>
      </c>
      <c r="D418" s="42">
        <v>49.30833333333333</v>
      </c>
      <c r="E418" s="74">
        <v>83.11666666666666</v>
      </c>
      <c r="F418" s="75">
        <v>19.083333333333332</v>
      </c>
      <c r="G418" s="42">
        <v>37.65</v>
      </c>
      <c r="H418" s="42">
        <v>91.581818181818178</v>
      </c>
      <c r="I418" s="42">
        <v>97.166666666666671</v>
      </c>
      <c r="K418" s="89">
        <v>568.33333333333337</v>
      </c>
      <c r="L418" s="89">
        <v>0</v>
      </c>
      <c r="M418" s="88">
        <v>50</v>
      </c>
      <c r="N418" s="86">
        <f t="shared" si="61"/>
        <v>618.33333333333337</v>
      </c>
    </row>
    <row r="419" spans="1:14" x14ac:dyDescent="0.3">
      <c r="A419" s="71">
        <v>22</v>
      </c>
      <c r="D419" s="42">
        <v>49.316666666666663</v>
      </c>
      <c r="E419" s="74">
        <v>84.591666666666654</v>
      </c>
      <c r="F419" s="75">
        <v>18.516666666666666</v>
      </c>
      <c r="G419" s="42">
        <v>35.633333333333333</v>
      </c>
      <c r="H419" s="42">
        <v>91.824999999999989</v>
      </c>
      <c r="I419" s="42">
        <v>96.27500000000002</v>
      </c>
      <c r="K419" s="89">
        <v>578.18181818181813</v>
      </c>
      <c r="L419" s="89">
        <v>287.375</v>
      </c>
      <c r="M419" s="88">
        <v>50</v>
      </c>
      <c r="N419" s="86">
        <f t="shared" si="61"/>
        <v>915.55681818181813</v>
      </c>
    </row>
    <row r="420" spans="1:14" x14ac:dyDescent="0.3">
      <c r="A420" s="71">
        <v>23</v>
      </c>
      <c r="D420" s="42">
        <v>49.30833333333333</v>
      </c>
      <c r="E420" s="74">
        <v>85.575000000000003</v>
      </c>
      <c r="F420" s="75">
        <v>17.574999999999999</v>
      </c>
      <c r="G420" s="42">
        <v>35.083333333333336</v>
      </c>
      <c r="H420" s="42">
        <v>92.949999999999989</v>
      </c>
      <c r="I420" s="42">
        <v>96.816666666666663</v>
      </c>
      <c r="K420" s="89">
        <v>585.08333333333337</v>
      </c>
      <c r="L420" s="89">
        <v>320.66666666666669</v>
      </c>
      <c r="M420" s="88">
        <v>50</v>
      </c>
      <c r="N420" s="86">
        <f t="shared" si="61"/>
        <v>955.75</v>
      </c>
    </row>
    <row r="421" spans="1:14" x14ac:dyDescent="0.3">
      <c r="A421" s="71">
        <v>24</v>
      </c>
      <c r="D421" s="42">
        <v>49.358333333333327</v>
      </c>
      <c r="E421" s="74">
        <v>84.274999999999991</v>
      </c>
      <c r="F421" s="75">
        <v>17.091666666666669</v>
      </c>
      <c r="G421" s="42">
        <v>36.166666666666664</v>
      </c>
      <c r="H421" s="42">
        <v>91.333333333333357</v>
      </c>
      <c r="I421" s="42">
        <v>94.458333333333314</v>
      </c>
      <c r="K421" s="89">
        <v>574.08333333333337</v>
      </c>
      <c r="L421" s="89">
        <v>328.91666666666669</v>
      </c>
      <c r="M421" s="88">
        <v>50</v>
      </c>
      <c r="N421" s="86">
        <f t="shared" si="61"/>
        <v>953</v>
      </c>
    </row>
    <row r="422" spans="1:14" x14ac:dyDescent="0.3">
      <c r="A422" s="71">
        <v>25</v>
      </c>
      <c r="D422" s="42">
        <v>49.349999999999994</v>
      </c>
      <c r="E422" s="74">
        <v>84.508333333333326</v>
      </c>
      <c r="F422" s="75">
        <v>17.258333333333333</v>
      </c>
      <c r="G422" s="42">
        <v>37.166666666666671</v>
      </c>
      <c r="H422" s="42">
        <v>91.733333333333348</v>
      </c>
      <c r="I422" s="42">
        <v>94.758333333333326</v>
      </c>
      <c r="K422" s="89">
        <v>575.16666666666663</v>
      </c>
      <c r="L422" s="89">
        <v>352.25</v>
      </c>
      <c r="M422" s="88">
        <v>50</v>
      </c>
      <c r="N422" s="86">
        <f t="shared" si="61"/>
        <v>977.41666666666663</v>
      </c>
    </row>
    <row r="423" spans="1:14" x14ac:dyDescent="0.3">
      <c r="A423" s="71">
        <v>26</v>
      </c>
      <c r="D423" s="42">
        <v>49.30833333333333</v>
      </c>
      <c r="E423" s="74">
        <v>82.225000000000009</v>
      </c>
      <c r="F423" s="75">
        <v>18.058333333333334</v>
      </c>
      <c r="G423" s="42">
        <v>42.658333333333331</v>
      </c>
      <c r="H423" s="42">
        <v>92.933333333333337</v>
      </c>
      <c r="I423" s="42">
        <v>98.233333333333334</v>
      </c>
      <c r="K423" s="89">
        <v>558.91666666666663</v>
      </c>
      <c r="L423" s="89">
        <v>308.5</v>
      </c>
      <c r="M423" s="88">
        <v>50</v>
      </c>
      <c r="N423" s="86">
        <f t="shared" si="61"/>
        <v>917.41666666666663</v>
      </c>
    </row>
    <row r="424" spans="1:14" x14ac:dyDescent="0.3">
      <c r="A424" s="71">
        <v>27</v>
      </c>
      <c r="D424" s="42">
        <v>49.274999999999999</v>
      </c>
      <c r="E424" s="74">
        <v>81.375</v>
      </c>
      <c r="F424" s="75">
        <v>17.95</v>
      </c>
      <c r="G424" s="42">
        <v>39.024999999999999</v>
      </c>
      <c r="H424" s="42">
        <v>92.2</v>
      </c>
      <c r="I424" s="42">
        <v>96.425000000000011</v>
      </c>
      <c r="K424" s="89">
        <v>551.5</v>
      </c>
      <c r="L424" s="88">
        <v>0</v>
      </c>
      <c r="M424" s="88">
        <v>50</v>
      </c>
      <c r="N424" s="86">
        <f t="shared" si="61"/>
        <v>601.5</v>
      </c>
    </row>
    <row r="425" spans="1:14" x14ac:dyDescent="0.3">
      <c r="A425" s="71">
        <v>28</v>
      </c>
      <c r="D425" s="42">
        <v>49.316666666666663</v>
      </c>
      <c r="E425" s="74">
        <v>83.2</v>
      </c>
      <c r="F425" s="75">
        <v>17.516666666666669</v>
      </c>
      <c r="G425" s="42">
        <v>36.974999999999994</v>
      </c>
      <c r="H425" s="42">
        <v>93.441666666666663</v>
      </c>
      <c r="I425" s="42">
        <v>97.183333333333323</v>
      </c>
      <c r="K425" s="89">
        <v>564.16666666666663</v>
      </c>
      <c r="L425" s="88">
        <v>0</v>
      </c>
      <c r="M425" s="88">
        <v>50</v>
      </c>
      <c r="N425" s="86">
        <f t="shared" si="61"/>
        <v>614.16666666666663</v>
      </c>
    </row>
    <row r="426" spans="1:14" x14ac:dyDescent="0.3">
      <c r="A426" s="71">
        <v>29</v>
      </c>
      <c r="D426" s="42">
        <v>49.158333333333331</v>
      </c>
      <c r="E426" s="74">
        <v>79.14166666666668</v>
      </c>
      <c r="F426" s="75">
        <v>18.283333333333335</v>
      </c>
      <c r="G426" s="42">
        <v>34.550000000000004</v>
      </c>
      <c r="H426" s="42">
        <v>73.05</v>
      </c>
      <c r="I426" s="42">
        <v>75.124999999999986</v>
      </c>
      <c r="K426" s="89">
        <v>531</v>
      </c>
      <c r="L426" s="88">
        <v>0</v>
      </c>
      <c r="M426" s="88">
        <v>50</v>
      </c>
      <c r="N426" s="86">
        <f t="shared" si="61"/>
        <v>581</v>
      </c>
    </row>
    <row r="427" spans="1:14" x14ac:dyDescent="0.3">
      <c r="A427" s="71">
        <v>30</v>
      </c>
      <c r="D427" s="42">
        <f>AVERAGE($D$381:$D$392)</f>
        <v>49.341666666666661</v>
      </c>
      <c r="E427" s="74">
        <f>AVERAGE($K$381:$K$392)</f>
        <v>83.166666666666657</v>
      </c>
      <c r="F427" s="75">
        <f>AVERAGE($F$381:$F$392)</f>
        <v>17.574999999999999</v>
      </c>
      <c r="G427" s="42">
        <f>AVERAGE($H$381:$H$392)</f>
        <v>35.250000000000007</v>
      </c>
      <c r="H427" s="42">
        <f>AVERAGE($E$381:$E$392)</f>
        <v>92.500000000000014</v>
      </c>
      <c r="I427" s="42">
        <f>AVERAGE($I$381:$I$392)</f>
        <v>95.391666666666666</v>
      </c>
      <c r="K427" s="89">
        <v>565.91666666666663</v>
      </c>
      <c r="L427" s="160">
        <v>0</v>
      </c>
      <c r="M427" s="160">
        <v>50</v>
      </c>
      <c r="N427" s="161">
        <f t="shared" si="61"/>
        <v>615.91666666666663</v>
      </c>
    </row>
    <row r="428" spans="1:14" x14ac:dyDescent="0.3">
      <c r="G428" s="63"/>
      <c r="K428" s="162"/>
      <c r="L428" s="163"/>
      <c r="M428" s="163"/>
      <c r="N428" s="164"/>
    </row>
    <row r="429" spans="1:14" x14ac:dyDescent="0.3">
      <c r="B429" s="76" t="s">
        <v>107</v>
      </c>
      <c r="D429" s="77">
        <f t="shared" ref="D429:I429" si="62">SUM(D398:D427)</f>
        <v>1474.5833333333333</v>
      </c>
      <c r="E429" s="77">
        <f t="shared" si="62"/>
        <v>2534.4840909090904</v>
      </c>
      <c r="F429" s="77">
        <f t="shared" si="62"/>
        <v>551.33333333333326</v>
      </c>
      <c r="G429" s="77">
        <f t="shared" si="62"/>
        <v>1095.8666666666666</v>
      </c>
      <c r="H429" s="77">
        <f t="shared" si="62"/>
        <v>2636.7000000000007</v>
      </c>
      <c r="I429" s="77">
        <f t="shared" si="62"/>
        <v>2746.8666666666672</v>
      </c>
      <c r="K429" s="166">
        <f>SUM(K398:K427)</f>
        <v>17214.098484848488</v>
      </c>
      <c r="L429" s="166">
        <f>SUM(L398:L427)</f>
        <v>3326.45</v>
      </c>
      <c r="M429" s="166">
        <f>SUM(M398:M427)</f>
        <v>1550</v>
      </c>
      <c r="N429" s="166">
        <f>SUM(N398:N427)</f>
        <v>22090.548484848492</v>
      </c>
    </row>
    <row r="430" spans="1:14" x14ac:dyDescent="0.3">
      <c r="B430" s="76" t="s">
        <v>61</v>
      </c>
      <c r="D430" s="77">
        <f t="shared" ref="D430:I430" si="63">AVERAGE(D398:D427)</f>
        <v>49.152777777777779</v>
      </c>
      <c r="E430" s="77">
        <f t="shared" si="63"/>
        <v>84.482803030303018</v>
      </c>
      <c r="F430" s="77">
        <f t="shared" si="63"/>
        <v>18.377777777777776</v>
      </c>
      <c r="G430" s="77">
        <f t="shared" si="63"/>
        <v>36.528888888888886</v>
      </c>
      <c r="H430" s="77">
        <f t="shared" si="63"/>
        <v>87.890000000000029</v>
      </c>
      <c r="I430" s="77">
        <f t="shared" si="63"/>
        <v>91.562222222222246</v>
      </c>
      <c r="K430" s="166">
        <f>AVERAGE(K398:K427)</f>
        <v>573.80328282828293</v>
      </c>
      <c r="L430" s="166">
        <f>AVERAGE(L398:L427)</f>
        <v>110.88166666666666</v>
      </c>
      <c r="M430" s="166">
        <f>AVERAGE(M398:M427)</f>
        <v>51.666666666666664</v>
      </c>
      <c r="N430" s="166">
        <f>AVERAGE(N398:N427)</f>
        <v>736.35161616161645</v>
      </c>
    </row>
    <row r="434" spans="12:12" x14ac:dyDescent="0.3">
      <c r="L434" s="165"/>
    </row>
  </sheetData>
  <mergeCells count="189">
    <mergeCell ref="A4:A15"/>
    <mergeCell ref="C4:C15"/>
    <mergeCell ref="G4:G15"/>
    <mergeCell ref="L4:L15"/>
    <mergeCell ref="AV4:AV15"/>
    <mergeCell ref="A16:B16"/>
    <mergeCell ref="C1:F1"/>
    <mergeCell ref="G1:K1"/>
    <mergeCell ref="L1:O1"/>
    <mergeCell ref="P1:AE1"/>
    <mergeCell ref="AF1:AU1"/>
    <mergeCell ref="AV1:BA1"/>
    <mergeCell ref="A30:A41"/>
    <mergeCell ref="C30:C41"/>
    <mergeCell ref="G30:G41"/>
    <mergeCell ref="L30:L41"/>
    <mergeCell ref="AV30:AV41"/>
    <mergeCell ref="A42:B42"/>
    <mergeCell ref="A17:A28"/>
    <mergeCell ref="C17:C28"/>
    <mergeCell ref="G17:G28"/>
    <mergeCell ref="L17:L28"/>
    <mergeCell ref="AV17:AV28"/>
    <mergeCell ref="A29:B29"/>
    <mergeCell ref="A56:A67"/>
    <mergeCell ref="C56:C67"/>
    <mergeCell ref="G56:G67"/>
    <mergeCell ref="L56:L67"/>
    <mergeCell ref="AV56:AV67"/>
    <mergeCell ref="A68:B68"/>
    <mergeCell ref="A43:A54"/>
    <mergeCell ref="C43:C54"/>
    <mergeCell ref="G43:G54"/>
    <mergeCell ref="L43:L54"/>
    <mergeCell ref="AV43:AV54"/>
    <mergeCell ref="A55:B55"/>
    <mergeCell ref="A82:A93"/>
    <mergeCell ref="C82:C93"/>
    <mergeCell ref="G82:G93"/>
    <mergeCell ref="L82:L93"/>
    <mergeCell ref="AV82:AV93"/>
    <mergeCell ref="A94:B94"/>
    <mergeCell ref="A69:A80"/>
    <mergeCell ref="C69:C80"/>
    <mergeCell ref="G69:G80"/>
    <mergeCell ref="L69:L80"/>
    <mergeCell ref="AV69:AV80"/>
    <mergeCell ref="A81:B81"/>
    <mergeCell ref="A95:A106"/>
    <mergeCell ref="C95:C106"/>
    <mergeCell ref="G95:G106"/>
    <mergeCell ref="L95:L106"/>
    <mergeCell ref="A107:B107"/>
    <mergeCell ref="A108:A119"/>
    <mergeCell ref="C108:C119"/>
    <mergeCell ref="G108:G119"/>
    <mergeCell ref="L108:L119"/>
    <mergeCell ref="A133:B133"/>
    <mergeCell ref="A134:A145"/>
    <mergeCell ref="C134:C145"/>
    <mergeCell ref="G134:G145"/>
    <mergeCell ref="L134:L145"/>
    <mergeCell ref="AV134:AV145"/>
    <mergeCell ref="AV108:AV119"/>
    <mergeCell ref="A120:B120"/>
    <mergeCell ref="A121:A132"/>
    <mergeCell ref="C121:C132"/>
    <mergeCell ref="G121:G132"/>
    <mergeCell ref="L121:L132"/>
    <mergeCell ref="AV121:AV132"/>
    <mergeCell ref="A159:B159"/>
    <mergeCell ref="A160:A171"/>
    <mergeCell ref="C160:C171"/>
    <mergeCell ref="G160:G171"/>
    <mergeCell ref="L160:L171"/>
    <mergeCell ref="AV160:AV171"/>
    <mergeCell ref="A146:B146"/>
    <mergeCell ref="A147:A158"/>
    <mergeCell ref="C147:C158"/>
    <mergeCell ref="G147:G158"/>
    <mergeCell ref="L147:L158"/>
    <mergeCell ref="AV147:AV158"/>
    <mergeCell ref="A185:B185"/>
    <mergeCell ref="A186:A197"/>
    <mergeCell ref="C186:C197"/>
    <mergeCell ref="G186:G197"/>
    <mergeCell ref="L186:L197"/>
    <mergeCell ref="AV186:AV197"/>
    <mergeCell ref="A172:B172"/>
    <mergeCell ref="A173:A184"/>
    <mergeCell ref="C173:C184"/>
    <mergeCell ref="G173:G184"/>
    <mergeCell ref="L173:L184"/>
    <mergeCell ref="AV173:AV184"/>
    <mergeCell ref="A211:B211"/>
    <mergeCell ref="A212:A223"/>
    <mergeCell ref="C212:C223"/>
    <mergeCell ref="G212:G223"/>
    <mergeCell ref="L212:L223"/>
    <mergeCell ref="AV212:AV223"/>
    <mergeCell ref="A198:B198"/>
    <mergeCell ref="A199:A210"/>
    <mergeCell ref="C199:C210"/>
    <mergeCell ref="G199:G210"/>
    <mergeCell ref="L199:L210"/>
    <mergeCell ref="AV199:AV210"/>
    <mergeCell ref="A237:B237"/>
    <mergeCell ref="A238:A249"/>
    <mergeCell ref="C238:C249"/>
    <mergeCell ref="G238:G249"/>
    <mergeCell ref="L238:L249"/>
    <mergeCell ref="AV238:AV249"/>
    <mergeCell ref="A224:B224"/>
    <mergeCell ref="A225:A236"/>
    <mergeCell ref="C225:C236"/>
    <mergeCell ref="G225:G236"/>
    <mergeCell ref="L225:L236"/>
    <mergeCell ref="AV225:AV236"/>
    <mergeCell ref="A263:B263"/>
    <mergeCell ref="A264:A275"/>
    <mergeCell ref="C264:C275"/>
    <mergeCell ref="G264:G275"/>
    <mergeCell ref="L264:L275"/>
    <mergeCell ref="AV264:AV275"/>
    <mergeCell ref="A250:B250"/>
    <mergeCell ref="A251:A262"/>
    <mergeCell ref="C251:C262"/>
    <mergeCell ref="G251:G262"/>
    <mergeCell ref="L251:L262"/>
    <mergeCell ref="AV251:AV262"/>
    <mergeCell ref="A289:B289"/>
    <mergeCell ref="A290:A301"/>
    <mergeCell ref="C290:C301"/>
    <mergeCell ref="G290:G301"/>
    <mergeCell ref="L290:L301"/>
    <mergeCell ref="AV290:AV301"/>
    <mergeCell ref="A276:B276"/>
    <mergeCell ref="A277:A288"/>
    <mergeCell ref="C277:C288"/>
    <mergeCell ref="G277:G288"/>
    <mergeCell ref="L277:L288"/>
    <mergeCell ref="AV277:AV288"/>
    <mergeCell ref="A315:B315"/>
    <mergeCell ref="A316:A327"/>
    <mergeCell ref="C316:C327"/>
    <mergeCell ref="G316:G327"/>
    <mergeCell ref="L316:L327"/>
    <mergeCell ref="AV316:AV327"/>
    <mergeCell ref="A302:B302"/>
    <mergeCell ref="A303:A314"/>
    <mergeCell ref="C303:C314"/>
    <mergeCell ref="G303:G314"/>
    <mergeCell ref="L303:L314"/>
    <mergeCell ref="AV303:AV314"/>
    <mergeCell ref="A341:B341"/>
    <mergeCell ref="A342:A353"/>
    <mergeCell ref="C342:C353"/>
    <mergeCell ref="G342:G353"/>
    <mergeCell ref="L342:L353"/>
    <mergeCell ref="AV342:AV353"/>
    <mergeCell ref="A328:B328"/>
    <mergeCell ref="A329:A340"/>
    <mergeCell ref="C329:C340"/>
    <mergeCell ref="G329:G340"/>
    <mergeCell ref="L329:L340"/>
    <mergeCell ref="AV329:AV340"/>
    <mergeCell ref="A367:B367"/>
    <mergeCell ref="A368:A379"/>
    <mergeCell ref="C368:C379"/>
    <mergeCell ref="G368:G379"/>
    <mergeCell ref="L368:L379"/>
    <mergeCell ref="AV368:AV379"/>
    <mergeCell ref="A354:B354"/>
    <mergeCell ref="A355:A366"/>
    <mergeCell ref="C355:C366"/>
    <mergeCell ref="G355:G366"/>
    <mergeCell ref="L355:L366"/>
    <mergeCell ref="AV355:AV366"/>
    <mergeCell ref="A393:B393"/>
    <mergeCell ref="A380:B380"/>
    <mergeCell ref="A381:A392"/>
    <mergeCell ref="C381:C392"/>
    <mergeCell ref="G381:G392"/>
    <mergeCell ref="L381:L392"/>
    <mergeCell ref="AV381:AV392"/>
    <mergeCell ref="D396:E396"/>
    <mergeCell ref="F396:G396"/>
    <mergeCell ref="H396:I396"/>
    <mergeCell ref="K396:N39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B406"/>
  <sheetViews>
    <sheetView topLeftCell="A86" workbookViewId="0">
      <selection activeCell="D122" sqref="D122"/>
    </sheetView>
  </sheetViews>
  <sheetFormatPr defaultRowHeight="14.4" x14ac:dyDescent="0.3"/>
  <cols>
    <col min="1" max="1" width="9.77734375" bestFit="1" customWidth="1"/>
  </cols>
  <sheetData>
    <row r="1" spans="1:54" ht="15" thickBot="1" x14ac:dyDescent="0.35">
      <c r="A1" s="9"/>
      <c r="B1" s="18"/>
      <c r="C1" s="175" t="s">
        <v>0</v>
      </c>
      <c r="D1" s="176"/>
      <c r="E1" s="176"/>
      <c r="F1" s="177"/>
      <c r="G1" s="175" t="s">
        <v>63</v>
      </c>
      <c r="H1" s="176"/>
      <c r="I1" s="176"/>
      <c r="J1" s="176"/>
      <c r="K1" s="179"/>
      <c r="L1" s="175" t="s">
        <v>82</v>
      </c>
      <c r="M1" s="176"/>
      <c r="N1" s="176"/>
      <c r="O1" s="177"/>
      <c r="P1" s="180" t="s">
        <v>62</v>
      </c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7"/>
      <c r="AF1" s="175" t="s">
        <v>64</v>
      </c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7"/>
      <c r="AV1" s="170" t="s">
        <v>1</v>
      </c>
      <c r="AW1" s="171"/>
      <c r="AX1" s="171"/>
      <c r="AY1" s="171"/>
      <c r="AZ1" s="171"/>
      <c r="BA1" s="182"/>
      <c r="BB1" s="19" t="s">
        <v>83</v>
      </c>
    </row>
    <row r="2" spans="1:54" ht="72" x14ac:dyDescent="0.3">
      <c r="A2" s="10" t="s">
        <v>2</v>
      </c>
      <c r="B2" s="20" t="s">
        <v>3</v>
      </c>
      <c r="C2" s="10" t="s">
        <v>84</v>
      </c>
      <c r="D2" s="11" t="s">
        <v>4</v>
      </c>
      <c r="E2" s="11" t="s">
        <v>5</v>
      </c>
      <c r="F2" s="12" t="s">
        <v>6</v>
      </c>
      <c r="G2" s="10" t="s">
        <v>85</v>
      </c>
      <c r="H2" s="11" t="s">
        <v>7</v>
      </c>
      <c r="I2" s="11" t="s">
        <v>8</v>
      </c>
      <c r="J2" s="11" t="s">
        <v>9</v>
      </c>
      <c r="K2" s="20" t="s">
        <v>10</v>
      </c>
      <c r="L2" s="10" t="s">
        <v>86</v>
      </c>
      <c r="M2" s="21" t="s">
        <v>87</v>
      </c>
      <c r="N2" s="11" t="s">
        <v>88</v>
      </c>
      <c r="O2" s="12" t="s">
        <v>89</v>
      </c>
      <c r="P2" s="2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2" t="s">
        <v>26</v>
      </c>
      <c r="AF2" s="10" t="s">
        <v>11</v>
      </c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11" t="s">
        <v>21</v>
      </c>
      <c r="AQ2" s="11" t="s">
        <v>22</v>
      </c>
      <c r="AR2" s="11" t="s">
        <v>23</v>
      </c>
      <c r="AS2" s="11" t="s">
        <v>24</v>
      </c>
      <c r="AT2" s="11" t="s">
        <v>25</v>
      </c>
      <c r="AU2" s="12" t="s">
        <v>26</v>
      </c>
      <c r="AV2" s="1" t="s">
        <v>90</v>
      </c>
      <c r="AW2" s="3" t="s">
        <v>27</v>
      </c>
      <c r="AX2" s="3" t="s">
        <v>28</v>
      </c>
      <c r="AY2" s="3" t="s">
        <v>31</v>
      </c>
      <c r="AZ2" s="3" t="s">
        <v>30</v>
      </c>
      <c r="BA2" s="2" t="s">
        <v>29</v>
      </c>
      <c r="BB2" s="22" t="s">
        <v>91</v>
      </c>
    </row>
    <row r="3" spans="1:54" ht="19.2" x14ac:dyDescent="0.3">
      <c r="A3" s="13"/>
      <c r="B3" s="23"/>
      <c r="C3" s="13" t="s">
        <v>32</v>
      </c>
      <c r="D3" s="14" t="s">
        <v>33</v>
      </c>
      <c r="E3" s="14" t="s">
        <v>34</v>
      </c>
      <c r="F3" s="15" t="s">
        <v>35</v>
      </c>
      <c r="G3" s="13" t="s">
        <v>32</v>
      </c>
      <c r="H3" s="14" t="s">
        <v>36</v>
      </c>
      <c r="I3" s="14" t="s">
        <v>37</v>
      </c>
      <c r="J3" s="14" t="s">
        <v>38</v>
      </c>
      <c r="K3" s="23" t="s">
        <v>39</v>
      </c>
      <c r="L3" s="24" t="s">
        <v>32</v>
      </c>
      <c r="M3" s="25" t="s">
        <v>92</v>
      </c>
      <c r="N3" s="26" t="s">
        <v>93</v>
      </c>
      <c r="O3" s="27" t="s">
        <v>94</v>
      </c>
      <c r="P3" s="28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 t="s">
        <v>45</v>
      </c>
      <c r="V3" s="14" t="s">
        <v>46</v>
      </c>
      <c r="W3" s="14" t="s">
        <v>47</v>
      </c>
      <c r="X3" s="14" t="s">
        <v>48</v>
      </c>
      <c r="Y3" s="14" t="s">
        <v>49</v>
      </c>
      <c r="Z3" s="14" t="s">
        <v>50</v>
      </c>
      <c r="AA3" s="14" t="s">
        <v>51</v>
      </c>
      <c r="AB3" s="14" t="s">
        <v>52</v>
      </c>
      <c r="AC3" s="14" t="s">
        <v>53</v>
      </c>
      <c r="AD3" s="14" t="s">
        <v>54</v>
      </c>
      <c r="AE3" s="15" t="s">
        <v>55</v>
      </c>
      <c r="AF3" s="13" t="s">
        <v>65</v>
      </c>
      <c r="AG3" s="14" t="s">
        <v>66</v>
      </c>
      <c r="AH3" s="14" t="s">
        <v>67</v>
      </c>
      <c r="AI3" s="14" t="s">
        <v>68</v>
      </c>
      <c r="AJ3" s="14" t="s">
        <v>69</v>
      </c>
      <c r="AK3" s="14" t="s">
        <v>70</v>
      </c>
      <c r="AL3" s="14" t="s">
        <v>71</v>
      </c>
      <c r="AM3" s="14" t="s">
        <v>72</v>
      </c>
      <c r="AN3" s="14" t="s">
        <v>73</v>
      </c>
      <c r="AO3" s="14" t="s">
        <v>74</v>
      </c>
      <c r="AP3" s="14" t="s">
        <v>75</v>
      </c>
      <c r="AQ3" s="14" t="s">
        <v>76</v>
      </c>
      <c r="AR3" s="14" t="s">
        <v>77</v>
      </c>
      <c r="AS3" s="14" t="s">
        <v>78</v>
      </c>
      <c r="AT3" s="14" t="s">
        <v>79</v>
      </c>
      <c r="AU3" s="15" t="s">
        <v>80</v>
      </c>
      <c r="AV3" s="13" t="s">
        <v>95</v>
      </c>
      <c r="AW3" s="14" t="s">
        <v>56</v>
      </c>
      <c r="AX3" s="14" t="s">
        <v>57</v>
      </c>
      <c r="AY3" s="14" t="s">
        <v>60</v>
      </c>
      <c r="AZ3" s="14" t="s">
        <v>59</v>
      </c>
      <c r="BA3" s="23" t="s">
        <v>58</v>
      </c>
      <c r="BB3" s="29"/>
    </row>
    <row r="4" spans="1:54" x14ac:dyDescent="0.3">
      <c r="A4" s="167">
        <v>45413</v>
      </c>
      <c r="B4" s="4">
        <v>8.3333333333333329E-2</v>
      </c>
      <c r="C4" s="181"/>
      <c r="D4" s="5">
        <v>49.4</v>
      </c>
      <c r="E4" s="5">
        <v>94.5</v>
      </c>
      <c r="F4" s="7">
        <v>16.2</v>
      </c>
      <c r="G4" s="181"/>
      <c r="H4" s="5">
        <v>31.1</v>
      </c>
      <c r="I4" s="5">
        <v>95.4</v>
      </c>
      <c r="J4" s="5">
        <v>82.7</v>
      </c>
      <c r="K4" s="30">
        <v>82.4</v>
      </c>
      <c r="L4" s="174">
        <f>G4-C4</f>
        <v>0</v>
      </c>
      <c r="M4" s="31"/>
      <c r="N4" s="5"/>
      <c r="O4" s="7"/>
      <c r="P4" s="31">
        <v>94.5</v>
      </c>
      <c r="Q4" s="5">
        <v>17.399999999999999</v>
      </c>
      <c r="R4" s="5">
        <v>49.1</v>
      </c>
      <c r="S4" s="5">
        <v>49</v>
      </c>
      <c r="T4" s="5">
        <v>62</v>
      </c>
      <c r="U4" s="5">
        <v>61.8</v>
      </c>
      <c r="V4" s="5">
        <v>61.6</v>
      </c>
      <c r="W4" s="5">
        <v>65.400000000000006</v>
      </c>
      <c r="X4" s="5">
        <v>84.3</v>
      </c>
      <c r="Y4" s="62">
        <v>84.4</v>
      </c>
      <c r="Z4" s="5">
        <v>84.2</v>
      </c>
      <c r="AA4" s="5">
        <v>63.3</v>
      </c>
      <c r="AB4" s="5">
        <v>107.1</v>
      </c>
      <c r="AC4" s="5">
        <v>823</v>
      </c>
      <c r="AD4" s="5">
        <v>14.1</v>
      </c>
      <c r="AE4" s="7">
        <v>565</v>
      </c>
      <c r="AF4" s="32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7"/>
      <c r="AV4" s="174"/>
      <c r="AW4" s="5"/>
      <c r="AX4" s="5"/>
      <c r="AY4" s="5"/>
      <c r="AZ4" s="7"/>
      <c r="BA4" s="30"/>
      <c r="BB4" s="33"/>
    </row>
    <row r="5" spans="1:54" x14ac:dyDescent="0.3">
      <c r="A5" s="168"/>
      <c r="B5" s="4">
        <v>0.16666666666666699</v>
      </c>
      <c r="C5" s="168"/>
      <c r="D5" s="5">
        <v>49.3</v>
      </c>
      <c r="E5" s="5">
        <v>94.1</v>
      </c>
      <c r="F5" s="7">
        <v>16.100000000000001</v>
      </c>
      <c r="G5" s="188"/>
      <c r="H5" s="5">
        <v>31.1</v>
      </c>
      <c r="I5" s="5">
        <v>95.6</v>
      </c>
      <c r="J5" s="5">
        <v>82.5</v>
      </c>
      <c r="K5" s="30">
        <v>82.2</v>
      </c>
      <c r="L5" s="168"/>
      <c r="M5" s="31"/>
      <c r="N5" s="5"/>
      <c r="O5" s="7"/>
      <c r="P5" s="31">
        <v>95.4</v>
      </c>
      <c r="Q5" s="5">
        <v>17.100000000000001</v>
      </c>
      <c r="R5" s="5">
        <v>49.1</v>
      </c>
      <c r="S5" s="5">
        <v>49</v>
      </c>
      <c r="T5" s="5">
        <v>61.7</v>
      </c>
      <c r="U5" s="5">
        <v>61.5</v>
      </c>
      <c r="V5" s="5">
        <v>61.3</v>
      </c>
      <c r="W5" s="5">
        <v>65</v>
      </c>
      <c r="X5" s="5">
        <v>84.2</v>
      </c>
      <c r="Y5" s="5">
        <v>84.2</v>
      </c>
      <c r="Z5" s="5">
        <v>84</v>
      </c>
      <c r="AA5" s="5">
        <v>63</v>
      </c>
      <c r="AB5" s="5">
        <v>107.3</v>
      </c>
      <c r="AC5" s="5">
        <v>822</v>
      </c>
      <c r="AD5" s="5">
        <v>13.9</v>
      </c>
      <c r="AE5" s="7">
        <v>564</v>
      </c>
      <c r="AF5" s="32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7"/>
      <c r="AV5" s="168"/>
      <c r="AW5" s="5"/>
      <c r="AX5" s="5"/>
      <c r="AY5" s="5"/>
      <c r="AZ5" s="7"/>
      <c r="BA5" s="30"/>
      <c r="BB5" s="33"/>
    </row>
    <row r="6" spans="1:54" x14ac:dyDescent="0.3">
      <c r="A6" s="168"/>
      <c r="B6" s="4">
        <v>0.25</v>
      </c>
      <c r="C6" s="168"/>
      <c r="D6" s="5">
        <v>49.3</v>
      </c>
      <c r="E6" s="5">
        <v>96</v>
      </c>
      <c r="F6" s="7">
        <v>16.2</v>
      </c>
      <c r="G6" s="188"/>
      <c r="H6" s="5">
        <v>31.6</v>
      </c>
      <c r="I6" s="5">
        <v>97.1</v>
      </c>
      <c r="J6" s="5">
        <v>82.4</v>
      </c>
      <c r="K6" s="30">
        <v>82.1</v>
      </c>
      <c r="L6" s="168"/>
      <c r="M6" s="31"/>
      <c r="N6" s="5"/>
      <c r="O6" s="7"/>
      <c r="P6" s="31">
        <v>96</v>
      </c>
      <c r="Q6" s="5">
        <v>17.3</v>
      </c>
      <c r="R6" s="5">
        <v>49.1</v>
      </c>
      <c r="S6" s="5">
        <v>49</v>
      </c>
      <c r="T6" s="5">
        <v>61.3</v>
      </c>
      <c r="U6" s="5">
        <v>61.1</v>
      </c>
      <c r="V6" s="5">
        <v>61</v>
      </c>
      <c r="W6" s="5">
        <v>64.599999999999994</v>
      </c>
      <c r="X6" s="5">
        <v>84.1</v>
      </c>
      <c r="Y6" s="5">
        <v>84.2</v>
      </c>
      <c r="Z6" s="5">
        <v>83.9</v>
      </c>
      <c r="AA6" s="5">
        <v>62.6</v>
      </c>
      <c r="AB6" s="5">
        <v>109.5</v>
      </c>
      <c r="AC6" s="5">
        <v>823</v>
      </c>
      <c r="AD6" s="5">
        <v>13.9</v>
      </c>
      <c r="AE6" s="7">
        <v>557</v>
      </c>
      <c r="AF6" s="32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7"/>
      <c r="AV6" s="168"/>
      <c r="AW6" s="5"/>
      <c r="AX6" s="5"/>
      <c r="AY6" s="5"/>
      <c r="AZ6" s="7"/>
      <c r="BA6" s="30"/>
      <c r="BB6" s="33"/>
    </row>
    <row r="7" spans="1:54" x14ac:dyDescent="0.3">
      <c r="A7" s="168"/>
      <c r="B7" s="4">
        <v>0.33333333333333298</v>
      </c>
      <c r="C7" s="168"/>
      <c r="D7" s="5">
        <v>49.4</v>
      </c>
      <c r="E7" s="5">
        <v>93.2</v>
      </c>
      <c r="F7" s="7">
        <v>16.899999999999999</v>
      </c>
      <c r="G7" s="188"/>
      <c r="H7" s="5">
        <v>34.299999999999997</v>
      </c>
      <c r="I7" s="5">
        <v>96</v>
      </c>
      <c r="J7" s="5">
        <v>84</v>
      </c>
      <c r="K7" s="30">
        <v>83.8</v>
      </c>
      <c r="L7" s="168"/>
      <c r="M7" s="31"/>
      <c r="N7" s="5"/>
      <c r="O7" s="7"/>
      <c r="P7" s="31">
        <v>93.2</v>
      </c>
      <c r="Q7" s="5">
        <v>18.100000000000001</v>
      </c>
      <c r="R7" s="5">
        <v>49.1</v>
      </c>
      <c r="S7" s="5">
        <v>49.1</v>
      </c>
      <c r="T7" s="5">
        <v>63.6</v>
      </c>
      <c r="U7" s="5">
        <v>63.4</v>
      </c>
      <c r="V7" s="5">
        <v>63.2</v>
      </c>
      <c r="W7" s="5">
        <v>67</v>
      </c>
      <c r="X7" s="5">
        <v>85.7</v>
      </c>
      <c r="Y7" s="5">
        <v>85.7</v>
      </c>
      <c r="Z7" s="5">
        <v>85.6</v>
      </c>
      <c r="AA7" s="5">
        <v>64.900000000000006</v>
      </c>
      <c r="AB7" s="5">
        <v>107.7</v>
      </c>
      <c r="AC7" s="5">
        <v>824</v>
      </c>
      <c r="AD7" s="5">
        <v>13.9</v>
      </c>
      <c r="AE7" s="7">
        <v>567</v>
      </c>
      <c r="AF7" s="32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7"/>
      <c r="AV7" s="168"/>
      <c r="AW7" s="5"/>
      <c r="AX7" s="5"/>
      <c r="AY7" s="5"/>
      <c r="AZ7" s="7"/>
      <c r="BA7" s="30"/>
      <c r="BB7" s="33"/>
    </row>
    <row r="8" spans="1:54" x14ac:dyDescent="0.3">
      <c r="A8" s="168"/>
      <c r="B8" s="4">
        <v>0.41666666666666702</v>
      </c>
      <c r="C8" s="168"/>
      <c r="D8" s="5">
        <v>49.4</v>
      </c>
      <c r="E8" s="5">
        <v>90.6</v>
      </c>
      <c r="F8" s="7">
        <v>17.899999999999999</v>
      </c>
      <c r="G8" s="188"/>
      <c r="H8" s="5">
        <v>37.9</v>
      </c>
      <c r="I8" s="5">
        <v>95.2</v>
      </c>
      <c r="J8" s="5">
        <v>84.9</v>
      </c>
      <c r="K8" s="30">
        <v>84.6</v>
      </c>
      <c r="L8" s="168"/>
      <c r="M8" s="31"/>
      <c r="N8" s="5"/>
      <c r="O8" s="7"/>
      <c r="P8" s="31">
        <v>90.6</v>
      </c>
      <c r="Q8" s="5">
        <v>19.2</v>
      </c>
      <c r="R8" s="5">
        <v>49.2</v>
      </c>
      <c r="S8" s="5">
        <v>49.1</v>
      </c>
      <c r="T8" s="5">
        <v>66</v>
      </c>
      <c r="U8" s="5">
        <v>65.8</v>
      </c>
      <c r="V8" s="5">
        <v>65.599999999999994</v>
      </c>
      <c r="W8" s="5">
        <v>69.599999999999994</v>
      </c>
      <c r="X8" s="5">
        <v>86.5</v>
      </c>
      <c r="Y8" s="5">
        <v>86.6</v>
      </c>
      <c r="Z8" s="5">
        <v>86.4</v>
      </c>
      <c r="AA8" s="5">
        <v>67.400000000000006</v>
      </c>
      <c r="AB8" s="5">
        <v>106.6</v>
      </c>
      <c r="AC8" s="5">
        <v>824</v>
      </c>
      <c r="AD8" s="5">
        <v>14.3</v>
      </c>
      <c r="AE8" s="7">
        <v>574</v>
      </c>
      <c r="AF8" s="32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7"/>
      <c r="AV8" s="168"/>
      <c r="AW8" s="5"/>
      <c r="AX8" s="5"/>
      <c r="AY8" s="5"/>
      <c r="AZ8" s="7"/>
      <c r="BA8" s="30"/>
      <c r="BB8" s="33"/>
    </row>
    <row r="9" spans="1:54" x14ac:dyDescent="0.3">
      <c r="A9" s="168"/>
      <c r="B9" s="4">
        <v>0.5</v>
      </c>
      <c r="C9" s="168"/>
      <c r="D9" s="5">
        <v>49.4</v>
      </c>
      <c r="E9" s="5">
        <v>91</v>
      </c>
      <c r="F9" s="7">
        <v>18</v>
      </c>
      <c r="G9" s="188"/>
      <c r="H9" s="5">
        <v>37.200000000000003</v>
      </c>
      <c r="I9" s="5">
        <v>94.4</v>
      </c>
      <c r="J9" s="5">
        <v>85</v>
      </c>
      <c r="K9" s="30">
        <v>84.7</v>
      </c>
      <c r="L9" s="168"/>
      <c r="M9" s="31"/>
      <c r="N9" s="5"/>
      <c r="O9" s="7"/>
      <c r="P9" s="31">
        <v>91</v>
      </c>
      <c r="Q9" s="5">
        <v>19.3</v>
      </c>
      <c r="R9" s="5">
        <v>49.2</v>
      </c>
      <c r="S9" s="5">
        <v>49.1</v>
      </c>
      <c r="T9" s="5">
        <v>65.8</v>
      </c>
      <c r="U9" s="5">
        <v>65.7</v>
      </c>
      <c r="V9" s="5">
        <v>65.5</v>
      </c>
      <c r="W9" s="5">
        <v>69.5</v>
      </c>
      <c r="X9" s="5">
        <v>86.6</v>
      </c>
      <c r="Y9" s="5">
        <v>86.6</v>
      </c>
      <c r="Z9" s="5">
        <v>86.5</v>
      </c>
      <c r="AA9" s="5">
        <v>67.3</v>
      </c>
      <c r="AB9" s="5">
        <v>106.2</v>
      </c>
      <c r="AC9" s="5">
        <v>824</v>
      </c>
      <c r="AD9" s="5">
        <v>14.2</v>
      </c>
      <c r="AE9" s="7">
        <v>574</v>
      </c>
      <c r="AF9" s="32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7"/>
      <c r="AV9" s="168"/>
      <c r="AW9" s="5"/>
      <c r="AX9" s="5"/>
      <c r="AY9" s="5"/>
      <c r="AZ9" s="7"/>
      <c r="BA9" s="30"/>
      <c r="BB9" s="33"/>
    </row>
    <row r="10" spans="1:54" x14ac:dyDescent="0.3">
      <c r="A10" s="168"/>
      <c r="B10" s="4">
        <v>0.58333333333333304</v>
      </c>
      <c r="C10" s="168"/>
      <c r="D10" s="5">
        <v>49.4</v>
      </c>
      <c r="E10" s="5">
        <v>89.2</v>
      </c>
      <c r="F10" s="7">
        <v>17.600000000000001</v>
      </c>
      <c r="G10" s="188"/>
      <c r="H10" s="5">
        <v>33.9</v>
      </c>
      <c r="I10" s="5">
        <v>92.2</v>
      </c>
      <c r="J10" s="5">
        <v>86.4</v>
      </c>
      <c r="K10" s="30">
        <v>86.2</v>
      </c>
      <c r="L10" s="168"/>
      <c r="M10" s="31"/>
      <c r="N10" s="5"/>
      <c r="O10" s="7"/>
      <c r="P10" s="31">
        <v>90.2</v>
      </c>
      <c r="Q10" s="5">
        <v>18.8</v>
      </c>
      <c r="R10" s="5">
        <v>49.1</v>
      </c>
      <c r="S10" s="5">
        <v>49.1</v>
      </c>
      <c r="T10" s="5">
        <v>66.3</v>
      </c>
      <c r="U10" s="5">
        <v>66.2</v>
      </c>
      <c r="V10" s="5">
        <v>66</v>
      </c>
      <c r="W10" s="5">
        <v>70.2</v>
      </c>
      <c r="X10" s="5">
        <v>88</v>
      </c>
      <c r="Y10" s="5">
        <v>88.1</v>
      </c>
      <c r="Z10" s="5">
        <v>87.9</v>
      </c>
      <c r="AA10" s="5">
        <v>67.8</v>
      </c>
      <c r="AB10" s="5">
        <v>105.1</v>
      </c>
      <c r="AC10" s="5">
        <v>824</v>
      </c>
      <c r="AD10" s="5">
        <v>14.2</v>
      </c>
      <c r="AE10" s="7">
        <v>585</v>
      </c>
      <c r="AF10" s="3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7"/>
      <c r="AV10" s="168"/>
      <c r="AW10" s="5"/>
      <c r="AX10" s="5"/>
      <c r="AY10" s="5"/>
      <c r="AZ10" s="7"/>
      <c r="BA10" s="30"/>
      <c r="BB10" s="33"/>
    </row>
    <row r="11" spans="1:54" x14ac:dyDescent="0.3">
      <c r="A11" s="168"/>
      <c r="B11" s="4">
        <v>0.66666666666666696</v>
      </c>
      <c r="C11" s="168"/>
      <c r="D11" s="5">
        <v>49.4</v>
      </c>
      <c r="E11" s="5">
        <v>86.8</v>
      </c>
      <c r="F11" s="7">
        <v>17.399999999999999</v>
      </c>
      <c r="G11" s="188"/>
      <c r="H11" s="5">
        <v>35.6</v>
      </c>
      <c r="I11" s="5">
        <v>94.8</v>
      </c>
      <c r="J11" s="5">
        <v>85.1</v>
      </c>
      <c r="K11" s="30">
        <v>84.8</v>
      </c>
      <c r="L11" s="168"/>
      <c r="M11" s="31"/>
      <c r="N11" s="5"/>
      <c r="O11" s="7"/>
      <c r="P11" s="31">
        <v>86.8</v>
      </c>
      <c r="Q11" s="5">
        <v>18.600000000000001</v>
      </c>
      <c r="R11" s="5">
        <v>49.1</v>
      </c>
      <c r="S11" s="5">
        <v>49.1</v>
      </c>
      <c r="T11" s="5">
        <v>65.3</v>
      </c>
      <c r="U11" s="5">
        <v>65.099999999999994</v>
      </c>
      <c r="V11" s="5">
        <v>65</v>
      </c>
      <c r="W11" s="5">
        <v>69</v>
      </c>
      <c r="X11" s="5">
        <v>86.7</v>
      </c>
      <c r="Y11" s="5">
        <v>86.8</v>
      </c>
      <c r="Z11" s="5">
        <v>86.6</v>
      </c>
      <c r="AA11" s="5">
        <v>66.7</v>
      </c>
      <c r="AB11" s="5">
        <v>106.1</v>
      </c>
      <c r="AC11" s="5">
        <v>824</v>
      </c>
      <c r="AD11" s="5">
        <v>14.3</v>
      </c>
      <c r="AE11" s="7">
        <v>576</v>
      </c>
      <c r="AF11" s="32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7"/>
      <c r="AV11" s="168"/>
      <c r="AW11" s="5"/>
      <c r="AX11" s="5"/>
      <c r="AY11" s="5"/>
      <c r="AZ11" s="7"/>
      <c r="BA11" s="30"/>
      <c r="BB11" s="33"/>
    </row>
    <row r="12" spans="1:54" x14ac:dyDescent="0.3">
      <c r="A12" s="168"/>
      <c r="B12" s="4">
        <v>0.75</v>
      </c>
      <c r="C12" s="168"/>
      <c r="D12" s="5">
        <v>49.4</v>
      </c>
      <c r="E12" s="5">
        <v>89.7</v>
      </c>
      <c r="F12" s="7">
        <v>17.3</v>
      </c>
      <c r="G12" s="188"/>
      <c r="H12" s="5">
        <v>35.6</v>
      </c>
      <c r="I12" s="5">
        <v>95.3</v>
      </c>
      <c r="J12" s="5">
        <v>84.9</v>
      </c>
      <c r="K12" s="30">
        <v>84.6</v>
      </c>
      <c r="L12" s="168"/>
      <c r="M12" s="31"/>
      <c r="N12" s="5"/>
      <c r="O12" s="7"/>
      <c r="P12" s="31">
        <v>89.7</v>
      </c>
      <c r="Q12" s="5">
        <v>18.5</v>
      </c>
      <c r="R12" s="5">
        <v>49.1</v>
      </c>
      <c r="S12" s="5">
        <v>49.1</v>
      </c>
      <c r="T12" s="5">
        <v>62.9</v>
      </c>
      <c r="U12" s="5">
        <v>64.8</v>
      </c>
      <c r="V12" s="5">
        <v>64.5</v>
      </c>
      <c r="W12" s="5">
        <v>68.5</v>
      </c>
      <c r="X12" s="5">
        <v>86.5</v>
      </c>
      <c r="Y12" s="5">
        <v>86.6</v>
      </c>
      <c r="Z12" s="5">
        <v>86.4</v>
      </c>
      <c r="AA12" s="5">
        <v>66.3</v>
      </c>
      <c r="AB12" s="5">
        <v>106.2</v>
      </c>
      <c r="AC12" s="5">
        <v>823</v>
      </c>
      <c r="AD12" s="5">
        <v>14.2</v>
      </c>
      <c r="AE12" s="7">
        <v>571</v>
      </c>
      <c r="AF12" s="3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7"/>
      <c r="AV12" s="168"/>
      <c r="AW12" s="5"/>
      <c r="AX12" s="5"/>
      <c r="AY12" s="5"/>
      <c r="AZ12" s="7"/>
      <c r="BA12" s="30"/>
      <c r="BB12" s="33"/>
    </row>
    <row r="13" spans="1:54" x14ac:dyDescent="0.3">
      <c r="A13" s="168"/>
      <c r="B13" s="4">
        <v>0.83333333333333304</v>
      </c>
      <c r="C13" s="168"/>
      <c r="D13" s="5">
        <v>49.4</v>
      </c>
      <c r="E13" s="5">
        <v>90.8</v>
      </c>
      <c r="F13" s="7">
        <v>17.100000000000001</v>
      </c>
      <c r="G13" s="188"/>
      <c r="H13" s="5">
        <v>35.4</v>
      </c>
      <c r="I13" s="5">
        <v>94.4</v>
      </c>
      <c r="J13" s="5">
        <v>85.4</v>
      </c>
      <c r="K13" s="30">
        <v>85.1</v>
      </c>
      <c r="L13" s="168"/>
      <c r="M13" s="31"/>
      <c r="N13" s="5"/>
      <c r="O13" s="7"/>
      <c r="P13" s="31">
        <v>90.8</v>
      </c>
      <c r="Q13" s="5">
        <v>18.3</v>
      </c>
      <c r="R13" s="5">
        <v>49.1</v>
      </c>
      <c r="S13" s="5">
        <v>49.1</v>
      </c>
      <c r="T13" s="5">
        <v>64.900000000000006</v>
      </c>
      <c r="U13" s="5">
        <v>65.099999999999994</v>
      </c>
      <c r="V13" s="5">
        <v>64.900000000000006</v>
      </c>
      <c r="W13" s="5">
        <v>69</v>
      </c>
      <c r="X13" s="5">
        <v>87</v>
      </c>
      <c r="Y13" s="5">
        <v>87</v>
      </c>
      <c r="Z13" s="5">
        <v>86.9</v>
      </c>
      <c r="AA13" s="5">
        <v>66.7</v>
      </c>
      <c r="AB13" s="5">
        <v>105.5</v>
      </c>
      <c r="AC13" s="5">
        <v>824</v>
      </c>
      <c r="AD13" s="5">
        <v>14.3</v>
      </c>
      <c r="AE13" s="7">
        <v>579</v>
      </c>
      <c r="AF13" s="3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7"/>
      <c r="AV13" s="168"/>
      <c r="AW13" s="5"/>
      <c r="AX13" s="5"/>
      <c r="AY13" s="5"/>
      <c r="AZ13" s="7"/>
      <c r="BA13" s="30"/>
      <c r="BB13" s="33"/>
    </row>
    <row r="14" spans="1:54" x14ac:dyDescent="0.3">
      <c r="A14" s="168"/>
      <c r="B14" s="4">
        <v>0.91666666666666696</v>
      </c>
      <c r="C14" s="168"/>
      <c r="D14" s="5">
        <v>49.4</v>
      </c>
      <c r="E14" s="5">
        <v>93.3</v>
      </c>
      <c r="F14" s="7">
        <v>16.8</v>
      </c>
      <c r="G14" s="188"/>
      <c r="H14" s="5">
        <v>33.700000000000003</v>
      </c>
      <c r="I14" s="5">
        <v>94.7</v>
      </c>
      <c r="J14" s="5">
        <v>84.7</v>
      </c>
      <c r="K14" s="30">
        <v>84.4</v>
      </c>
      <c r="L14" s="168"/>
      <c r="M14" s="31"/>
      <c r="N14" s="5"/>
      <c r="O14" s="7"/>
      <c r="P14" s="31">
        <v>91.2</v>
      </c>
      <c r="Q14" s="5">
        <v>18</v>
      </c>
      <c r="R14" s="5">
        <v>49.1</v>
      </c>
      <c r="S14" s="5">
        <v>49.1</v>
      </c>
      <c r="T14" s="5">
        <v>65.3</v>
      </c>
      <c r="U14" s="5">
        <v>64.099999999999994</v>
      </c>
      <c r="V14" s="5">
        <v>63.8</v>
      </c>
      <c r="W14" s="5">
        <v>67.8</v>
      </c>
      <c r="X14" s="5">
        <v>86.3</v>
      </c>
      <c r="Y14" s="5">
        <v>86.4</v>
      </c>
      <c r="Z14" s="5">
        <v>86.3</v>
      </c>
      <c r="AA14" s="5">
        <v>65.599999999999994</v>
      </c>
      <c r="AB14" s="5">
        <v>106.6</v>
      </c>
      <c r="AC14" s="5">
        <v>824</v>
      </c>
      <c r="AD14" s="5">
        <v>14</v>
      </c>
      <c r="AE14" s="7">
        <v>575</v>
      </c>
      <c r="AF14" s="32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7"/>
      <c r="AV14" s="168"/>
      <c r="AW14" s="5"/>
      <c r="AX14" s="5"/>
      <c r="AY14" s="5"/>
      <c r="AZ14" s="7"/>
      <c r="BA14" s="30"/>
      <c r="BB14" s="33"/>
    </row>
    <row r="15" spans="1:54" x14ac:dyDescent="0.3">
      <c r="A15" s="169"/>
      <c r="B15" s="4">
        <v>0</v>
      </c>
      <c r="C15" s="169"/>
      <c r="D15" s="5">
        <v>49.3</v>
      </c>
      <c r="E15" s="5">
        <v>90.6</v>
      </c>
      <c r="F15" s="7">
        <v>16.7</v>
      </c>
      <c r="G15" s="189"/>
      <c r="H15" s="5">
        <v>33</v>
      </c>
      <c r="I15" s="5">
        <v>95.5</v>
      </c>
      <c r="J15" s="5">
        <v>83.3</v>
      </c>
      <c r="K15" s="30">
        <v>83</v>
      </c>
      <c r="L15" s="169"/>
      <c r="M15" s="31"/>
      <c r="N15" s="5"/>
      <c r="O15" s="7"/>
      <c r="P15" s="31">
        <v>93.3</v>
      </c>
      <c r="Q15" s="5">
        <v>17.899999999999999</v>
      </c>
      <c r="R15" s="5">
        <v>49.1</v>
      </c>
      <c r="S15" s="5">
        <v>49</v>
      </c>
      <c r="T15" s="5">
        <v>64.2</v>
      </c>
      <c r="U15" s="5">
        <v>62.7</v>
      </c>
      <c r="V15" s="5">
        <v>62.5</v>
      </c>
      <c r="W15" s="5">
        <v>66.3</v>
      </c>
      <c r="X15" s="5">
        <v>84.9</v>
      </c>
      <c r="Y15" s="5">
        <v>85</v>
      </c>
      <c r="Z15" s="5">
        <v>84.8</v>
      </c>
      <c r="AA15" s="5">
        <v>64.3</v>
      </c>
      <c r="AB15" s="5">
        <v>107.2</v>
      </c>
      <c r="AC15" s="5">
        <v>824</v>
      </c>
      <c r="AD15" s="5">
        <v>14</v>
      </c>
      <c r="AE15" s="7">
        <v>563</v>
      </c>
      <c r="AF15" s="32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7"/>
      <c r="AV15" s="169"/>
      <c r="AW15" s="5"/>
      <c r="AX15" s="5"/>
      <c r="AY15" s="5"/>
      <c r="AZ15" s="7"/>
      <c r="BA15" s="30"/>
      <c r="BB15" s="33"/>
    </row>
    <row r="16" spans="1:54" x14ac:dyDescent="0.3">
      <c r="A16" s="178" t="s">
        <v>81</v>
      </c>
      <c r="B16" s="173"/>
      <c r="C16" s="17" t="e">
        <f>AVERAGE($C$4:$C$15)</f>
        <v>#DIV/0!</v>
      </c>
      <c r="D16" s="17">
        <f>AVERAGE($D$4:$D$15)</f>
        <v>49.374999999999993</v>
      </c>
      <c r="E16" s="17">
        <f>AVERAGE($E$4:$E$15)</f>
        <v>91.649999999999991</v>
      </c>
      <c r="F16" s="34">
        <f>AVERAGE($F$4:$F$15)</f>
        <v>17.016666666666669</v>
      </c>
      <c r="G16" s="16" t="e">
        <f>AVERAGE(G4:G15)</f>
        <v>#DIV/0!</v>
      </c>
      <c r="H16" s="17">
        <f>AVERAGE($H$4:$H$15)</f>
        <v>34.200000000000003</v>
      </c>
      <c r="I16" s="17">
        <f>AVERAGE($I$4:$I$15)</f>
        <v>95.05</v>
      </c>
      <c r="J16" s="17">
        <f>AVERAGE(J4:J15)</f>
        <v>84.274999999999991</v>
      </c>
      <c r="K16" s="35">
        <f>AVERAGE($K$4:$K$15)</f>
        <v>83.99166666666666</v>
      </c>
      <c r="L16" s="36">
        <f t="shared" ref="L16:AD16" si="0">AVERAGE(L4:L15)</f>
        <v>0</v>
      </c>
      <c r="M16" s="35" t="e">
        <f t="shared" si="0"/>
        <v>#DIV/0!</v>
      </c>
      <c r="N16" s="35" t="e">
        <f t="shared" si="0"/>
        <v>#DIV/0!</v>
      </c>
      <c r="O16" s="34" t="e">
        <f t="shared" si="0"/>
        <v>#DIV/0!</v>
      </c>
      <c r="P16" s="37">
        <f t="shared" si="0"/>
        <v>91.891666666666666</v>
      </c>
      <c r="Q16" s="17">
        <f t="shared" si="0"/>
        <v>18.208333333333336</v>
      </c>
      <c r="R16" s="17">
        <f t="shared" si="0"/>
        <v>49.116666666666674</v>
      </c>
      <c r="S16" s="17">
        <f t="shared" si="0"/>
        <v>49.06666666666667</v>
      </c>
      <c r="T16" s="17">
        <f t="shared" si="0"/>
        <v>64.108333333333334</v>
      </c>
      <c r="U16" s="17">
        <f t="shared" si="0"/>
        <v>63.94166666666667</v>
      </c>
      <c r="V16" s="17">
        <f t="shared" si="0"/>
        <v>63.741666666666667</v>
      </c>
      <c r="W16" s="17">
        <f t="shared" si="0"/>
        <v>67.658333333333317</v>
      </c>
      <c r="X16" s="17">
        <f t="shared" si="0"/>
        <v>85.899999999999991</v>
      </c>
      <c r="Y16" s="17">
        <f t="shared" si="0"/>
        <v>85.966666666666654</v>
      </c>
      <c r="Z16" s="17">
        <f t="shared" si="0"/>
        <v>85.791666666666671</v>
      </c>
      <c r="AA16" s="17">
        <f t="shared" si="0"/>
        <v>65.491666666666674</v>
      </c>
      <c r="AB16" s="17">
        <f t="shared" si="0"/>
        <v>106.75833333333334</v>
      </c>
      <c r="AC16" s="17">
        <f t="shared" si="0"/>
        <v>823.58333333333337</v>
      </c>
      <c r="AD16" s="17">
        <f t="shared" si="0"/>
        <v>14.108333333333334</v>
      </c>
      <c r="AE16" s="34">
        <f>AVERAGE($AE$4:$AE$15)</f>
        <v>570.83333333333337</v>
      </c>
      <c r="AF16" s="38" t="e">
        <f t="shared" ref="AF16:AT16" si="1">AVERAGE(AF4:AF15)</f>
        <v>#DIV/0!</v>
      </c>
      <c r="AG16" s="17" t="e">
        <f t="shared" si="1"/>
        <v>#DIV/0!</v>
      </c>
      <c r="AH16" s="17" t="e">
        <f t="shared" si="1"/>
        <v>#DIV/0!</v>
      </c>
      <c r="AI16" s="17" t="e">
        <f t="shared" si="1"/>
        <v>#DIV/0!</v>
      </c>
      <c r="AJ16" s="17" t="e">
        <f t="shared" si="1"/>
        <v>#DIV/0!</v>
      </c>
      <c r="AK16" s="17" t="e">
        <f t="shared" si="1"/>
        <v>#DIV/0!</v>
      </c>
      <c r="AL16" s="17" t="e">
        <f t="shared" si="1"/>
        <v>#DIV/0!</v>
      </c>
      <c r="AM16" s="17" t="e">
        <f t="shared" si="1"/>
        <v>#DIV/0!</v>
      </c>
      <c r="AN16" s="17" t="e">
        <f t="shared" si="1"/>
        <v>#DIV/0!</v>
      </c>
      <c r="AO16" s="17" t="e">
        <f t="shared" si="1"/>
        <v>#DIV/0!</v>
      </c>
      <c r="AP16" s="17" t="e">
        <f t="shared" si="1"/>
        <v>#DIV/0!</v>
      </c>
      <c r="AQ16" s="17" t="e">
        <f t="shared" si="1"/>
        <v>#DIV/0!</v>
      </c>
      <c r="AR16" s="17" t="e">
        <f t="shared" si="1"/>
        <v>#DIV/0!</v>
      </c>
      <c r="AS16" s="17" t="e">
        <f t="shared" si="1"/>
        <v>#DIV/0!</v>
      </c>
      <c r="AT16" s="17" t="e">
        <f t="shared" si="1"/>
        <v>#DIV/0!</v>
      </c>
      <c r="AU16" s="34" t="e">
        <f>AVERAGE($AU$4:$AU$15)</f>
        <v>#DIV/0!</v>
      </c>
      <c r="AV16" s="39" t="e">
        <f>AVERAGE(AV4:AV15)</f>
        <v>#DIV/0!</v>
      </c>
      <c r="AW16" s="17" t="e">
        <f>AVERAGE(AW4:AW15)</f>
        <v>#DIV/0!</v>
      </c>
      <c r="AX16" s="17" t="e">
        <f>AVERAGE(AX4:AX15)</f>
        <v>#DIV/0!</v>
      </c>
      <c r="AY16" s="17" t="e">
        <f>AVERAGE($AY$4:$AY$15)</f>
        <v>#DIV/0!</v>
      </c>
      <c r="AZ16" s="17" t="e">
        <f>AVERAGE(AZ4:AZ15)</f>
        <v>#DIV/0!</v>
      </c>
      <c r="BA16" s="35" t="e">
        <f>AVERAGE(BA4:BA15)</f>
        <v>#DIV/0!</v>
      </c>
      <c r="BB16" s="40" t="e">
        <f>AVERAGE(BB4:BB15)</f>
        <v>#DIV/0!</v>
      </c>
    </row>
    <row r="17" spans="1:54" x14ac:dyDescent="0.3">
      <c r="A17" s="167">
        <v>45414</v>
      </c>
      <c r="B17" s="4">
        <v>8.3333333333333329E-2</v>
      </c>
      <c r="C17" s="181"/>
      <c r="D17" s="5">
        <v>49.4</v>
      </c>
      <c r="E17" s="5">
        <v>96</v>
      </c>
      <c r="F17" s="7">
        <v>16.5</v>
      </c>
      <c r="G17" s="181"/>
      <c r="H17" s="5">
        <v>32.9</v>
      </c>
      <c r="I17" s="5">
        <v>97.9</v>
      </c>
      <c r="J17" s="5">
        <v>82.6</v>
      </c>
      <c r="K17" s="30">
        <v>82.3</v>
      </c>
      <c r="L17" s="174">
        <v>0</v>
      </c>
      <c r="M17" s="31"/>
      <c r="N17" s="5"/>
      <c r="O17" s="7"/>
      <c r="P17" s="31">
        <v>94.8</v>
      </c>
      <c r="Q17" s="5">
        <v>17.600000000000001</v>
      </c>
      <c r="R17" s="5">
        <v>49.1</v>
      </c>
      <c r="S17" s="5">
        <v>49</v>
      </c>
      <c r="T17" s="5">
        <v>62</v>
      </c>
      <c r="U17" s="5">
        <v>61.8</v>
      </c>
      <c r="V17" s="5">
        <v>61.6</v>
      </c>
      <c r="W17" s="5">
        <v>65.3</v>
      </c>
      <c r="X17" s="5">
        <v>84.3</v>
      </c>
      <c r="Y17" s="5">
        <v>84.4</v>
      </c>
      <c r="Z17" s="5">
        <v>84.1</v>
      </c>
      <c r="AA17" s="5">
        <v>63.3</v>
      </c>
      <c r="AB17" s="5">
        <v>108.1</v>
      </c>
      <c r="AC17" s="5">
        <v>824</v>
      </c>
      <c r="AD17" s="5">
        <v>14.2</v>
      </c>
      <c r="AE17" s="7">
        <v>558</v>
      </c>
      <c r="AF17" s="32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7"/>
      <c r="AV17" s="174"/>
      <c r="AW17" s="5"/>
      <c r="AX17" s="5"/>
      <c r="AY17" s="5"/>
      <c r="AZ17" s="7"/>
      <c r="BA17" s="30"/>
      <c r="BB17" s="33"/>
    </row>
    <row r="18" spans="1:54" x14ac:dyDescent="0.3">
      <c r="A18" s="168"/>
      <c r="B18" s="4">
        <v>0.16666666666666699</v>
      </c>
      <c r="C18" s="168"/>
      <c r="D18" s="5">
        <v>49.4</v>
      </c>
      <c r="E18" s="5">
        <v>95</v>
      </c>
      <c r="F18" s="7">
        <v>16.600000000000001</v>
      </c>
      <c r="G18" s="188"/>
      <c r="H18" s="5">
        <v>33</v>
      </c>
      <c r="I18" s="5">
        <v>97.5</v>
      </c>
      <c r="J18" s="5">
        <v>82.1</v>
      </c>
      <c r="K18" s="30">
        <v>81.8</v>
      </c>
      <c r="L18" s="168"/>
      <c r="M18" s="31"/>
      <c r="N18" s="5"/>
      <c r="O18" s="7"/>
      <c r="P18" s="31">
        <v>95</v>
      </c>
      <c r="Q18" s="5">
        <v>17.8</v>
      </c>
      <c r="R18" s="5">
        <v>49.1</v>
      </c>
      <c r="S18" s="5">
        <v>49</v>
      </c>
      <c r="T18" s="5">
        <v>61.7</v>
      </c>
      <c r="U18" s="5">
        <v>62.1</v>
      </c>
      <c r="V18" s="5">
        <v>62</v>
      </c>
      <c r="W18" s="5">
        <v>65.5</v>
      </c>
      <c r="X18" s="5">
        <v>83.8</v>
      </c>
      <c r="Y18" s="5">
        <v>83.9</v>
      </c>
      <c r="Z18" s="5">
        <v>83.6</v>
      </c>
      <c r="AA18" s="5">
        <v>63</v>
      </c>
      <c r="AB18" s="5">
        <v>108</v>
      </c>
      <c r="AC18" s="5">
        <v>824</v>
      </c>
      <c r="AD18" s="5">
        <v>14.2</v>
      </c>
      <c r="AE18" s="7">
        <v>557</v>
      </c>
      <c r="AF18" s="32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7"/>
      <c r="AV18" s="168"/>
      <c r="AW18" s="5"/>
      <c r="AX18" s="5"/>
      <c r="AY18" s="5"/>
      <c r="AZ18" s="7"/>
      <c r="BA18" s="30"/>
      <c r="BB18" s="33"/>
    </row>
    <row r="19" spans="1:54" x14ac:dyDescent="0.3">
      <c r="A19" s="168"/>
      <c r="B19" s="4">
        <v>0.25</v>
      </c>
      <c r="C19" s="168"/>
      <c r="D19" s="5">
        <v>49.4</v>
      </c>
      <c r="E19" s="5">
        <v>93.9</v>
      </c>
      <c r="F19" s="7">
        <v>17</v>
      </c>
      <c r="G19" s="188"/>
      <c r="H19" s="5">
        <v>35.6</v>
      </c>
      <c r="I19" s="5">
        <v>97.3</v>
      </c>
      <c r="J19" s="5">
        <v>81.7</v>
      </c>
      <c r="K19" s="30">
        <v>81.5</v>
      </c>
      <c r="L19" s="168"/>
      <c r="M19" s="31"/>
      <c r="N19" s="5"/>
      <c r="O19" s="7"/>
      <c r="P19" s="31">
        <v>93.9</v>
      </c>
      <c r="Q19" s="5">
        <v>18.399999999999999</v>
      </c>
      <c r="R19" s="5">
        <v>49.1</v>
      </c>
      <c r="S19" s="5">
        <v>49</v>
      </c>
      <c r="T19" s="5">
        <v>62.3</v>
      </c>
      <c r="U19" s="5">
        <v>61.6</v>
      </c>
      <c r="V19" s="5">
        <v>61.4</v>
      </c>
      <c r="W19" s="5">
        <v>65</v>
      </c>
      <c r="X19" s="5">
        <v>83.5</v>
      </c>
      <c r="Y19" s="5">
        <v>83.5</v>
      </c>
      <c r="Z19" s="5">
        <v>83.4</v>
      </c>
      <c r="AA19" s="5">
        <v>63.6</v>
      </c>
      <c r="AB19" s="5">
        <v>107.9</v>
      </c>
      <c r="AC19" s="5">
        <v>824</v>
      </c>
      <c r="AD19" s="5">
        <v>14.2</v>
      </c>
      <c r="AE19" s="7">
        <v>553</v>
      </c>
      <c r="AF19" s="32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7"/>
      <c r="AV19" s="168"/>
      <c r="AW19" s="5"/>
      <c r="AX19" s="5"/>
      <c r="AY19" s="5"/>
      <c r="AZ19" s="7"/>
      <c r="BA19" s="30"/>
      <c r="BB19" s="33"/>
    </row>
    <row r="20" spans="1:54" x14ac:dyDescent="0.3">
      <c r="A20" s="168"/>
      <c r="B20" s="4">
        <v>0.33333333333333298</v>
      </c>
      <c r="C20" s="168"/>
      <c r="D20" s="5">
        <v>49.4</v>
      </c>
      <c r="E20" s="5">
        <v>96.2</v>
      </c>
      <c r="F20" s="7">
        <v>17.399999999999999</v>
      </c>
      <c r="G20" s="188"/>
      <c r="H20" s="5">
        <v>36.4</v>
      </c>
      <c r="I20" s="5">
        <v>96.9</v>
      </c>
      <c r="J20" s="5">
        <v>82.3</v>
      </c>
      <c r="K20" s="30">
        <v>82</v>
      </c>
      <c r="L20" s="168"/>
      <c r="M20" s="31"/>
      <c r="N20" s="5"/>
      <c r="O20" s="7"/>
      <c r="P20" s="31">
        <v>91.3</v>
      </c>
      <c r="Q20" s="5">
        <v>18.7</v>
      </c>
      <c r="R20" s="5">
        <v>49.1</v>
      </c>
      <c r="S20" s="5">
        <v>49</v>
      </c>
      <c r="T20" s="5">
        <v>63.2</v>
      </c>
      <c r="U20" s="5">
        <v>63</v>
      </c>
      <c r="V20" s="5">
        <v>62.9</v>
      </c>
      <c r="W20" s="5">
        <v>66.5</v>
      </c>
      <c r="X20" s="5">
        <v>84</v>
      </c>
      <c r="Y20" s="5">
        <v>84.1</v>
      </c>
      <c r="Z20" s="5">
        <v>83.9</v>
      </c>
      <c r="AA20" s="5">
        <v>64.5</v>
      </c>
      <c r="AB20" s="5">
        <v>107.7</v>
      </c>
      <c r="AC20" s="5">
        <v>824</v>
      </c>
      <c r="AD20" s="5">
        <v>14.3</v>
      </c>
      <c r="AE20" s="7">
        <v>557</v>
      </c>
      <c r="AF20" s="32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7"/>
      <c r="AV20" s="168"/>
      <c r="AW20" s="5"/>
      <c r="AX20" s="5"/>
      <c r="AY20" s="5"/>
      <c r="AZ20" s="7"/>
      <c r="BA20" s="30"/>
      <c r="BB20" s="33"/>
    </row>
    <row r="21" spans="1:54" x14ac:dyDescent="0.3">
      <c r="A21" s="168"/>
      <c r="B21" s="4">
        <v>0.41666666666666702</v>
      </c>
      <c r="C21" s="168"/>
      <c r="D21" s="5">
        <v>49.4</v>
      </c>
      <c r="E21" s="5">
        <v>91.5</v>
      </c>
      <c r="F21" s="7">
        <v>17.7</v>
      </c>
      <c r="G21" s="188"/>
      <c r="H21" s="5">
        <v>37.6</v>
      </c>
      <c r="I21" s="5">
        <v>96.3</v>
      </c>
      <c r="J21" s="5">
        <v>82.6</v>
      </c>
      <c r="K21" s="30">
        <v>82.4</v>
      </c>
      <c r="L21" s="168"/>
      <c r="M21" s="31"/>
      <c r="N21" s="5"/>
      <c r="O21" s="7"/>
      <c r="P21" s="31">
        <v>92</v>
      </c>
      <c r="Q21" s="5">
        <v>19.100000000000001</v>
      </c>
      <c r="R21" s="5">
        <v>49.1</v>
      </c>
      <c r="S21" s="5">
        <v>49</v>
      </c>
      <c r="T21" s="5">
        <v>64</v>
      </c>
      <c r="U21" s="5">
        <v>63.9</v>
      </c>
      <c r="V21" s="5">
        <v>63.7</v>
      </c>
      <c r="W21" s="5">
        <v>67.400000000000006</v>
      </c>
      <c r="X21" s="5">
        <v>84.3</v>
      </c>
      <c r="Y21" s="5">
        <v>84.3</v>
      </c>
      <c r="Z21" s="5">
        <v>84.2</v>
      </c>
      <c r="AA21" s="5">
        <v>65.400000000000006</v>
      </c>
      <c r="AB21" s="5">
        <v>107</v>
      </c>
      <c r="AC21" s="5">
        <v>823</v>
      </c>
      <c r="AD21" s="5">
        <v>14</v>
      </c>
      <c r="AE21" s="7">
        <v>561</v>
      </c>
      <c r="AF21" s="32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7"/>
      <c r="AV21" s="168"/>
      <c r="AW21" s="5"/>
      <c r="AX21" s="5"/>
      <c r="AY21" s="5"/>
      <c r="AZ21" s="7"/>
      <c r="BA21" s="30"/>
      <c r="BB21" s="33"/>
    </row>
    <row r="22" spans="1:54" x14ac:dyDescent="0.3">
      <c r="A22" s="168"/>
      <c r="B22" s="4">
        <v>0.5</v>
      </c>
      <c r="C22" s="168"/>
      <c r="D22" s="5">
        <v>49.4</v>
      </c>
      <c r="E22" s="5">
        <v>92.1</v>
      </c>
      <c r="F22" s="7">
        <v>17.8</v>
      </c>
      <c r="G22" s="188"/>
      <c r="H22" s="5">
        <v>37</v>
      </c>
      <c r="I22" s="5">
        <v>96</v>
      </c>
      <c r="J22" s="5">
        <v>82.9</v>
      </c>
      <c r="K22" s="30">
        <v>82.6</v>
      </c>
      <c r="L22" s="168"/>
      <c r="M22" s="31"/>
      <c r="N22" s="5"/>
      <c r="O22" s="7"/>
      <c r="P22" s="31">
        <v>92.1</v>
      </c>
      <c r="Q22" s="5">
        <v>19</v>
      </c>
      <c r="R22" s="5">
        <v>49.1</v>
      </c>
      <c r="S22" s="5">
        <v>49.1</v>
      </c>
      <c r="T22" s="5">
        <v>64.2</v>
      </c>
      <c r="U22" s="5">
        <v>64.099999999999994</v>
      </c>
      <c r="V22" s="5">
        <v>63.9</v>
      </c>
      <c r="W22" s="5">
        <v>67.599999999999994</v>
      </c>
      <c r="X22" s="5">
        <v>84.6</v>
      </c>
      <c r="Y22" s="5">
        <v>84.6</v>
      </c>
      <c r="Z22" s="5">
        <v>84.5</v>
      </c>
      <c r="AA22" s="5">
        <v>65.599999999999994</v>
      </c>
      <c r="AB22" s="5">
        <v>107.2</v>
      </c>
      <c r="AC22" s="5">
        <v>825</v>
      </c>
      <c r="AD22" s="5">
        <v>14.2</v>
      </c>
      <c r="AE22" s="7">
        <v>558</v>
      </c>
      <c r="AF22" s="32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7"/>
      <c r="AV22" s="168"/>
      <c r="AW22" s="5"/>
      <c r="AX22" s="5"/>
      <c r="AY22" s="5"/>
      <c r="AZ22" s="7"/>
      <c r="BA22" s="30"/>
      <c r="BB22" s="33"/>
    </row>
    <row r="23" spans="1:54" x14ac:dyDescent="0.3">
      <c r="A23" s="168"/>
      <c r="B23" s="4">
        <v>0.58333333333333304</v>
      </c>
      <c r="C23" s="168"/>
      <c r="D23" s="5">
        <v>49.4</v>
      </c>
      <c r="E23" s="5">
        <v>92.1</v>
      </c>
      <c r="F23" s="7">
        <v>17.899999999999999</v>
      </c>
      <c r="G23" s="188"/>
      <c r="H23" s="5">
        <v>38.1</v>
      </c>
      <c r="I23" s="5">
        <v>95.5</v>
      </c>
      <c r="J23" s="5">
        <v>83.2</v>
      </c>
      <c r="K23" s="30">
        <v>82.9</v>
      </c>
      <c r="L23" s="168"/>
      <c r="M23" s="31"/>
      <c r="N23" s="5"/>
      <c r="O23" s="7"/>
      <c r="P23" s="31">
        <v>93.1</v>
      </c>
      <c r="Q23" s="5">
        <v>19.2</v>
      </c>
      <c r="R23" s="5">
        <v>49.1</v>
      </c>
      <c r="S23" s="5">
        <v>49</v>
      </c>
      <c r="T23" s="5">
        <v>64.599999999999994</v>
      </c>
      <c r="U23" s="5">
        <v>64.599999999999994</v>
      </c>
      <c r="V23" s="5">
        <v>64.3</v>
      </c>
      <c r="W23" s="5">
        <v>68.099999999999994</v>
      </c>
      <c r="X23" s="5">
        <v>84.9</v>
      </c>
      <c r="Y23" s="5">
        <v>85</v>
      </c>
      <c r="Z23" s="5">
        <v>84.8</v>
      </c>
      <c r="AA23" s="5">
        <v>66.099999999999994</v>
      </c>
      <c r="AB23" s="5">
        <v>106.6</v>
      </c>
      <c r="AC23" s="5">
        <v>824</v>
      </c>
      <c r="AD23" s="5">
        <v>14</v>
      </c>
      <c r="AE23" s="7">
        <v>56.3</v>
      </c>
      <c r="AF23" s="32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7"/>
      <c r="AV23" s="168"/>
      <c r="AW23" s="5"/>
      <c r="AX23" s="5"/>
      <c r="AY23" s="5"/>
      <c r="AZ23" s="7"/>
      <c r="BA23" s="30"/>
      <c r="BB23" s="33"/>
    </row>
    <row r="24" spans="1:54" x14ac:dyDescent="0.3">
      <c r="A24" s="168"/>
      <c r="B24" s="4">
        <v>0.66666666666666696</v>
      </c>
      <c r="C24" s="168"/>
      <c r="D24" s="5">
        <v>49.4</v>
      </c>
      <c r="E24" s="5">
        <v>91.8</v>
      </c>
      <c r="F24" s="7">
        <v>17.8</v>
      </c>
      <c r="G24" s="188"/>
      <c r="H24" s="5">
        <v>37.700000000000003</v>
      </c>
      <c r="I24" s="5">
        <v>96.4</v>
      </c>
      <c r="J24" s="5">
        <v>83.4</v>
      </c>
      <c r="K24" s="30">
        <v>83.1</v>
      </c>
      <c r="L24" s="168"/>
      <c r="M24" s="31"/>
      <c r="N24" s="5"/>
      <c r="O24" s="7"/>
      <c r="P24" s="31">
        <v>91.8</v>
      </c>
      <c r="Q24" s="5">
        <v>19.100000000000001</v>
      </c>
      <c r="R24" s="5">
        <v>49.1</v>
      </c>
      <c r="S24" s="5">
        <v>49</v>
      </c>
      <c r="T24" s="5">
        <v>64.5</v>
      </c>
      <c r="U24" s="5">
        <v>64.400000000000006</v>
      </c>
      <c r="V24" s="5">
        <v>64.099999999999994</v>
      </c>
      <c r="W24" s="5">
        <v>68</v>
      </c>
      <c r="X24" s="5">
        <v>85.1</v>
      </c>
      <c r="Y24" s="5">
        <v>85.2</v>
      </c>
      <c r="Z24" s="5">
        <v>85</v>
      </c>
      <c r="AA24" s="5">
        <v>65.900000000000006</v>
      </c>
      <c r="AB24" s="5">
        <v>106.6</v>
      </c>
      <c r="AC24" s="5">
        <v>824</v>
      </c>
      <c r="AD24" s="5">
        <v>14</v>
      </c>
      <c r="AE24" s="7">
        <v>567</v>
      </c>
      <c r="AF24" s="32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7"/>
      <c r="AV24" s="168"/>
      <c r="AW24" s="5"/>
      <c r="AX24" s="5"/>
      <c r="AY24" s="5"/>
      <c r="AZ24" s="7"/>
      <c r="BA24" s="30"/>
      <c r="BB24" s="33"/>
    </row>
    <row r="25" spans="1:54" x14ac:dyDescent="0.3">
      <c r="A25" s="168"/>
      <c r="B25" s="4">
        <v>0.75</v>
      </c>
      <c r="C25" s="168"/>
      <c r="D25" s="5">
        <v>49.4</v>
      </c>
      <c r="E25" s="5">
        <v>90</v>
      </c>
      <c r="F25" s="7">
        <v>17.7</v>
      </c>
      <c r="G25" s="188"/>
      <c r="H25" s="5">
        <v>36.5</v>
      </c>
      <c r="I25" s="5">
        <v>95</v>
      </c>
      <c r="J25" s="5">
        <v>83.7</v>
      </c>
      <c r="K25" s="30">
        <v>83.4</v>
      </c>
      <c r="L25" s="168"/>
      <c r="M25" s="31"/>
      <c r="N25" s="5"/>
      <c r="O25" s="7"/>
      <c r="P25" s="31">
        <v>90.7</v>
      </c>
      <c r="Q25" s="5">
        <v>18.899999999999999</v>
      </c>
      <c r="R25" s="5">
        <v>49.1</v>
      </c>
      <c r="S25" s="5">
        <v>49.1</v>
      </c>
      <c r="T25" s="5">
        <v>64.5</v>
      </c>
      <c r="U25" s="5">
        <v>63.9</v>
      </c>
      <c r="V25" s="5">
        <v>63.7</v>
      </c>
      <c r="W25" s="5">
        <v>67.5</v>
      </c>
      <c r="X25" s="5">
        <v>85.4</v>
      </c>
      <c r="Y25" s="5">
        <v>85.4</v>
      </c>
      <c r="Z25" s="5">
        <v>85.3</v>
      </c>
      <c r="AA25" s="5">
        <v>65.900000000000006</v>
      </c>
      <c r="AB25" s="5">
        <v>106.9</v>
      </c>
      <c r="AC25" s="5">
        <v>825</v>
      </c>
      <c r="AD25" s="5">
        <v>14.2</v>
      </c>
      <c r="AE25" s="7">
        <v>566</v>
      </c>
      <c r="AF25" s="32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7"/>
      <c r="AV25" s="168"/>
      <c r="AW25" s="5"/>
      <c r="AX25" s="5"/>
      <c r="AY25" s="5"/>
      <c r="AZ25" s="7"/>
      <c r="BA25" s="30"/>
      <c r="BB25" s="33"/>
    </row>
    <row r="26" spans="1:54" x14ac:dyDescent="0.3">
      <c r="A26" s="168"/>
      <c r="B26" s="4">
        <v>0.83333333333333304</v>
      </c>
      <c r="C26" s="168"/>
      <c r="D26" s="5">
        <v>49.4</v>
      </c>
      <c r="E26" s="5">
        <v>92.9</v>
      </c>
      <c r="F26" s="7">
        <v>17.600000000000001</v>
      </c>
      <c r="G26" s="188"/>
      <c r="H26" s="5">
        <v>36.200000000000003</v>
      </c>
      <c r="I26" s="5">
        <v>95.8</v>
      </c>
      <c r="J26" s="5">
        <v>83.3</v>
      </c>
      <c r="K26" s="30">
        <v>83</v>
      </c>
      <c r="L26" s="168"/>
      <c r="M26" s="31"/>
      <c r="N26" s="5"/>
      <c r="O26" s="7"/>
      <c r="P26" s="31">
        <v>92.9</v>
      </c>
      <c r="Q26" s="5">
        <v>18.8</v>
      </c>
      <c r="R26" s="5">
        <v>49.1</v>
      </c>
      <c r="S26" s="5">
        <v>49.1</v>
      </c>
      <c r="T26" s="5">
        <v>64</v>
      </c>
      <c r="U26" s="5">
        <v>63.4</v>
      </c>
      <c r="V26" s="5">
        <v>63.2</v>
      </c>
      <c r="W26" s="5">
        <v>66.900000000000006</v>
      </c>
      <c r="X26" s="5">
        <v>84.9</v>
      </c>
      <c r="Y26" s="5">
        <v>85</v>
      </c>
      <c r="Z26" s="5">
        <v>84.9</v>
      </c>
      <c r="AA26" s="5">
        <v>65.400000000000006</v>
      </c>
      <c r="AB26" s="5">
        <v>107.2</v>
      </c>
      <c r="AC26" s="5">
        <v>823</v>
      </c>
      <c r="AD26" s="5">
        <v>14.2</v>
      </c>
      <c r="AE26" s="7">
        <v>563</v>
      </c>
      <c r="AF26" s="32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7"/>
      <c r="AV26" s="168"/>
      <c r="AW26" s="5"/>
      <c r="AX26" s="5"/>
      <c r="AY26" s="5"/>
      <c r="AZ26" s="7"/>
      <c r="BA26" s="30"/>
      <c r="BB26" s="33"/>
    </row>
    <row r="27" spans="1:54" x14ac:dyDescent="0.3">
      <c r="A27" s="168"/>
      <c r="B27" s="4">
        <v>0.91666666666666696</v>
      </c>
      <c r="C27" s="168"/>
      <c r="D27" s="5">
        <v>49.4</v>
      </c>
      <c r="E27" s="5">
        <v>93.9</v>
      </c>
      <c r="F27" s="7">
        <v>17.5</v>
      </c>
      <c r="G27" s="188"/>
      <c r="H27" s="5">
        <v>36</v>
      </c>
      <c r="I27" s="5">
        <v>97.1</v>
      </c>
      <c r="J27" s="5">
        <v>82.8</v>
      </c>
      <c r="K27" s="30">
        <v>82.5</v>
      </c>
      <c r="L27" s="168"/>
      <c r="M27" s="31"/>
      <c r="N27" s="5"/>
      <c r="O27" s="7"/>
      <c r="P27" s="31">
        <v>93.9</v>
      </c>
      <c r="Q27" s="5">
        <v>18.600000000000001</v>
      </c>
      <c r="R27" s="5">
        <v>49.1</v>
      </c>
      <c r="S27" s="5">
        <v>49</v>
      </c>
      <c r="T27" s="5">
        <v>63.5</v>
      </c>
      <c r="U27" s="5">
        <v>62.3</v>
      </c>
      <c r="V27" s="5">
        <v>62.1</v>
      </c>
      <c r="W27" s="5">
        <v>65.7</v>
      </c>
      <c r="X27" s="5">
        <v>84.5</v>
      </c>
      <c r="Y27" s="5">
        <v>84.6</v>
      </c>
      <c r="Z27" s="5">
        <v>84.3</v>
      </c>
      <c r="AA27" s="5">
        <v>64.900000000000006</v>
      </c>
      <c r="AB27" s="5">
        <v>107</v>
      </c>
      <c r="AC27" s="5">
        <v>824</v>
      </c>
      <c r="AD27" s="5">
        <v>14</v>
      </c>
      <c r="AE27" s="7">
        <v>561</v>
      </c>
      <c r="AF27" s="32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7"/>
      <c r="AV27" s="168"/>
      <c r="AW27" s="5"/>
      <c r="AX27" s="5"/>
      <c r="AY27" s="5"/>
      <c r="AZ27" s="7"/>
      <c r="BA27" s="30"/>
      <c r="BB27" s="33"/>
    </row>
    <row r="28" spans="1:54" x14ac:dyDescent="0.3">
      <c r="A28" s="169"/>
      <c r="B28" s="4">
        <v>1</v>
      </c>
      <c r="C28" s="169"/>
      <c r="D28" s="5">
        <v>49.4</v>
      </c>
      <c r="E28" s="5">
        <v>93</v>
      </c>
      <c r="F28" s="7">
        <v>17.100000000000001</v>
      </c>
      <c r="G28" s="189"/>
      <c r="H28" s="5">
        <v>33.299999999999997</v>
      </c>
      <c r="I28" s="5">
        <v>96.5</v>
      </c>
      <c r="J28" s="5">
        <v>82.4</v>
      </c>
      <c r="K28" s="30">
        <v>82.2</v>
      </c>
      <c r="L28" s="169"/>
      <c r="M28" s="31"/>
      <c r="N28" s="5"/>
      <c r="O28" s="7"/>
      <c r="P28" s="31">
        <v>93</v>
      </c>
      <c r="Q28" s="5">
        <v>18.2</v>
      </c>
      <c r="R28" s="5">
        <v>49.1</v>
      </c>
      <c r="S28" s="5">
        <v>49</v>
      </c>
      <c r="T28" s="5">
        <v>62.4</v>
      </c>
      <c r="U28" s="5">
        <v>62.3</v>
      </c>
      <c r="V28" s="5">
        <v>62.1</v>
      </c>
      <c r="W28" s="5">
        <v>65.7</v>
      </c>
      <c r="X28" s="5">
        <v>84.1</v>
      </c>
      <c r="Y28" s="5">
        <v>84.3</v>
      </c>
      <c r="Z28" s="5">
        <v>84.1</v>
      </c>
      <c r="AA28" s="5">
        <v>63.7</v>
      </c>
      <c r="AB28" s="5">
        <v>108.2</v>
      </c>
      <c r="AC28" s="5">
        <v>823</v>
      </c>
      <c r="AD28" s="5">
        <v>14</v>
      </c>
      <c r="AE28" s="7">
        <v>558</v>
      </c>
      <c r="AF28" s="32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7"/>
      <c r="AV28" s="169"/>
      <c r="AW28" s="5"/>
      <c r="AX28" s="5"/>
      <c r="AY28" s="5"/>
      <c r="AZ28" s="7"/>
      <c r="BA28" s="30"/>
      <c r="BB28" s="33"/>
    </row>
    <row r="29" spans="1:54" x14ac:dyDescent="0.3">
      <c r="A29" s="178" t="s">
        <v>81</v>
      </c>
      <c r="B29" s="173"/>
      <c r="C29" s="17" t="e">
        <f>AVERAGE($C$17:$C$28)</f>
        <v>#DIV/0!</v>
      </c>
      <c r="D29" s="17">
        <f>AVERAGE($D$17:$D$28)</f>
        <v>49.399999999999984</v>
      </c>
      <c r="E29" s="17">
        <f>AVERAGE($E$17:$E$28)</f>
        <v>93.199999999999989</v>
      </c>
      <c r="F29" s="34">
        <f>AVERAGE($F$17:$F$28)</f>
        <v>17.383333333333333</v>
      </c>
      <c r="G29" s="16" t="e">
        <f>AVERAGE(G17:G28)</f>
        <v>#DIV/0!</v>
      </c>
      <c r="H29" s="17">
        <f>AVERAGE($H$17:$H$28)</f>
        <v>35.858333333333334</v>
      </c>
      <c r="I29" s="17">
        <f>AVERAGE($I$17:$I$28)</f>
        <v>96.516666666666666</v>
      </c>
      <c r="J29" s="17">
        <f>AVERAGE(J17:J28)</f>
        <v>82.749999999999986</v>
      </c>
      <c r="K29" s="35">
        <f>AVERAGE($K$17:$K$28)</f>
        <v>82.475000000000009</v>
      </c>
      <c r="L29" s="36">
        <f t="shared" ref="L29:AD29" si="2">AVERAGE(L17:L28)</f>
        <v>0</v>
      </c>
      <c r="M29" s="35" t="e">
        <f t="shared" si="2"/>
        <v>#DIV/0!</v>
      </c>
      <c r="N29" s="35" t="e">
        <f t="shared" si="2"/>
        <v>#DIV/0!</v>
      </c>
      <c r="O29" s="34" t="e">
        <f t="shared" si="2"/>
        <v>#DIV/0!</v>
      </c>
      <c r="P29" s="37">
        <f t="shared" si="2"/>
        <v>92.875</v>
      </c>
      <c r="Q29" s="17">
        <f t="shared" si="2"/>
        <v>18.616666666666664</v>
      </c>
      <c r="R29" s="17">
        <f t="shared" si="2"/>
        <v>49.100000000000016</v>
      </c>
      <c r="S29" s="17">
        <f t="shared" si="2"/>
        <v>49.025000000000006</v>
      </c>
      <c r="T29" s="17">
        <f t="shared" si="2"/>
        <v>63.408333333333331</v>
      </c>
      <c r="U29" s="17">
        <f t="shared" si="2"/>
        <v>63.116666666666653</v>
      </c>
      <c r="V29" s="17">
        <f t="shared" si="2"/>
        <v>62.916666666666679</v>
      </c>
      <c r="W29" s="17">
        <f t="shared" si="2"/>
        <v>66.600000000000009</v>
      </c>
      <c r="X29" s="17">
        <f t="shared" si="2"/>
        <v>84.45</v>
      </c>
      <c r="Y29" s="17">
        <f t="shared" si="2"/>
        <v>84.524999999999991</v>
      </c>
      <c r="Z29" s="17">
        <f t="shared" si="2"/>
        <v>84.341666666666654</v>
      </c>
      <c r="AA29" s="17">
        <f t="shared" si="2"/>
        <v>64.774999999999991</v>
      </c>
      <c r="AB29" s="17">
        <f t="shared" si="2"/>
        <v>107.36666666666667</v>
      </c>
      <c r="AC29" s="17">
        <f t="shared" si="2"/>
        <v>823.91666666666663</v>
      </c>
      <c r="AD29" s="17">
        <f t="shared" si="2"/>
        <v>14.125</v>
      </c>
      <c r="AE29" s="34">
        <f>AVERAGE($AE$17:$AE$28)</f>
        <v>517.94166666666672</v>
      </c>
      <c r="AF29" s="38" t="e">
        <f t="shared" ref="AF29:AT29" si="3">AVERAGE(AF17:AF28)</f>
        <v>#DIV/0!</v>
      </c>
      <c r="AG29" s="17" t="e">
        <f t="shared" si="3"/>
        <v>#DIV/0!</v>
      </c>
      <c r="AH29" s="17" t="e">
        <f t="shared" si="3"/>
        <v>#DIV/0!</v>
      </c>
      <c r="AI29" s="17" t="e">
        <f t="shared" si="3"/>
        <v>#DIV/0!</v>
      </c>
      <c r="AJ29" s="17" t="e">
        <f t="shared" si="3"/>
        <v>#DIV/0!</v>
      </c>
      <c r="AK29" s="17" t="e">
        <f t="shared" si="3"/>
        <v>#DIV/0!</v>
      </c>
      <c r="AL29" s="17" t="e">
        <f t="shared" si="3"/>
        <v>#DIV/0!</v>
      </c>
      <c r="AM29" s="17" t="e">
        <f t="shared" si="3"/>
        <v>#DIV/0!</v>
      </c>
      <c r="AN29" s="17" t="e">
        <f t="shared" si="3"/>
        <v>#DIV/0!</v>
      </c>
      <c r="AO29" s="17" t="e">
        <f t="shared" si="3"/>
        <v>#DIV/0!</v>
      </c>
      <c r="AP29" s="17" t="e">
        <f t="shared" si="3"/>
        <v>#DIV/0!</v>
      </c>
      <c r="AQ29" s="17" t="e">
        <f t="shared" si="3"/>
        <v>#DIV/0!</v>
      </c>
      <c r="AR29" s="17" t="e">
        <f t="shared" si="3"/>
        <v>#DIV/0!</v>
      </c>
      <c r="AS29" s="17" t="e">
        <f t="shared" si="3"/>
        <v>#DIV/0!</v>
      </c>
      <c r="AT29" s="17" t="e">
        <f t="shared" si="3"/>
        <v>#DIV/0!</v>
      </c>
      <c r="AU29" s="34" t="e">
        <f>AVERAGE($AU$17:$AU$28)</f>
        <v>#DIV/0!</v>
      </c>
      <c r="AV29" s="39" t="e">
        <f>AVERAGE(AV17:AV28)</f>
        <v>#DIV/0!</v>
      </c>
      <c r="AW29" s="17" t="e">
        <f>AVERAGE(AW17:AW28)</f>
        <v>#DIV/0!</v>
      </c>
      <c r="AX29" s="17" t="e">
        <f>AVERAGE(AX17:AX28)</f>
        <v>#DIV/0!</v>
      </c>
      <c r="AY29" s="17" t="e">
        <f>AVERAGE($AY$17:$AY$28)</f>
        <v>#DIV/0!</v>
      </c>
      <c r="AZ29" s="17" t="e">
        <f>AVERAGE(AZ17:AZ28)</f>
        <v>#DIV/0!</v>
      </c>
      <c r="BA29" s="35" t="e">
        <f>AVERAGE(BA17:BA28)</f>
        <v>#DIV/0!</v>
      </c>
      <c r="BB29" s="40" t="e">
        <f>AVERAGE(BB17:BB28)</f>
        <v>#DIV/0!</v>
      </c>
    </row>
    <row r="30" spans="1:54" x14ac:dyDescent="0.3">
      <c r="A30" s="167">
        <v>45415</v>
      </c>
      <c r="B30" s="4">
        <v>1.0833333333333299</v>
      </c>
      <c r="C30" s="181"/>
      <c r="D30" s="5">
        <v>49.3</v>
      </c>
      <c r="E30" s="5">
        <v>95.5</v>
      </c>
      <c r="F30" s="7">
        <v>16.5</v>
      </c>
      <c r="G30" s="181"/>
      <c r="H30" s="5">
        <v>32.700000000000003</v>
      </c>
      <c r="I30" s="5">
        <v>97.4</v>
      </c>
      <c r="J30" s="5">
        <v>82.1</v>
      </c>
      <c r="K30" s="30">
        <v>81.8</v>
      </c>
      <c r="L30" s="174">
        <v>0</v>
      </c>
      <c r="M30" s="31"/>
      <c r="N30" s="5"/>
      <c r="O30" s="7"/>
      <c r="P30" s="31">
        <v>95.5</v>
      </c>
      <c r="Q30" s="5">
        <v>17.8</v>
      </c>
      <c r="R30" s="5">
        <v>49.1</v>
      </c>
      <c r="S30" s="5">
        <v>49</v>
      </c>
      <c r="T30" s="5">
        <v>61.7</v>
      </c>
      <c r="U30" s="5">
        <v>61.6</v>
      </c>
      <c r="V30" s="5">
        <v>61.4</v>
      </c>
      <c r="W30" s="5">
        <v>65</v>
      </c>
      <c r="X30" s="5">
        <v>83.8</v>
      </c>
      <c r="Y30" s="5">
        <v>83.9</v>
      </c>
      <c r="Z30" s="5">
        <v>83.7</v>
      </c>
      <c r="AA30" s="5">
        <v>63</v>
      </c>
      <c r="AB30" s="5">
        <v>108.4</v>
      </c>
      <c r="AC30" s="5">
        <v>823</v>
      </c>
      <c r="AD30" s="5">
        <v>14.2</v>
      </c>
      <c r="AE30" s="7">
        <v>555</v>
      </c>
      <c r="AF30" s="32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7"/>
      <c r="AV30" s="174"/>
      <c r="AW30" s="5"/>
      <c r="AX30" s="5"/>
      <c r="AY30" s="5"/>
      <c r="AZ30" s="7"/>
      <c r="BA30" s="30"/>
      <c r="BB30" s="33"/>
    </row>
    <row r="31" spans="1:54" x14ac:dyDescent="0.3">
      <c r="A31" s="168"/>
      <c r="B31" s="4">
        <v>1.1666666666666701</v>
      </c>
      <c r="C31" s="168"/>
      <c r="D31" s="5">
        <v>49.4</v>
      </c>
      <c r="E31" s="5">
        <v>94.5</v>
      </c>
      <c r="F31" s="7">
        <v>16.5</v>
      </c>
      <c r="G31" s="188"/>
      <c r="H31" s="5">
        <v>32.6</v>
      </c>
      <c r="I31" s="5">
        <v>97.9</v>
      </c>
      <c r="J31" s="5">
        <v>81.7</v>
      </c>
      <c r="K31" s="30">
        <v>81.400000000000006</v>
      </c>
      <c r="L31" s="168"/>
      <c r="M31" s="31"/>
      <c r="N31" s="5"/>
      <c r="O31" s="7"/>
      <c r="P31" s="31">
        <v>95.9</v>
      </c>
      <c r="Q31" s="5">
        <v>17.600000000000001</v>
      </c>
      <c r="R31" s="5">
        <v>49.1</v>
      </c>
      <c r="S31" s="5">
        <v>49</v>
      </c>
      <c r="T31" s="5">
        <v>61.2</v>
      </c>
      <c r="U31" s="5">
        <v>61.1</v>
      </c>
      <c r="V31" s="5">
        <v>60.9</v>
      </c>
      <c r="W31" s="5">
        <v>64.5</v>
      </c>
      <c r="X31" s="5">
        <v>83.4</v>
      </c>
      <c r="Y31" s="5">
        <v>83.6</v>
      </c>
      <c r="Z31" s="5">
        <v>83.4</v>
      </c>
      <c r="AA31" s="5">
        <v>62.6</v>
      </c>
      <c r="AB31" s="5">
        <v>108.4</v>
      </c>
      <c r="AC31" s="5">
        <v>824</v>
      </c>
      <c r="AD31" s="5">
        <v>13.9</v>
      </c>
      <c r="AE31" s="7">
        <v>554</v>
      </c>
      <c r="AF31" s="32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7"/>
      <c r="AV31" s="168"/>
      <c r="AW31" s="5"/>
      <c r="AX31" s="5"/>
      <c r="AY31" s="5"/>
      <c r="AZ31" s="7"/>
      <c r="BA31" s="30"/>
      <c r="BB31" s="33"/>
    </row>
    <row r="32" spans="1:54" x14ac:dyDescent="0.3">
      <c r="A32" s="168"/>
      <c r="B32" s="4">
        <v>1.25</v>
      </c>
      <c r="C32" s="168"/>
      <c r="D32" s="5">
        <v>49.4</v>
      </c>
      <c r="E32" s="5">
        <v>93.7</v>
      </c>
      <c r="F32" s="7">
        <v>16.7</v>
      </c>
      <c r="G32" s="188"/>
      <c r="H32" s="5">
        <v>32.6</v>
      </c>
      <c r="I32" s="5">
        <v>97.9</v>
      </c>
      <c r="J32" s="5">
        <v>81.5</v>
      </c>
      <c r="K32" s="30">
        <v>81.5</v>
      </c>
      <c r="L32" s="168"/>
      <c r="M32" s="31"/>
      <c r="N32" s="5"/>
      <c r="O32" s="7"/>
      <c r="P32" s="31">
        <v>93.6</v>
      </c>
      <c r="Q32" s="5">
        <v>17.5</v>
      </c>
      <c r="R32" s="5">
        <v>49.1</v>
      </c>
      <c r="S32" s="5">
        <v>49</v>
      </c>
      <c r="T32" s="5">
        <v>61</v>
      </c>
      <c r="U32" s="5">
        <v>60.9</v>
      </c>
      <c r="V32" s="5">
        <v>60.7</v>
      </c>
      <c r="W32" s="5">
        <v>64.2</v>
      </c>
      <c r="X32" s="5">
        <v>83.2</v>
      </c>
      <c r="Y32" s="5">
        <v>83.3</v>
      </c>
      <c r="Z32" s="5">
        <v>83</v>
      </c>
      <c r="AA32" s="5">
        <v>62.3</v>
      </c>
      <c r="AB32" s="5">
        <v>108.5</v>
      </c>
      <c r="AC32" s="5">
        <v>824</v>
      </c>
      <c r="AD32" s="5">
        <v>14</v>
      </c>
      <c r="AE32" s="7">
        <v>551</v>
      </c>
      <c r="AF32" s="32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7"/>
      <c r="AV32" s="168"/>
      <c r="AW32" s="5"/>
      <c r="AX32" s="5"/>
      <c r="AY32" s="5"/>
      <c r="AZ32" s="7"/>
      <c r="BA32" s="30"/>
      <c r="BB32" s="33"/>
    </row>
    <row r="33" spans="1:54" x14ac:dyDescent="0.3">
      <c r="A33" s="168"/>
      <c r="B33" s="4">
        <v>1.3333333333333299</v>
      </c>
      <c r="C33" s="168"/>
      <c r="D33" s="5">
        <v>49.4</v>
      </c>
      <c r="E33" s="5">
        <v>90.2</v>
      </c>
      <c r="F33" s="7">
        <v>17.3</v>
      </c>
      <c r="G33" s="188"/>
      <c r="H33" s="5">
        <v>36.1</v>
      </c>
      <c r="I33" s="5">
        <v>96.6</v>
      </c>
      <c r="J33" s="5">
        <v>82.8</v>
      </c>
      <c r="K33" s="30">
        <v>82.5</v>
      </c>
      <c r="L33" s="168"/>
      <c r="M33" s="31"/>
      <c r="N33" s="5"/>
      <c r="O33" s="7"/>
      <c r="P33" s="31">
        <v>93.7</v>
      </c>
      <c r="Q33" s="5">
        <v>18</v>
      </c>
      <c r="R33" s="5">
        <v>49.1</v>
      </c>
      <c r="S33" s="5">
        <v>49.1</v>
      </c>
      <c r="T33" s="5">
        <v>62.8</v>
      </c>
      <c r="U33" s="5">
        <v>62.7</v>
      </c>
      <c r="V33" s="5">
        <v>62.4</v>
      </c>
      <c r="W33" s="5">
        <v>66.099999999999994</v>
      </c>
      <c r="X33" s="5">
        <v>84.4</v>
      </c>
      <c r="Y33" s="5">
        <v>84.6</v>
      </c>
      <c r="Z33" s="5">
        <v>84.3</v>
      </c>
      <c r="AA33" s="5">
        <v>64.099999999999994</v>
      </c>
      <c r="AB33" s="5">
        <v>107.7</v>
      </c>
      <c r="AC33" s="5">
        <v>824</v>
      </c>
      <c r="AD33" s="5">
        <v>14.1</v>
      </c>
      <c r="AE33" s="7">
        <v>561</v>
      </c>
      <c r="AF33" s="32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7"/>
      <c r="AV33" s="168"/>
      <c r="AW33" s="5"/>
      <c r="AX33" s="5"/>
      <c r="AY33" s="5"/>
      <c r="AZ33" s="7"/>
      <c r="BA33" s="30"/>
      <c r="BB33" s="33"/>
    </row>
    <row r="34" spans="1:54" x14ac:dyDescent="0.3">
      <c r="A34" s="168"/>
      <c r="B34" s="4">
        <v>1.4166666666666701</v>
      </c>
      <c r="C34" s="168"/>
      <c r="D34" s="5">
        <v>49.4</v>
      </c>
      <c r="E34" s="5">
        <v>92.6</v>
      </c>
      <c r="F34" s="7">
        <v>17.8</v>
      </c>
      <c r="G34" s="188"/>
      <c r="H34" s="5">
        <v>37.6</v>
      </c>
      <c r="I34" s="5">
        <v>95.1</v>
      </c>
      <c r="J34" s="5">
        <v>83.9</v>
      </c>
      <c r="K34" s="30">
        <v>83.7</v>
      </c>
      <c r="L34" s="168"/>
      <c r="M34" s="31"/>
      <c r="N34" s="5"/>
      <c r="O34" s="7"/>
      <c r="P34" s="31">
        <v>90.2</v>
      </c>
      <c r="Q34" s="5">
        <v>18.7</v>
      </c>
      <c r="R34" s="5">
        <v>49.1</v>
      </c>
      <c r="S34" s="5">
        <v>49.1</v>
      </c>
      <c r="T34" s="5">
        <v>64.599999999999994</v>
      </c>
      <c r="U34" s="5">
        <v>64.599999999999994</v>
      </c>
      <c r="V34" s="5">
        <v>64.3</v>
      </c>
      <c r="W34" s="5">
        <v>68.2</v>
      </c>
      <c r="X34" s="5">
        <v>85.6</v>
      </c>
      <c r="Y34" s="5">
        <v>85.7</v>
      </c>
      <c r="Z34" s="5">
        <v>85.5</v>
      </c>
      <c r="AA34" s="5">
        <v>66.099999999999994</v>
      </c>
      <c r="AB34" s="5">
        <v>106.4</v>
      </c>
      <c r="AC34" s="5">
        <v>824</v>
      </c>
      <c r="AD34" s="5">
        <v>14.3</v>
      </c>
      <c r="AE34" s="7">
        <v>569</v>
      </c>
      <c r="AF34" s="32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7"/>
      <c r="AV34" s="168"/>
      <c r="AW34" s="5"/>
      <c r="AX34" s="5"/>
      <c r="AY34" s="5"/>
      <c r="AZ34" s="7"/>
      <c r="BA34" s="30"/>
      <c r="BB34" s="33"/>
    </row>
    <row r="35" spans="1:54" x14ac:dyDescent="0.3">
      <c r="A35" s="168"/>
      <c r="B35" s="4">
        <v>1.5</v>
      </c>
      <c r="C35" s="168"/>
      <c r="D35" s="5">
        <v>49.4</v>
      </c>
      <c r="E35" s="5">
        <v>91.7</v>
      </c>
      <c r="F35" s="7">
        <v>18.2</v>
      </c>
      <c r="G35" s="188"/>
      <c r="H35" s="5">
        <v>38.9</v>
      </c>
      <c r="I35" s="5">
        <v>94.8</v>
      </c>
      <c r="J35" s="5">
        <v>84.2</v>
      </c>
      <c r="K35" s="30">
        <v>83.9</v>
      </c>
      <c r="L35" s="168"/>
      <c r="M35" s="31"/>
      <c r="N35" s="5"/>
      <c r="O35" s="7"/>
      <c r="P35" s="31">
        <v>90.4</v>
      </c>
      <c r="Q35" s="5">
        <v>19.2</v>
      </c>
      <c r="R35" s="5">
        <v>49.2</v>
      </c>
      <c r="S35" s="5">
        <v>49.1</v>
      </c>
      <c r="T35" s="5">
        <v>65.5</v>
      </c>
      <c r="U35" s="5">
        <v>65.5</v>
      </c>
      <c r="V35" s="5">
        <v>65.2</v>
      </c>
      <c r="W35" s="5">
        <v>69.2</v>
      </c>
      <c r="X35" s="5">
        <v>85.8</v>
      </c>
      <c r="Y35" s="5">
        <v>86</v>
      </c>
      <c r="Z35" s="5">
        <v>85.7</v>
      </c>
      <c r="AA35" s="5">
        <v>67</v>
      </c>
      <c r="AB35" s="5">
        <v>106.4</v>
      </c>
      <c r="AC35" s="5">
        <v>824</v>
      </c>
      <c r="AD35" s="5">
        <v>14.3</v>
      </c>
      <c r="AE35" s="7">
        <v>571</v>
      </c>
      <c r="AF35" s="32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7"/>
      <c r="AV35" s="168"/>
      <c r="AW35" s="5"/>
      <c r="AX35" s="5"/>
      <c r="AY35" s="5"/>
      <c r="AZ35" s="7"/>
      <c r="BA35" s="30"/>
      <c r="BB35" s="33"/>
    </row>
    <row r="36" spans="1:54" x14ac:dyDescent="0.3">
      <c r="A36" s="168"/>
      <c r="B36" s="4">
        <v>1.5833333333333299</v>
      </c>
      <c r="C36" s="168"/>
      <c r="D36" s="5">
        <v>49.4</v>
      </c>
      <c r="E36" s="5">
        <v>90.3</v>
      </c>
      <c r="F36" s="7">
        <v>18.3</v>
      </c>
      <c r="G36" s="188"/>
      <c r="H36" s="5">
        <v>39.200000000000003</v>
      </c>
      <c r="I36" s="5">
        <v>95.5</v>
      </c>
      <c r="J36" s="5">
        <v>84.2</v>
      </c>
      <c r="K36" s="30">
        <v>83.9</v>
      </c>
      <c r="L36" s="168"/>
      <c r="M36" s="31"/>
      <c r="N36" s="5"/>
      <c r="O36" s="7"/>
      <c r="P36" s="31">
        <v>90.4</v>
      </c>
      <c r="Q36" s="5">
        <v>19.600000000000001</v>
      </c>
      <c r="R36" s="5">
        <v>49.1</v>
      </c>
      <c r="S36" s="5">
        <v>49.1</v>
      </c>
      <c r="T36" s="5">
        <v>65.900000000000006</v>
      </c>
      <c r="U36" s="5">
        <v>65.8</v>
      </c>
      <c r="V36" s="5">
        <v>65.599999999999994</v>
      </c>
      <c r="W36" s="5">
        <v>69.5</v>
      </c>
      <c r="X36" s="5">
        <v>85.8</v>
      </c>
      <c r="Y36" s="5">
        <v>85.9</v>
      </c>
      <c r="Z36" s="5">
        <v>85.7</v>
      </c>
      <c r="AA36" s="5">
        <v>67.3</v>
      </c>
      <c r="AB36" s="5">
        <v>105.7</v>
      </c>
      <c r="AC36" s="5">
        <v>823</v>
      </c>
      <c r="AD36" s="5">
        <v>14.2</v>
      </c>
      <c r="AE36" s="7">
        <v>568</v>
      </c>
      <c r="AF36" s="32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7"/>
      <c r="AV36" s="168"/>
      <c r="AW36" s="5"/>
      <c r="AX36" s="5"/>
      <c r="AY36" s="5"/>
      <c r="AZ36" s="7"/>
      <c r="BA36" s="30"/>
      <c r="BB36" s="33"/>
    </row>
    <row r="37" spans="1:54" x14ac:dyDescent="0.3">
      <c r="A37" s="168"/>
      <c r="B37" s="4">
        <v>1.6666666666666701</v>
      </c>
      <c r="C37" s="168"/>
      <c r="D37" s="5">
        <v>49.4</v>
      </c>
      <c r="E37" s="5">
        <v>92.4</v>
      </c>
      <c r="F37" s="7">
        <v>18.100000000000001</v>
      </c>
      <c r="G37" s="188"/>
      <c r="H37" s="5">
        <v>38.9</v>
      </c>
      <c r="I37" s="5">
        <v>95.3</v>
      </c>
      <c r="J37" s="5">
        <v>84.3</v>
      </c>
      <c r="K37" s="30">
        <v>84</v>
      </c>
      <c r="L37" s="168"/>
      <c r="M37" s="31"/>
      <c r="N37" s="5"/>
      <c r="O37" s="7"/>
      <c r="P37" s="31">
        <v>92.5</v>
      </c>
      <c r="Q37" s="5">
        <v>19.7</v>
      </c>
      <c r="R37" s="5">
        <v>49.1</v>
      </c>
      <c r="S37" s="5">
        <v>49.1</v>
      </c>
      <c r="T37" s="5">
        <v>65.900000000000006</v>
      </c>
      <c r="U37" s="5">
        <v>65.8</v>
      </c>
      <c r="V37" s="5">
        <v>65.599999999999994</v>
      </c>
      <c r="W37" s="5">
        <v>69.5</v>
      </c>
      <c r="X37" s="5">
        <v>86</v>
      </c>
      <c r="Y37" s="5">
        <v>86.1</v>
      </c>
      <c r="Z37" s="5">
        <v>85.8</v>
      </c>
      <c r="AA37" s="5">
        <v>67.3</v>
      </c>
      <c r="AB37" s="5">
        <v>106.2</v>
      </c>
      <c r="AC37" s="5">
        <v>824</v>
      </c>
      <c r="AD37" s="5">
        <v>14.1</v>
      </c>
      <c r="AE37" s="7">
        <v>571</v>
      </c>
      <c r="AF37" s="32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7"/>
      <c r="AV37" s="168"/>
      <c r="AW37" s="5"/>
      <c r="AX37" s="5"/>
      <c r="AY37" s="5"/>
      <c r="AZ37" s="7"/>
      <c r="BA37" s="30"/>
      <c r="BB37" s="33"/>
    </row>
    <row r="38" spans="1:54" x14ac:dyDescent="0.3">
      <c r="A38" s="168"/>
      <c r="B38" s="4">
        <v>1.75</v>
      </c>
      <c r="C38" s="168"/>
      <c r="D38" s="5">
        <v>54.8</v>
      </c>
      <c r="E38" s="5">
        <v>0</v>
      </c>
      <c r="F38" s="7">
        <v>26.2</v>
      </c>
      <c r="G38" s="188"/>
      <c r="H38" s="5">
        <v>37.799999999999997</v>
      </c>
      <c r="I38" s="5">
        <v>95.3</v>
      </c>
      <c r="J38" s="5">
        <v>84.4</v>
      </c>
      <c r="K38" s="30">
        <v>84.1</v>
      </c>
      <c r="L38" s="168"/>
      <c r="M38" s="31"/>
      <c r="N38" s="5"/>
      <c r="O38" s="7"/>
      <c r="P38" s="31">
        <v>92.4</v>
      </c>
      <c r="Q38" s="5">
        <v>19.399999999999999</v>
      </c>
      <c r="R38" s="5">
        <v>0</v>
      </c>
      <c r="S38" s="5">
        <v>0</v>
      </c>
      <c r="T38" s="5">
        <v>65.5</v>
      </c>
      <c r="U38" s="5">
        <v>65.400000000000006</v>
      </c>
      <c r="V38" s="5">
        <v>65.099999999999994</v>
      </c>
      <c r="W38" s="5">
        <v>69.099999999999994</v>
      </c>
      <c r="X38" s="5">
        <v>0</v>
      </c>
      <c r="Y38" s="5">
        <v>0</v>
      </c>
      <c r="Z38" s="5">
        <v>85.9</v>
      </c>
      <c r="AA38" s="5">
        <v>66.900000000000006</v>
      </c>
      <c r="AB38" s="5">
        <v>106.2</v>
      </c>
      <c r="AC38" s="5">
        <v>824</v>
      </c>
      <c r="AD38" s="5">
        <v>14.1</v>
      </c>
      <c r="AE38" s="7">
        <v>570</v>
      </c>
      <c r="AF38" s="32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7"/>
      <c r="AV38" s="168"/>
      <c r="AW38" s="5"/>
      <c r="AX38" s="5"/>
      <c r="AY38" s="5"/>
      <c r="AZ38" s="7"/>
      <c r="BA38" s="30"/>
      <c r="BB38" s="33"/>
    </row>
    <row r="39" spans="1:54" x14ac:dyDescent="0.3">
      <c r="A39" s="168"/>
      <c r="B39" s="4">
        <v>1.8333333333333299</v>
      </c>
      <c r="C39" s="168"/>
      <c r="D39" s="5">
        <v>54.8</v>
      </c>
      <c r="E39" s="5">
        <v>0</v>
      </c>
      <c r="F39" s="7">
        <v>28.3</v>
      </c>
      <c r="G39" s="188"/>
      <c r="H39" s="5">
        <v>33.700000000000003</v>
      </c>
      <c r="I39" s="5">
        <v>0</v>
      </c>
      <c r="J39" s="5">
        <v>77.2</v>
      </c>
      <c r="K39" s="30">
        <v>77.2</v>
      </c>
      <c r="L39" s="168"/>
      <c r="M39" s="31"/>
      <c r="N39" s="5"/>
      <c r="O39" s="7"/>
      <c r="P39" s="31">
        <v>0</v>
      </c>
      <c r="Q39" s="5">
        <v>25</v>
      </c>
      <c r="R39" s="5">
        <v>0</v>
      </c>
      <c r="S39" s="5">
        <v>0</v>
      </c>
      <c r="T39" s="5">
        <v>47.2</v>
      </c>
      <c r="U39" s="5">
        <v>45.3</v>
      </c>
      <c r="V39" s="5">
        <v>46.6</v>
      </c>
      <c r="W39" s="5">
        <v>44.7</v>
      </c>
      <c r="X39" s="5">
        <v>0</v>
      </c>
      <c r="Y39" s="5">
        <v>0</v>
      </c>
      <c r="Z39" s="5">
        <v>0</v>
      </c>
      <c r="AA39" s="5">
        <v>49</v>
      </c>
      <c r="AB39" s="5">
        <v>0</v>
      </c>
      <c r="AC39" s="5">
        <v>0</v>
      </c>
      <c r="AD39" s="5">
        <v>99.5</v>
      </c>
      <c r="AE39" s="7">
        <v>33</v>
      </c>
      <c r="AF39" s="32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7"/>
      <c r="AV39" s="168"/>
      <c r="AW39" s="5"/>
      <c r="AX39" s="5"/>
      <c r="AY39" s="5"/>
      <c r="AZ39" s="7"/>
      <c r="BA39" s="30"/>
      <c r="BB39" s="33"/>
    </row>
    <row r="40" spans="1:54" x14ac:dyDescent="0.3">
      <c r="A40" s="168"/>
      <c r="B40" s="4">
        <v>1.9166666666666701</v>
      </c>
      <c r="C40" s="168"/>
      <c r="D40" s="5">
        <v>48.8</v>
      </c>
      <c r="E40" s="5">
        <v>28.6</v>
      </c>
      <c r="F40" s="7">
        <v>20.100000000000001</v>
      </c>
      <c r="G40" s="188"/>
      <c r="H40" s="5">
        <v>31.4</v>
      </c>
      <c r="I40" s="5">
        <v>0</v>
      </c>
      <c r="J40" s="5">
        <v>74.900000000000006</v>
      </c>
      <c r="K40" s="30">
        <v>74.900000000000006</v>
      </c>
      <c r="L40" s="168"/>
      <c r="M40" s="31"/>
      <c r="N40" s="5"/>
      <c r="O40" s="7"/>
      <c r="P40" s="31">
        <v>0</v>
      </c>
      <c r="Q40" s="5">
        <v>27.4</v>
      </c>
      <c r="R40" s="5">
        <v>48.8</v>
      </c>
      <c r="S40" s="5">
        <v>48.8</v>
      </c>
      <c r="T40" s="5">
        <v>40.700000000000003</v>
      </c>
      <c r="U40" s="5">
        <v>37.4</v>
      </c>
      <c r="V40" s="5">
        <v>39.700000000000003</v>
      </c>
      <c r="W40" s="5">
        <v>37.299999999999997</v>
      </c>
      <c r="X40" s="5">
        <v>75.8</v>
      </c>
      <c r="Y40" s="5">
        <v>75.900000000000006</v>
      </c>
      <c r="Z40" s="5">
        <v>0</v>
      </c>
      <c r="AA40" s="5">
        <v>42.5</v>
      </c>
      <c r="AB40" s="5">
        <v>0</v>
      </c>
      <c r="AC40" s="5">
        <v>0</v>
      </c>
      <c r="AD40" s="5">
        <v>99.5</v>
      </c>
      <c r="AE40" s="7">
        <v>34</v>
      </c>
      <c r="AF40" s="32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7"/>
      <c r="AV40" s="168"/>
      <c r="AW40" s="5"/>
      <c r="AX40" s="5"/>
      <c r="AY40" s="5"/>
      <c r="AZ40" s="7"/>
      <c r="BA40" s="30"/>
      <c r="BB40" s="33"/>
    </row>
    <row r="41" spans="1:54" x14ac:dyDescent="0.3">
      <c r="A41" s="169"/>
      <c r="B41" s="4">
        <v>2</v>
      </c>
      <c r="C41" s="169"/>
      <c r="D41" s="5">
        <v>48.7</v>
      </c>
      <c r="E41" s="5">
        <v>26.3</v>
      </c>
      <c r="F41" s="7">
        <v>20.100000000000001</v>
      </c>
      <c r="G41" s="189"/>
      <c r="H41" s="5">
        <v>35.299999999999997</v>
      </c>
      <c r="I41" s="5">
        <v>28.5</v>
      </c>
      <c r="J41" s="5">
        <v>74.2</v>
      </c>
      <c r="K41" s="30">
        <v>74.099999999999994</v>
      </c>
      <c r="L41" s="169"/>
      <c r="M41" s="31"/>
      <c r="N41" s="5"/>
      <c r="O41" s="7"/>
      <c r="P41" s="31">
        <v>28.6</v>
      </c>
      <c r="Q41" s="5">
        <v>22</v>
      </c>
      <c r="R41" s="5">
        <v>48.9</v>
      </c>
      <c r="S41" s="5">
        <v>49.1</v>
      </c>
      <c r="T41" s="5">
        <v>61.2</v>
      </c>
      <c r="U41" s="5">
        <v>61</v>
      </c>
      <c r="V41" s="5">
        <v>61</v>
      </c>
      <c r="W41" s="5">
        <v>63.9</v>
      </c>
      <c r="X41" s="5">
        <v>85.9</v>
      </c>
      <c r="Y41" s="5">
        <v>86</v>
      </c>
      <c r="Z41" s="5">
        <v>75.8</v>
      </c>
      <c r="AA41" s="5">
        <v>62.3</v>
      </c>
      <c r="AB41" s="5">
        <v>106.6</v>
      </c>
      <c r="AC41" s="5">
        <v>803</v>
      </c>
      <c r="AD41" s="5">
        <v>65.099999999999994</v>
      </c>
      <c r="AE41" s="7">
        <v>479</v>
      </c>
      <c r="AF41" s="32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7"/>
      <c r="AV41" s="169"/>
      <c r="AW41" s="5"/>
      <c r="AX41" s="5"/>
      <c r="AY41" s="5"/>
      <c r="AZ41" s="7"/>
      <c r="BA41" s="30"/>
      <c r="BB41" s="33"/>
    </row>
    <row r="42" spans="1:54" x14ac:dyDescent="0.3">
      <c r="A42" s="178" t="s">
        <v>81</v>
      </c>
      <c r="B42" s="173"/>
      <c r="C42" s="17" t="e">
        <f>AVERAGE($C$17:$C$28)</f>
        <v>#DIV/0!</v>
      </c>
      <c r="D42" s="17">
        <f>AVERAGE($D$30:$D$41)</f>
        <v>50.183333333333337</v>
      </c>
      <c r="E42" s="17">
        <f>AVERAGE($E$30:$E$41)</f>
        <v>66.316666666666663</v>
      </c>
      <c r="F42" s="34">
        <f>AVERAGE($F$30:$F$41)</f>
        <v>19.508333333333333</v>
      </c>
      <c r="G42" s="16" t="e">
        <f>AVERAGE(G30:G41)</f>
        <v>#DIV/0!</v>
      </c>
      <c r="H42" s="17">
        <f>AVERAGE($H$30:$H$41)</f>
        <v>35.566666666666663</v>
      </c>
      <c r="I42" s="17">
        <f>AVERAGE($I$30:$I$41)</f>
        <v>74.524999999999991</v>
      </c>
      <c r="J42" s="17">
        <f>AVERAGE(J30:J41)</f>
        <v>81.283333333333331</v>
      </c>
      <c r="K42" s="35">
        <f>AVERAGE($K$30:$K$41)</f>
        <v>81.083333333333329</v>
      </c>
      <c r="L42" s="36">
        <f t="shared" ref="L42:AD42" si="4">AVERAGE(L30:L41)</f>
        <v>0</v>
      </c>
      <c r="M42" s="35" t="e">
        <f t="shared" si="4"/>
        <v>#DIV/0!</v>
      </c>
      <c r="N42" s="35" t="e">
        <f t="shared" si="4"/>
        <v>#DIV/0!</v>
      </c>
      <c r="O42" s="34" t="e">
        <f t="shared" si="4"/>
        <v>#DIV/0!</v>
      </c>
      <c r="P42" s="37">
        <f t="shared" si="4"/>
        <v>71.933333333333323</v>
      </c>
      <c r="Q42" s="17">
        <f t="shared" si="4"/>
        <v>20.158333333333335</v>
      </c>
      <c r="R42" s="17">
        <f t="shared" si="4"/>
        <v>40.883333333333333</v>
      </c>
      <c r="S42" s="17">
        <f t="shared" si="4"/>
        <v>40.866666666666674</v>
      </c>
      <c r="T42" s="17">
        <f t="shared" si="4"/>
        <v>60.266666666666673</v>
      </c>
      <c r="U42" s="17">
        <f t="shared" si="4"/>
        <v>59.758333333333326</v>
      </c>
      <c r="V42" s="17">
        <f t="shared" si="4"/>
        <v>59.875000000000007</v>
      </c>
      <c r="W42" s="17">
        <f t="shared" si="4"/>
        <v>62.599999999999994</v>
      </c>
      <c r="X42" s="17">
        <f t="shared" si="4"/>
        <v>69.974999999999994</v>
      </c>
      <c r="Y42" s="17">
        <f t="shared" si="4"/>
        <v>70.083333333333329</v>
      </c>
      <c r="Z42" s="17">
        <f t="shared" si="4"/>
        <v>69.899999999999991</v>
      </c>
      <c r="AA42" s="17">
        <f t="shared" si="4"/>
        <v>61.699999999999989</v>
      </c>
      <c r="AB42" s="17">
        <f t="shared" si="4"/>
        <v>89.208333333333329</v>
      </c>
      <c r="AC42" s="17">
        <f t="shared" si="4"/>
        <v>684.75</v>
      </c>
      <c r="AD42" s="17">
        <f t="shared" si="4"/>
        <v>32.608333333333327</v>
      </c>
      <c r="AE42" s="34">
        <f>AVERAGE($AE$30:$AE$41)</f>
        <v>468</v>
      </c>
      <c r="AF42" s="38" t="e">
        <f t="shared" ref="AF42:AT42" si="5">AVERAGE(AF30:AF41)</f>
        <v>#DIV/0!</v>
      </c>
      <c r="AG42" s="17" t="e">
        <f t="shared" si="5"/>
        <v>#DIV/0!</v>
      </c>
      <c r="AH42" s="17" t="e">
        <f t="shared" si="5"/>
        <v>#DIV/0!</v>
      </c>
      <c r="AI42" s="17" t="e">
        <f t="shared" si="5"/>
        <v>#DIV/0!</v>
      </c>
      <c r="AJ42" s="17" t="e">
        <f t="shared" si="5"/>
        <v>#DIV/0!</v>
      </c>
      <c r="AK42" s="17" t="e">
        <f t="shared" si="5"/>
        <v>#DIV/0!</v>
      </c>
      <c r="AL42" s="17" t="e">
        <f t="shared" si="5"/>
        <v>#DIV/0!</v>
      </c>
      <c r="AM42" s="17" t="e">
        <f t="shared" si="5"/>
        <v>#DIV/0!</v>
      </c>
      <c r="AN42" s="17" t="e">
        <f t="shared" si="5"/>
        <v>#DIV/0!</v>
      </c>
      <c r="AO42" s="17" t="e">
        <f t="shared" si="5"/>
        <v>#DIV/0!</v>
      </c>
      <c r="AP42" s="17" t="e">
        <f t="shared" si="5"/>
        <v>#DIV/0!</v>
      </c>
      <c r="AQ42" s="17" t="e">
        <f t="shared" si="5"/>
        <v>#DIV/0!</v>
      </c>
      <c r="AR42" s="17" t="e">
        <f t="shared" si="5"/>
        <v>#DIV/0!</v>
      </c>
      <c r="AS42" s="17" t="e">
        <f t="shared" si="5"/>
        <v>#DIV/0!</v>
      </c>
      <c r="AT42" s="17" t="e">
        <f t="shared" si="5"/>
        <v>#DIV/0!</v>
      </c>
      <c r="AU42" s="34" t="e">
        <f>AVERAGE($AU$30:$AU$41)</f>
        <v>#DIV/0!</v>
      </c>
      <c r="AV42" s="39" t="e">
        <f>AVERAGE(AV30:AV41)</f>
        <v>#DIV/0!</v>
      </c>
      <c r="AW42" s="17" t="e">
        <f>AVERAGE(AW30:AW41)</f>
        <v>#DIV/0!</v>
      </c>
      <c r="AX42" s="17" t="e">
        <f>AVERAGE(AX30:AX41)</f>
        <v>#DIV/0!</v>
      </c>
      <c r="AY42" s="17" t="e">
        <f>AVERAGE($AY$30:$AY$41)</f>
        <v>#DIV/0!</v>
      </c>
      <c r="AZ42" s="17" t="e">
        <f>AVERAGE(AZ30:AZ41)</f>
        <v>#DIV/0!</v>
      </c>
      <c r="BA42" s="35" t="e">
        <f>AVERAGE(BA30:BA41)</f>
        <v>#DIV/0!</v>
      </c>
      <c r="BB42" s="40" t="e">
        <f>AVERAGE(BB30:BB41)</f>
        <v>#DIV/0!</v>
      </c>
    </row>
    <row r="43" spans="1:54" x14ac:dyDescent="0.3">
      <c r="A43" s="167">
        <v>45416</v>
      </c>
      <c r="B43" s="4">
        <v>2.0833333333333299</v>
      </c>
      <c r="C43" s="181"/>
      <c r="D43" s="5">
        <v>49.6</v>
      </c>
      <c r="E43" s="5">
        <v>78.599999999999994</v>
      </c>
      <c r="F43" s="7">
        <v>18.899999999999999</v>
      </c>
      <c r="G43" s="181"/>
      <c r="H43" s="5">
        <v>32.9</v>
      </c>
      <c r="I43" s="5">
        <v>81.3</v>
      </c>
      <c r="J43" s="5">
        <v>79.5</v>
      </c>
      <c r="K43" s="30">
        <v>79.3</v>
      </c>
      <c r="L43" s="174">
        <v>0</v>
      </c>
      <c r="M43" s="31"/>
      <c r="N43" s="5"/>
      <c r="O43" s="7"/>
      <c r="P43" s="31">
        <v>78.599999999999994</v>
      </c>
      <c r="Q43" s="5">
        <v>19.899999999999999</v>
      </c>
      <c r="R43" s="5">
        <v>49.2</v>
      </c>
      <c r="S43" s="5">
        <v>49.3</v>
      </c>
      <c r="T43" s="5">
        <v>61.9</v>
      </c>
      <c r="U43" s="5">
        <v>61.7</v>
      </c>
      <c r="V43" s="5">
        <v>61.6</v>
      </c>
      <c r="W43" s="5">
        <v>65.2</v>
      </c>
      <c r="X43" s="5">
        <v>81.2</v>
      </c>
      <c r="Y43" s="5">
        <v>81.2</v>
      </c>
      <c r="Z43" s="5">
        <v>86.7</v>
      </c>
      <c r="AA43" s="5">
        <v>68.099999999999994</v>
      </c>
      <c r="AB43" s="5">
        <v>105.3</v>
      </c>
      <c r="AC43" s="5">
        <v>824</v>
      </c>
      <c r="AD43" s="5">
        <v>13.1</v>
      </c>
      <c r="AE43" s="7">
        <v>574</v>
      </c>
      <c r="AF43" s="32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7"/>
      <c r="AV43" s="174"/>
      <c r="AW43" s="5"/>
      <c r="AX43" s="5"/>
      <c r="AY43" s="5"/>
      <c r="AZ43" s="7"/>
      <c r="BA43" s="30"/>
      <c r="BB43" s="33"/>
    </row>
    <row r="44" spans="1:54" x14ac:dyDescent="0.3">
      <c r="A44" s="168"/>
      <c r="B44" s="4">
        <v>2.1666666666666701</v>
      </c>
      <c r="C44" s="168"/>
      <c r="D44" s="5">
        <v>49.6</v>
      </c>
      <c r="E44" s="5">
        <v>78.599999999999994</v>
      </c>
      <c r="F44" s="7">
        <v>18.899999999999999</v>
      </c>
      <c r="G44" s="188"/>
      <c r="H44" s="5">
        <v>33</v>
      </c>
      <c r="I44" s="5">
        <v>99.9</v>
      </c>
      <c r="J44" s="5">
        <v>82.2</v>
      </c>
      <c r="K44" s="30">
        <v>81.900000000000006</v>
      </c>
      <c r="L44" s="168"/>
      <c r="M44" s="31"/>
      <c r="N44" s="5"/>
      <c r="O44" s="7"/>
      <c r="P44" s="31">
        <v>96.3</v>
      </c>
      <c r="Q44" s="5">
        <v>20.100000000000001</v>
      </c>
      <c r="R44" s="5">
        <v>49.4</v>
      </c>
      <c r="S44" s="5">
        <v>49.3</v>
      </c>
      <c r="T44" s="5">
        <v>63.5</v>
      </c>
      <c r="U44" s="5">
        <v>63.2</v>
      </c>
      <c r="V44" s="5">
        <v>63</v>
      </c>
      <c r="W44" s="5">
        <v>66.8</v>
      </c>
      <c r="X44" s="5">
        <v>83.9</v>
      </c>
      <c r="Y44" s="5">
        <v>84</v>
      </c>
      <c r="Z44" s="5">
        <v>81</v>
      </c>
      <c r="AA44" s="5">
        <v>63.2</v>
      </c>
      <c r="AB44" s="5">
        <v>104.2</v>
      </c>
      <c r="AC44" s="5">
        <v>804</v>
      </c>
      <c r="AD44" s="5">
        <v>22.1</v>
      </c>
      <c r="AE44" s="7">
        <v>526</v>
      </c>
      <c r="AF44" s="32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7"/>
      <c r="AV44" s="168"/>
      <c r="AW44" s="5"/>
      <c r="AX44" s="5"/>
      <c r="AY44" s="5"/>
      <c r="AZ44" s="7"/>
      <c r="BA44" s="30"/>
      <c r="BB44" s="33"/>
    </row>
    <row r="45" spans="1:54" x14ac:dyDescent="0.3">
      <c r="A45" s="168"/>
      <c r="B45" s="4">
        <v>2.25</v>
      </c>
      <c r="C45" s="168"/>
      <c r="D45" s="5">
        <v>49.2</v>
      </c>
      <c r="E45" s="5">
        <v>96.3</v>
      </c>
      <c r="F45" s="7">
        <v>17.899999999999999</v>
      </c>
      <c r="G45" s="188"/>
      <c r="H45" s="5">
        <v>33.6</v>
      </c>
      <c r="I45" s="5">
        <v>92.2</v>
      </c>
      <c r="J45" s="5">
        <v>84.6</v>
      </c>
      <c r="K45" s="30">
        <v>84.3</v>
      </c>
      <c r="L45" s="168"/>
      <c r="M45" s="31"/>
      <c r="N45" s="5"/>
      <c r="O45" s="7"/>
      <c r="P45" s="31">
        <v>88.7</v>
      </c>
      <c r="Q45" s="5">
        <v>19.100000000000001</v>
      </c>
      <c r="R45" s="5">
        <v>48.8</v>
      </c>
      <c r="S45" s="5">
        <v>48.7</v>
      </c>
      <c r="T45" s="5">
        <v>64.5</v>
      </c>
      <c r="U45" s="5">
        <v>64.2</v>
      </c>
      <c r="V45" s="5">
        <v>64</v>
      </c>
      <c r="W45" s="5">
        <v>68</v>
      </c>
      <c r="X45" s="5">
        <v>86.2</v>
      </c>
      <c r="Y45" s="5">
        <v>86.2</v>
      </c>
      <c r="Z45" s="5">
        <v>83.8</v>
      </c>
      <c r="AA45" s="5">
        <v>64.8</v>
      </c>
      <c r="AB45" s="5">
        <v>104.9</v>
      </c>
      <c r="AC45" s="5">
        <v>814</v>
      </c>
      <c r="AD45" s="5">
        <v>10</v>
      </c>
      <c r="AE45" s="7">
        <v>551</v>
      </c>
      <c r="AF45" s="32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7"/>
      <c r="AV45" s="168"/>
      <c r="AW45" s="5"/>
      <c r="AX45" s="5"/>
      <c r="AY45" s="5"/>
      <c r="AZ45" s="7"/>
      <c r="BA45" s="30"/>
      <c r="BB45" s="33"/>
    </row>
    <row r="46" spans="1:54" x14ac:dyDescent="0.3">
      <c r="A46" s="168"/>
      <c r="B46" s="4">
        <v>2.3333333333333299</v>
      </c>
      <c r="C46" s="168"/>
      <c r="D46" s="5">
        <v>49.5</v>
      </c>
      <c r="E46" s="5">
        <v>88.6</v>
      </c>
      <c r="F46" s="7">
        <v>17.600000000000001</v>
      </c>
      <c r="G46" s="188"/>
      <c r="H46" s="5">
        <v>34.9</v>
      </c>
      <c r="I46" s="5">
        <v>91.7</v>
      </c>
      <c r="J46" s="5">
        <v>84.6</v>
      </c>
      <c r="K46" s="30">
        <v>84.3</v>
      </c>
      <c r="L46" s="168"/>
      <c r="M46" s="31"/>
      <c r="N46" s="5"/>
      <c r="O46" s="7"/>
      <c r="P46" s="31">
        <v>90.3</v>
      </c>
      <c r="Q46" s="5">
        <v>18.8</v>
      </c>
      <c r="R46" s="5">
        <v>49.2</v>
      </c>
      <c r="S46" s="5">
        <v>49.1</v>
      </c>
      <c r="T46" s="5">
        <v>65</v>
      </c>
      <c r="U46" s="5">
        <v>64.8</v>
      </c>
      <c r="V46" s="5">
        <v>64.599999999999994</v>
      </c>
      <c r="W46" s="5">
        <v>68.599999999999994</v>
      </c>
      <c r="X46" s="5">
        <v>86.2</v>
      </c>
      <c r="Y46" s="5">
        <v>86.3</v>
      </c>
      <c r="Z46" s="5">
        <v>86</v>
      </c>
      <c r="AA46" s="5">
        <v>65.8</v>
      </c>
      <c r="AB46" s="5">
        <v>105.3</v>
      </c>
      <c r="AC46" s="5">
        <v>814</v>
      </c>
      <c r="AD46" s="5">
        <v>15.2</v>
      </c>
      <c r="AE46" s="7">
        <v>562</v>
      </c>
      <c r="AF46" s="32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7"/>
      <c r="AV46" s="168"/>
      <c r="AW46" s="5"/>
      <c r="AX46" s="5"/>
      <c r="AY46" s="5"/>
      <c r="AZ46" s="7"/>
      <c r="BA46" s="30"/>
      <c r="BB46" s="33"/>
    </row>
    <row r="47" spans="1:54" x14ac:dyDescent="0.3">
      <c r="A47" s="168"/>
      <c r="B47" s="4">
        <v>2.4166666666666701</v>
      </c>
      <c r="C47" s="168"/>
      <c r="D47" s="5">
        <v>49.5</v>
      </c>
      <c r="E47" s="5">
        <v>88.3</v>
      </c>
      <c r="F47" s="7">
        <v>17.899999999999999</v>
      </c>
      <c r="G47" s="188"/>
      <c r="H47" s="5">
        <v>36.200000000000003</v>
      </c>
      <c r="I47" s="5">
        <v>95.8</v>
      </c>
      <c r="J47" s="5">
        <v>84.8</v>
      </c>
      <c r="K47" s="30">
        <v>84.6</v>
      </c>
      <c r="L47" s="168"/>
      <c r="M47" s="31"/>
      <c r="N47" s="5"/>
      <c r="O47" s="7"/>
      <c r="P47" s="31">
        <v>93</v>
      </c>
      <c r="Q47" s="5">
        <v>19</v>
      </c>
      <c r="R47" s="5">
        <v>49.2</v>
      </c>
      <c r="S47" s="5">
        <v>49</v>
      </c>
      <c r="T47" s="5">
        <v>66.099999999999994</v>
      </c>
      <c r="U47" s="5">
        <v>65.900000000000006</v>
      </c>
      <c r="V47" s="5">
        <v>65.7</v>
      </c>
      <c r="W47" s="5">
        <v>69.7</v>
      </c>
      <c r="X47" s="5">
        <v>85</v>
      </c>
      <c r="Y47" s="5">
        <v>85.1</v>
      </c>
      <c r="Z47" s="5">
        <v>86.1</v>
      </c>
      <c r="AA47" s="5">
        <v>66.400000000000006</v>
      </c>
      <c r="AB47" s="5">
        <v>105.6</v>
      </c>
      <c r="AC47" s="5">
        <v>814</v>
      </c>
      <c r="AD47" s="5">
        <v>15.2</v>
      </c>
      <c r="AE47" s="7">
        <v>564</v>
      </c>
      <c r="AF47" s="32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7"/>
      <c r="AV47" s="168"/>
      <c r="AW47" s="5"/>
      <c r="AX47" s="5"/>
      <c r="AY47" s="5"/>
      <c r="AZ47" s="7"/>
      <c r="BA47" s="30"/>
      <c r="BB47" s="33"/>
    </row>
    <row r="48" spans="1:54" x14ac:dyDescent="0.3">
      <c r="A48" s="168"/>
      <c r="B48" s="4">
        <v>2.5</v>
      </c>
      <c r="C48" s="168"/>
      <c r="D48" s="5">
        <v>49.4</v>
      </c>
      <c r="E48" s="5">
        <v>93</v>
      </c>
      <c r="F48" s="7">
        <v>18.3</v>
      </c>
      <c r="G48" s="188"/>
      <c r="H48" s="5">
        <v>38</v>
      </c>
      <c r="I48" s="5">
        <v>96</v>
      </c>
      <c r="J48" s="5">
        <v>85.3</v>
      </c>
      <c r="K48" s="30">
        <v>85</v>
      </c>
      <c r="L48" s="168"/>
      <c r="M48" s="31"/>
      <c r="N48" s="5"/>
      <c r="O48" s="7"/>
      <c r="P48" s="31">
        <v>88.6</v>
      </c>
      <c r="Q48" s="5">
        <v>19.5</v>
      </c>
      <c r="R48" s="5">
        <v>49.2</v>
      </c>
      <c r="S48" s="5">
        <v>49.1</v>
      </c>
      <c r="T48" s="5">
        <v>66.900000000000006</v>
      </c>
      <c r="U48" s="5">
        <v>66.7</v>
      </c>
      <c r="V48" s="5">
        <v>66.599999999999994</v>
      </c>
      <c r="W48" s="5">
        <v>70.599999999999994</v>
      </c>
      <c r="X48" s="5">
        <v>86.4</v>
      </c>
      <c r="Y48" s="5">
        <v>86.5</v>
      </c>
      <c r="Z48" s="5">
        <v>86.3</v>
      </c>
      <c r="AA48" s="5">
        <v>67.5</v>
      </c>
      <c r="AB48" s="5">
        <v>105.7</v>
      </c>
      <c r="AC48" s="5">
        <v>825</v>
      </c>
      <c r="AD48" s="5">
        <v>13.3</v>
      </c>
      <c r="AE48" s="7">
        <v>573</v>
      </c>
      <c r="AF48" s="32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7"/>
      <c r="AV48" s="168"/>
      <c r="AW48" s="5"/>
      <c r="AX48" s="5"/>
      <c r="AY48" s="5"/>
      <c r="AZ48" s="7"/>
      <c r="BA48" s="30"/>
      <c r="BB48" s="33"/>
    </row>
    <row r="49" spans="1:54" x14ac:dyDescent="0.3">
      <c r="A49" s="168"/>
      <c r="B49" s="4">
        <v>2.5833333333333299</v>
      </c>
      <c r="C49" s="168"/>
      <c r="D49" s="5">
        <v>49.4</v>
      </c>
      <c r="E49" s="5">
        <v>91.8</v>
      </c>
      <c r="F49" s="7">
        <v>18.5</v>
      </c>
      <c r="G49" s="188"/>
      <c r="H49" s="5">
        <v>38.6</v>
      </c>
      <c r="I49" s="5">
        <v>95.8</v>
      </c>
      <c r="J49" s="5">
        <v>85.2</v>
      </c>
      <c r="K49" s="30">
        <v>84.9</v>
      </c>
      <c r="L49" s="168"/>
      <c r="M49" s="31"/>
      <c r="N49" s="5"/>
      <c r="O49" s="7"/>
      <c r="P49" s="31">
        <v>87.8</v>
      </c>
      <c r="Q49" s="5">
        <v>19.899999999999999</v>
      </c>
      <c r="R49" s="5">
        <v>49.1</v>
      </c>
      <c r="S49" s="5">
        <v>49.1</v>
      </c>
      <c r="T49" s="5">
        <v>67.3</v>
      </c>
      <c r="U49" s="5">
        <v>67.099999999999994</v>
      </c>
      <c r="V49" s="5">
        <v>66.900000000000006</v>
      </c>
      <c r="W49" s="5">
        <v>71</v>
      </c>
      <c r="X49" s="5">
        <v>86.9</v>
      </c>
      <c r="Y49" s="5">
        <v>87</v>
      </c>
      <c r="Z49" s="5">
        <v>86.8</v>
      </c>
      <c r="AA49" s="5">
        <v>68.400000000000006</v>
      </c>
      <c r="AB49" s="5">
        <v>105.5</v>
      </c>
      <c r="AC49" s="5">
        <v>823</v>
      </c>
      <c r="AD49" s="5">
        <v>13</v>
      </c>
      <c r="AE49" s="7">
        <v>576</v>
      </c>
      <c r="AF49" s="32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7"/>
      <c r="AV49" s="168"/>
      <c r="AW49" s="5"/>
      <c r="AX49" s="5"/>
      <c r="AY49" s="5"/>
      <c r="AZ49" s="7"/>
      <c r="BA49" s="30"/>
      <c r="BB49" s="33"/>
    </row>
    <row r="50" spans="1:54" x14ac:dyDescent="0.3">
      <c r="A50" s="168"/>
      <c r="B50" s="4">
        <v>2.6666666666666701</v>
      </c>
      <c r="C50" s="168"/>
      <c r="D50" s="5">
        <v>49.4</v>
      </c>
      <c r="E50" s="5">
        <v>87.8</v>
      </c>
      <c r="F50" s="7">
        <v>18.899999999999999</v>
      </c>
      <c r="G50" s="188"/>
      <c r="H50" s="5">
        <v>38.5</v>
      </c>
      <c r="I50" s="5">
        <v>95.3</v>
      </c>
      <c r="J50" s="5">
        <v>84.5</v>
      </c>
      <c r="K50" s="30">
        <v>84.2</v>
      </c>
      <c r="L50" s="168"/>
      <c r="M50" s="31"/>
      <c r="N50" s="5"/>
      <c r="O50" s="7"/>
      <c r="P50" s="31">
        <v>89.2</v>
      </c>
      <c r="Q50" s="5">
        <v>20.3</v>
      </c>
      <c r="R50" s="5">
        <v>49.2</v>
      </c>
      <c r="S50" s="5">
        <v>49.1</v>
      </c>
      <c r="T50" s="5">
        <v>66.7</v>
      </c>
      <c r="U50" s="5">
        <v>66.5</v>
      </c>
      <c r="V50" s="5">
        <v>66.3</v>
      </c>
      <c r="W50" s="5">
        <v>66.5</v>
      </c>
      <c r="X50" s="5">
        <v>86.8</v>
      </c>
      <c r="Y50" s="5">
        <v>86.8</v>
      </c>
      <c r="Z50" s="5">
        <v>86.7</v>
      </c>
      <c r="AA50" s="5">
        <v>68.7</v>
      </c>
      <c r="AB50" s="5">
        <v>105</v>
      </c>
      <c r="AC50" s="5">
        <v>822</v>
      </c>
      <c r="AD50" s="5">
        <v>13.1</v>
      </c>
      <c r="AE50" s="7">
        <v>573</v>
      </c>
      <c r="AF50" s="32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7"/>
      <c r="AV50" s="168"/>
      <c r="AW50" s="5"/>
      <c r="AX50" s="5"/>
      <c r="AY50" s="5"/>
      <c r="AZ50" s="7"/>
      <c r="BA50" s="30"/>
      <c r="BB50" s="33"/>
    </row>
    <row r="51" spans="1:54" x14ac:dyDescent="0.3">
      <c r="A51" s="168"/>
      <c r="B51" s="4">
        <v>2.75</v>
      </c>
      <c r="C51" s="168"/>
      <c r="D51" s="5">
        <v>49.4</v>
      </c>
      <c r="E51" s="5">
        <v>89.2</v>
      </c>
      <c r="F51" s="7">
        <v>18.899999999999999</v>
      </c>
      <c r="G51" s="188"/>
      <c r="H51" s="5">
        <v>37.4</v>
      </c>
      <c r="I51" s="5">
        <v>95.7</v>
      </c>
      <c r="J51" s="5">
        <v>85.1</v>
      </c>
      <c r="K51" s="30">
        <v>84.8</v>
      </c>
      <c r="L51" s="168"/>
      <c r="M51" s="31"/>
      <c r="N51" s="5"/>
      <c r="O51" s="7"/>
      <c r="P51" s="31">
        <v>89</v>
      </c>
      <c r="Q51" s="5">
        <v>20.2</v>
      </c>
      <c r="R51" s="5">
        <v>49.1</v>
      </c>
      <c r="S51" s="5">
        <v>49.1</v>
      </c>
      <c r="T51" s="5">
        <v>66.5</v>
      </c>
      <c r="U51" s="5">
        <v>66.400000000000006</v>
      </c>
      <c r="V51" s="5">
        <v>66.2</v>
      </c>
      <c r="W51" s="5">
        <v>70.2</v>
      </c>
      <c r="X51" s="5">
        <v>86.1</v>
      </c>
      <c r="Y51" s="5">
        <v>86.2</v>
      </c>
      <c r="Z51" s="5">
        <v>86</v>
      </c>
      <c r="AA51" s="5">
        <v>68.099999999999994</v>
      </c>
      <c r="AB51" s="5">
        <v>105.8</v>
      </c>
      <c r="AC51" s="5">
        <v>825</v>
      </c>
      <c r="AD51" s="5">
        <v>13.3</v>
      </c>
      <c r="AE51" s="7">
        <v>571</v>
      </c>
      <c r="AF51" s="32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7"/>
      <c r="AV51" s="168"/>
      <c r="AW51" s="5"/>
      <c r="AX51" s="5"/>
      <c r="AY51" s="5"/>
      <c r="AZ51" s="7"/>
      <c r="BA51" s="30"/>
      <c r="BB51" s="33"/>
    </row>
    <row r="52" spans="1:54" x14ac:dyDescent="0.3">
      <c r="A52" s="168"/>
      <c r="B52" s="4">
        <v>2.8333333333333299</v>
      </c>
      <c r="C52" s="168"/>
      <c r="D52" s="5">
        <v>49.4</v>
      </c>
      <c r="E52" s="5">
        <v>92.6</v>
      </c>
      <c r="F52" s="7">
        <v>18.600000000000001</v>
      </c>
      <c r="G52" s="188"/>
      <c r="H52" s="5">
        <v>37.299999999999997</v>
      </c>
      <c r="I52" s="5">
        <v>97.7</v>
      </c>
      <c r="J52" s="5">
        <v>84.8</v>
      </c>
      <c r="K52" s="30">
        <v>84.5</v>
      </c>
      <c r="L52" s="168"/>
      <c r="M52" s="31"/>
      <c r="N52" s="5"/>
      <c r="O52" s="7"/>
      <c r="P52" s="31">
        <v>93</v>
      </c>
      <c r="Q52" s="5">
        <v>19.8</v>
      </c>
      <c r="R52" s="5">
        <v>49.1</v>
      </c>
      <c r="S52" s="5">
        <v>49.1</v>
      </c>
      <c r="T52" s="5">
        <v>66.099999999999994</v>
      </c>
      <c r="U52" s="5">
        <v>66</v>
      </c>
      <c r="V52" s="5">
        <v>65.8</v>
      </c>
      <c r="W52" s="5">
        <v>69.8</v>
      </c>
      <c r="X52" s="5">
        <v>86.7</v>
      </c>
      <c r="Y52" s="5">
        <v>86.8</v>
      </c>
      <c r="Z52" s="5">
        <v>86.7</v>
      </c>
      <c r="AA52" s="5">
        <v>68</v>
      </c>
      <c r="AB52" s="5">
        <v>105.6</v>
      </c>
      <c r="AC52" s="5">
        <v>825</v>
      </c>
      <c r="AD52" s="5">
        <v>13</v>
      </c>
      <c r="AE52" s="7">
        <v>574</v>
      </c>
      <c r="AF52" s="32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7"/>
      <c r="AV52" s="168"/>
      <c r="AW52" s="5"/>
      <c r="AX52" s="5"/>
      <c r="AY52" s="5"/>
      <c r="AZ52" s="7"/>
      <c r="BA52" s="30"/>
      <c r="BB52" s="33"/>
    </row>
    <row r="53" spans="1:54" x14ac:dyDescent="0.3">
      <c r="A53" s="168"/>
      <c r="B53" s="4">
        <v>2.9166666666666701</v>
      </c>
      <c r="C53" s="168"/>
      <c r="D53" s="5">
        <v>49.4</v>
      </c>
      <c r="E53" s="5">
        <v>94.7</v>
      </c>
      <c r="F53" s="7">
        <v>18.5</v>
      </c>
      <c r="G53" s="188"/>
      <c r="H53" s="5">
        <v>37.1</v>
      </c>
      <c r="I53" s="5">
        <v>97.7</v>
      </c>
      <c r="J53" s="5">
        <v>84.2</v>
      </c>
      <c r="K53" s="30">
        <v>83.9</v>
      </c>
      <c r="L53" s="168"/>
      <c r="M53" s="31"/>
      <c r="N53" s="5"/>
      <c r="O53" s="7"/>
      <c r="P53" s="31">
        <v>93.1</v>
      </c>
      <c r="Q53" s="5">
        <v>19.7</v>
      </c>
      <c r="R53" s="5">
        <v>49.1</v>
      </c>
      <c r="S53" s="5">
        <v>49</v>
      </c>
      <c r="T53" s="5">
        <v>65.599999999999994</v>
      </c>
      <c r="U53" s="5">
        <v>65.5</v>
      </c>
      <c r="V53" s="5">
        <v>65.3</v>
      </c>
      <c r="W53" s="5">
        <v>69.2</v>
      </c>
      <c r="X53" s="5">
        <v>86.5</v>
      </c>
      <c r="Y53" s="5">
        <v>86.5</v>
      </c>
      <c r="Z53" s="5">
        <v>86.3</v>
      </c>
      <c r="AA53" s="5">
        <v>67.5</v>
      </c>
      <c r="AB53" s="5">
        <v>105.6</v>
      </c>
      <c r="AC53" s="5">
        <v>822</v>
      </c>
      <c r="AD53" s="5">
        <v>12</v>
      </c>
      <c r="AE53" s="7">
        <v>572</v>
      </c>
      <c r="AF53" s="32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7"/>
      <c r="AV53" s="168"/>
      <c r="AW53" s="5"/>
      <c r="AX53" s="5"/>
      <c r="AY53" s="5"/>
      <c r="AZ53" s="7"/>
      <c r="BA53" s="30"/>
      <c r="BB53" s="33"/>
    </row>
    <row r="54" spans="1:54" x14ac:dyDescent="0.3">
      <c r="A54" s="169"/>
      <c r="B54" s="4">
        <v>3</v>
      </c>
      <c r="C54" s="169"/>
      <c r="D54" s="5">
        <v>49.4</v>
      </c>
      <c r="E54" s="5">
        <v>93.1</v>
      </c>
      <c r="F54" s="7">
        <v>18.399999999999999</v>
      </c>
      <c r="G54" s="189"/>
      <c r="H54" s="5">
        <v>36.700000000000003</v>
      </c>
      <c r="I54" s="5">
        <v>98.1</v>
      </c>
      <c r="J54" s="5">
        <v>83.4</v>
      </c>
      <c r="K54" s="30">
        <v>83.1</v>
      </c>
      <c r="L54" s="169"/>
      <c r="M54" s="31"/>
      <c r="N54" s="5"/>
      <c r="O54" s="7"/>
      <c r="P54" s="31">
        <v>91.6</v>
      </c>
      <c r="Q54" s="5">
        <v>19.600000000000001</v>
      </c>
      <c r="R54" s="5">
        <v>49.1</v>
      </c>
      <c r="S54" s="5">
        <v>49</v>
      </c>
      <c r="T54" s="5">
        <v>64.900000000000006</v>
      </c>
      <c r="U54" s="5">
        <v>64.8</v>
      </c>
      <c r="V54" s="5">
        <v>64.5</v>
      </c>
      <c r="W54" s="5">
        <v>68.400000000000006</v>
      </c>
      <c r="X54" s="5">
        <v>85.7</v>
      </c>
      <c r="Y54" s="5">
        <v>85.8</v>
      </c>
      <c r="Z54" s="5">
        <v>85.7</v>
      </c>
      <c r="AA54" s="5">
        <v>67</v>
      </c>
      <c r="AB54" s="5">
        <v>106.1</v>
      </c>
      <c r="AC54" s="5">
        <v>823</v>
      </c>
      <c r="AD54" s="5">
        <v>12.3</v>
      </c>
      <c r="AE54" s="7">
        <v>570</v>
      </c>
      <c r="AF54" s="32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7"/>
      <c r="AV54" s="169"/>
      <c r="AW54" s="5"/>
      <c r="AX54" s="5"/>
      <c r="AY54" s="5"/>
      <c r="AZ54" s="7"/>
      <c r="BA54" s="30"/>
      <c r="BB54" s="33"/>
    </row>
    <row r="55" spans="1:54" x14ac:dyDescent="0.3">
      <c r="A55" s="178" t="s">
        <v>81</v>
      </c>
      <c r="B55" s="173"/>
      <c r="C55" s="17" t="e">
        <f>AVERAGE($C$17:$C$28)</f>
        <v>#DIV/0!</v>
      </c>
      <c r="D55" s="17">
        <f>AVERAGE($D$43:$D$54)</f>
        <v>49.43333333333333</v>
      </c>
      <c r="E55" s="17">
        <f>AVERAGE($E$43:$E$54)</f>
        <v>89.38333333333334</v>
      </c>
      <c r="F55" s="34">
        <f>AVERAGE($F$43:$F$54)</f>
        <v>18.441666666666666</v>
      </c>
      <c r="G55" s="16" t="e">
        <f>AVERAGE(G43:G54)</f>
        <v>#DIV/0!</v>
      </c>
      <c r="H55" s="17">
        <f>AVERAGE($H$43:$H$54)</f>
        <v>36.183333333333337</v>
      </c>
      <c r="I55" s="17">
        <f>AVERAGE($I$43:$I$54)</f>
        <v>94.766666666666652</v>
      </c>
      <c r="J55" s="17">
        <f>AVERAGE(J43:J54)</f>
        <v>84.016666666666666</v>
      </c>
      <c r="K55" s="35">
        <f>AVERAGE($K$43:$K$54)</f>
        <v>83.733333333333334</v>
      </c>
      <c r="L55" s="36">
        <f t="shared" ref="L55:AD55" si="6">AVERAGE(L43:L54)</f>
        <v>0</v>
      </c>
      <c r="M55" s="35" t="e">
        <f t="shared" si="6"/>
        <v>#DIV/0!</v>
      </c>
      <c r="N55" s="35" t="e">
        <f t="shared" si="6"/>
        <v>#DIV/0!</v>
      </c>
      <c r="O55" s="34" t="e">
        <f t="shared" si="6"/>
        <v>#DIV/0!</v>
      </c>
      <c r="P55" s="37">
        <f t="shared" si="6"/>
        <v>89.933333333333337</v>
      </c>
      <c r="Q55" s="17">
        <f t="shared" si="6"/>
        <v>19.658333333333335</v>
      </c>
      <c r="R55" s="17">
        <f t="shared" si="6"/>
        <v>49.141666666666673</v>
      </c>
      <c r="S55" s="17">
        <f t="shared" si="6"/>
        <v>49.07500000000001</v>
      </c>
      <c r="T55" s="17">
        <f t="shared" si="6"/>
        <v>65.416666666666671</v>
      </c>
      <c r="U55" s="17">
        <f t="shared" si="6"/>
        <v>65.233333333333334</v>
      </c>
      <c r="V55" s="17">
        <f t="shared" si="6"/>
        <v>65.041666666666657</v>
      </c>
      <c r="W55" s="17">
        <f t="shared" si="6"/>
        <v>68.666666666666671</v>
      </c>
      <c r="X55" s="17">
        <f t="shared" si="6"/>
        <v>85.633333333333326</v>
      </c>
      <c r="Y55" s="17">
        <f t="shared" si="6"/>
        <v>85.699999999999989</v>
      </c>
      <c r="Z55" s="17">
        <f t="shared" si="6"/>
        <v>85.675000000000011</v>
      </c>
      <c r="AA55" s="17">
        <f t="shared" si="6"/>
        <v>66.958333333333343</v>
      </c>
      <c r="AB55" s="17">
        <f t="shared" si="6"/>
        <v>105.38333333333331</v>
      </c>
      <c r="AC55" s="17">
        <f t="shared" si="6"/>
        <v>819.58333333333337</v>
      </c>
      <c r="AD55" s="17">
        <f t="shared" si="6"/>
        <v>13.800000000000002</v>
      </c>
      <c r="AE55" s="34">
        <f>AVERAGE($AE$43:$AE$54)</f>
        <v>565.5</v>
      </c>
      <c r="AF55" s="38" t="e">
        <f t="shared" ref="AF55:AT55" si="7">AVERAGE(AF43:AF54)</f>
        <v>#DIV/0!</v>
      </c>
      <c r="AG55" s="17" t="e">
        <f t="shared" si="7"/>
        <v>#DIV/0!</v>
      </c>
      <c r="AH55" s="17" t="e">
        <f t="shared" si="7"/>
        <v>#DIV/0!</v>
      </c>
      <c r="AI55" s="17" t="e">
        <f t="shared" si="7"/>
        <v>#DIV/0!</v>
      </c>
      <c r="AJ55" s="17" t="e">
        <f t="shared" si="7"/>
        <v>#DIV/0!</v>
      </c>
      <c r="AK55" s="17" t="e">
        <f t="shared" si="7"/>
        <v>#DIV/0!</v>
      </c>
      <c r="AL55" s="17" t="e">
        <f t="shared" si="7"/>
        <v>#DIV/0!</v>
      </c>
      <c r="AM55" s="17" t="e">
        <f t="shared" si="7"/>
        <v>#DIV/0!</v>
      </c>
      <c r="AN55" s="17" t="e">
        <f t="shared" si="7"/>
        <v>#DIV/0!</v>
      </c>
      <c r="AO55" s="17" t="e">
        <f t="shared" si="7"/>
        <v>#DIV/0!</v>
      </c>
      <c r="AP55" s="17" t="e">
        <f t="shared" si="7"/>
        <v>#DIV/0!</v>
      </c>
      <c r="AQ55" s="17" t="e">
        <f t="shared" si="7"/>
        <v>#DIV/0!</v>
      </c>
      <c r="AR55" s="17" t="e">
        <f t="shared" si="7"/>
        <v>#DIV/0!</v>
      </c>
      <c r="AS55" s="17" t="e">
        <f t="shared" si="7"/>
        <v>#DIV/0!</v>
      </c>
      <c r="AT55" s="17" t="e">
        <f t="shared" si="7"/>
        <v>#DIV/0!</v>
      </c>
      <c r="AU55" s="34" t="e">
        <f>AVERAGE($AU$43:$AU$54)</f>
        <v>#DIV/0!</v>
      </c>
      <c r="AV55" s="39" t="e">
        <f>AVERAGE(AV43:AV54)</f>
        <v>#DIV/0!</v>
      </c>
      <c r="AW55" s="17" t="e">
        <f>AVERAGE(AW43:AW54)</f>
        <v>#DIV/0!</v>
      </c>
      <c r="AX55" s="17" t="e">
        <f>AVERAGE(AX43:AX54)</f>
        <v>#DIV/0!</v>
      </c>
      <c r="AY55" s="17" t="e">
        <f>AVERAGE($AY$43:$AY$54)</f>
        <v>#DIV/0!</v>
      </c>
      <c r="AZ55" s="17" t="e">
        <f>AVERAGE(AZ43:AZ54)</f>
        <v>#DIV/0!</v>
      </c>
      <c r="BA55" s="35" t="e">
        <f>AVERAGE(BA43:BA54)</f>
        <v>#DIV/0!</v>
      </c>
      <c r="BB55" s="40" t="e">
        <f>AVERAGE(BB43:BB54)</f>
        <v>#DIV/0!</v>
      </c>
    </row>
    <row r="56" spans="1:54" x14ac:dyDescent="0.3">
      <c r="A56" s="167">
        <v>45417</v>
      </c>
      <c r="B56" s="4">
        <v>3.0833333333333299</v>
      </c>
      <c r="C56" s="181"/>
      <c r="D56" s="5">
        <v>49.3</v>
      </c>
      <c r="E56" s="5">
        <v>96.2</v>
      </c>
      <c r="F56" s="7">
        <v>17.8</v>
      </c>
      <c r="G56" s="181"/>
      <c r="H56" s="5">
        <v>35.1</v>
      </c>
      <c r="I56" s="5">
        <v>99.1</v>
      </c>
      <c r="J56" s="5">
        <v>82.9</v>
      </c>
      <c r="K56" s="30">
        <v>82.6</v>
      </c>
      <c r="L56" s="174">
        <v>0</v>
      </c>
      <c r="M56" s="31"/>
      <c r="N56" s="5"/>
      <c r="O56" s="7"/>
      <c r="P56" s="31">
        <v>95.3</v>
      </c>
      <c r="Q56" s="5">
        <v>18.8</v>
      </c>
      <c r="R56" s="5">
        <v>49</v>
      </c>
      <c r="S56" s="5">
        <v>49</v>
      </c>
      <c r="T56" s="5">
        <v>63.7</v>
      </c>
      <c r="U56" s="5">
        <v>63.5</v>
      </c>
      <c r="V56" s="5">
        <v>63.3</v>
      </c>
      <c r="W56" s="5">
        <v>67.099999999999994</v>
      </c>
      <c r="X56" s="5">
        <v>84.6</v>
      </c>
      <c r="Y56" s="5">
        <v>84.7</v>
      </c>
      <c r="Z56" s="5">
        <v>84.5</v>
      </c>
      <c r="AA56" s="5">
        <v>65</v>
      </c>
      <c r="AB56" s="5">
        <v>107.1</v>
      </c>
      <c r="AC56" s="5">
        <v>824</v>
      </c>
      <c r="AD56" s="5">
        <v>12</v>
      </c>
      <c r="AE56" s="7">
        <v>561</v>
      </c>
      <c r="AF56" s="32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7"/>
      <c r="AV56" s="174"/>
      <c r="AW56" s="5"/>
      <c r="AX56" s="5"/>
      <c r="AY56" s="5"/>
      <c r="AZ56" s="7"/>
      <c r="BA56" s="30"/>
      <c r="BB56" s="33"/>
    </row>
    <row r="57" spans="1:54" x14ac:dyDescent="0.3">
      <c r="A57" s="168"/>
      <c r="B57" s="4">
        <v>3.1666666666666701</v>
      </c>
      <c r="C57" s="168"/>
      <c r="D57" s="5">
        <v>49.1</v>
      </c>
      <c r="E57" s="5">
        <v>96.3</v>
      </c>
      <c r="F57" s="7">
        <v>17.600000000000001</v>
      </c>
      <c r="G57" s="188"/>
      <c r="H57" s="5">
        <v>34.1</v>
      </c>
      <c r="I57" s="5">
        <v>98.2</v>
      </c>
      <c r="J57" s="5">
        <v>82.5</v>
      </c>
      <c r="K57" s="30">
        <v>82.2</v>
      </c>
      <c r="L57" s="168"/>
      <c r="M57" s="31"/>
      <c r="N57" s="5"/>
      <c r="O57" s="7"/>
      <c r="P57" s="31">
        <v>96.1</v>
      </c>
      <c r="Q57" s="5">
        <v>18.8</v>
      </c>
      <c r="R57" s="5">
        <v>48.8</v>
      </c>
      <c r="S57" s="5">
        <v>48.8</v>
      </c>
      <c r="T57" s="5">
        <v>63.5</v>
      </c>
      <c r="U57" s="5">
        <v>63.3</v>
      </c>
      <c r="V57" s="5">
        <v>63.1</v>
      </c>
      <c r="W57" s="5">
        <v>66.900000000000006</v>
      </c>
      <c r="X57" s="5">
        <v>84.2</v>
      </c>
      <c r="Y57" s="5">
        <v>84.3</v>
      </c>
      <c r="Z57" s="5">
        <v>84.1</v>
      </c>
      <c r="AA57" s="5">
        <v>64.8</v>
      </c>
      <c r="AB57" s="5">
        <v>106.5</v>
      </c>
      <c r="AC57" s="5">
        <v>823</v>
      </c>
      <c r="AD57" s="5">
        <v>12.1</v>
      </c>
      <c r="AE57" s="7">
        <v>560</v>
      </c>
      <c r="AF57" s="32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7"/>
      <c r="AV57" s="168"/>
      <c r="AW57" s="5"/>
      <c r="AX57" s="5"/>
      <c r="AY57" s="5"/>
      <c r="AZ57" s="7"/>
      <c r="BA57" s="30"/>
      <c r="BB57" s="33"/>
    </row>
    <row r="58" spans="1:54" x14ac:dyDescent="0.3">
      <c r="A58" s="168"/>
      <c r="B58" s="4">
        <v>3.25</v>
      </c>
      <c r="C58" s="168"/>
      <c r="D58" s="5">
        <v>47.7</v>
      </c>
      <c r="E58" s="5">
        <v>90.8</v>
      </c>
      <c r="F58" s="7">
        <v>17.3</v>
      </c>
      <c r="G58" s="188"/>
      <c r="H58" s="5">
        <v>33.5</v>
      </c>
      <c r="I58" s="5">
        <v>94.1</v>
      </c>
      <c r="J58" s="5">
        <v>81.900000000000006</v>
      </c>
      <c r="K58" s="30">
        <v>81.7</v>
      </c>
      <c r="L58" s="168"/>
      <c r="M58" s="31"/>
      <c r="N58" s="5"/>
      <c r="O58" s="7"/>
      <c r="P58" s="31">
        <v>90.9</v>
      </c>
      <c r="Q58" s="5">
        <v>18.5</v>
      </c>
      <c r="R58" s="5">
        <v>47.4</v>
      </c>
      <c r="S58" s="5">
        <v>47.4</v>
      </c>
      <c r="T58" s="5">
        <v>64.599999999999994</v>
      </c>
      <c r="U58" s="5">
        <v>64.5</v>
      </c>
      <c r="V58" s="5">
        <v>64.3</v>
      </c>
      <c r="W58" s="5">
        <v>68.2</v>
      </c>
      <c r="X58" s="5">
        <v>83.5</v>
      </c>
      <c r="Y58" s="5">
        <v>83.6</v>
      </c>
      <c r="Z58" s="5">
        <v>83.5</v>
      </c>
      <c r="AA58" s="5">
        <v>66</v>
      </c>
      <c r="AB58" s="5">
        <v>102.6</v>
      </c>
      <c r="AC58" s="5">
        <v>824</v>
      </c>
      <c r="AD58" s="5">
        <v>12</v>
      </c>
      <c r="AE58" s="7">
        <v>557</v>
      </c>
      <c r="AF58" s="32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7"/>
      <c r="AV58" s="168"/>
      <c r="AW58" s="5"/>
      <c r="AX58" s="5"/>
      <c r="AY58" s="5"/>
      <c r="AZ58" s="7"/>
      <c r="BA58" s="30"/>
      <c r="BB58" s="33"/>
    </row>
    <row r="59" spans="1:54" x14ac:dyDescent="0.3">
      <c r="A59" s="168"/>
      <c r="B59" s="4">
        <v>3.3333333333333299</v>
      </c>
      <c r="C59" s="168"/>
      <c r="D59" s="5">
        <v>48.8</v>
      </c>
      <c r="E59" s="5">
        <v>82.3</v>
      </c>
      <c r="F59" s="7">
        <v>17.600000000000001</v>
      </c>
      <c r="G59" s="188"/>
      <c r="H59" s="5">
        <v>32.4</v>
      </c>
      <c r="I59" s="5">
        <v>87.3</v>
      </c>
      <c r="J59" s="5">
        <v>81.5</v>
      </c>
      <c r="K59" s="30">
        <v>81.2</v>
      </c>
      <c r="L59" s="168"/>
      <c r="M59" s="31"/>
      <c r="N59" s="5"/>
      <c r="O59" s="7"/>
      <c r="P59" s="31">
        <v>86.2</v>
      </c>
      <c r="Q59" s="5">
        <v>18.8</v>
      </c>
      <c r="R59" s="5">
        <v>48.5</v>
      </c>
      <c r="S59" s="5">
        <v>48.5</v>
      </c>
      <c r="T59" s="5">
        <v>63.1</v>
      </c>
      <c r="U59" s="5">
        <v>62.9</v>
      </c>
      <c r="V59" s="5">
        <v>62.7</v>
      </c>
      <c r="W59" s="5">
        <v>66.5</v>
      </c>
      <c r="X59" s="5">
        <v>83.1</v>
      </c>
      <c r="Y59" s="5">
        <v>83.1</v>
      </c>
      <c r="Z59" s="5">
        <v>83</v>
      </c>
      <c r="AA59" s="5">
        <v>64.400000000000006</v>
      </c>
      <c r="AB59" s="5">
        <v>104</v>
      </c>
      <c r="AC59" s="5">
        <v>813</v>
      </c>
      <c r="AD59" s="5">
        <v>17.3</v>
      </c>
      <c r="AE59" s="7">
        <v>546</v>
      </c>
      <c r="AF59" s="32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7"/>
      <c r="AV59" s="168"/>
      <c r="AW59" s="5"/>
      <c r="AX59" s="5"/>
      <c r="AY59" s="5"/>
      <c r="AZ59" s="7"/>
      <c r="BA59" s="30"/>
      <c r="BB59" s="33"/>
    </row>
    <row r="60" spans="1:54" x14ac:dyDescent="0.3">
      <c r="A60" s="168"/>
      <c r="B60" s="4">
        <v>3.4166666666666701</v>
      </c>
      <c r="C60" s="168"/>
      <c r="D60" s="5">
        <v>49.5</v>
      </c>
      <c r="E60" s="5">
        <v>88.5</v>
      </c>
      <c r="F60" s="7">
        <v>17.5</v>
      </c>
      <c r="G60" s="188"/>
      <c r="H60" s="5">
        <v>36.5</v>
      </c>
      <c r="I60" s="5">
        <v>90.9</v>
      </c>
      <c r="J60" s="5">
        <v>82</v>
      </c>
      <c r="K60" s="30">
        <v>81.7</v>
      </c>
      <c r="L60" s="168"/>
      <c r="M60" s="31"/>
      <c r="N60" s="5"/>
      <c r="O60" s="7"/>
      <c r="P60" s="31">
        <v>88.2</v>
      </c>
      <c r="Q60" s="5">
        <v>18.899999999999999</v>
      </c>
      <c r="R60" s="5">
        <v>49.2</v>
      </c>
      <c r="S60" s="5">
        <v>49.2</v>
      </c>
      <c r="T60" s="5">
        <v>63</v>
      </c>
      <c r="U60" s="5">
        <v>63</v>
      </c>
      <c r="V60" s="5">
        <v>62.7</v>
      </c>
      <c r="W60" s="5">
        <v>66.400000000000006</v>
      </c>
      <c r="X60" s="5">
        <v>83.7</v>
      </c>
      <c r="Y60" s="5">
        <v>83.7</v>
      </c>
      <c r="Z60" s="5">
        <v>83.5</v>
      </c>
      <c r="AA60" s="5">
        <v>64.400000000000006</v>
      </c>
      <c r="AB60" s="5">
        <v>106</v>
      </c>
      <c r="AC60" s="5">
        <v>813</v>
      </c>
      <c r="AD60" s="5">
        <v>17.3</v>
      </c>
      <c r="AE60" s="7">
        <v>546</v>
      </c>
      <c r="AF60" s="32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7"/>
      <c r="AV60" s="168"/>
      <c r="AW60" s="5"/>
      <c r="AX60" s="5"/>
      <c r="AY60" s="5"/>
      <c r="AZ60" s="7"/>
      <c r="BA60" s="30"/>
      <c r="BB60" s="33"/>
    </row>
    <row r="61" spans="1:54" x14ac:dyDescent="0.3">
      <c r="A61" s="168"/>
      <c r="B61" s="4">
        <v>3.5</v>
      </c>
      <c r="C61" s="168"/>
      <c r="D61" s="5">
        <v>49.4</v>
      </c>
      <c r="E61" s="5">
        <v>91.8</v>
      </c>
      <c r="F61" s="7">
        <v>17.899999999999999</v>
      </c>
      <c r="G61" s="188"/>
      <c r="H61" s="5">
        <v>38.799999999999997</v>
      </c>
      <c r="I61" s="5">
        <v>94.8</v>
      </c>
      <c r="J61" s="5">
        <v>82.6</v>
      </c>
      <c r="K61" s="30">
        <v>82.3</v>
      </c>
      <c r="L61" s="168"/>
      <c r="M61" s="31"/>
      <c r="N61" s="5"/>
      <c r="O61" s="7"/>
      <c r="P61" s="31">
        <v>91.8</v>
      </c>
      <c r="Q61" s="5">
        <v>19.399999999999999</v>
      </c>
      <c r="R61" s="5">
        <v>49.2</v>
      </c>
      <c r="S61" s="5">
        <v>49.1</v>
      </c>
      <c r="T61" s="5">
        <v>64.400000000000006</v>
      </c>
      <c r="U61" s="5">
        <v>64.3</v>
      </c>
      <c r="V61" s="5">
        <v>64</v>
      </c>
      <c r="W61" s="5">
        <v>67.7</v>
      </c>
      <c r="X61" s="5">
        <v>84.2</v>
      </c>
      <c r="Y61" s="5">
        <v>84.3</v>
      </c>
      <c r="Z61" s="5">
        <v>84.2</v>
      </c>
      <c r="AA61" s="5">
        <v>65.7</v>
      </c>
      <c r="AB61" s="5">
        <v>106.7</v>
      </c>
      <c r="AC61" s="5">
        <v>824</v>
      </c>
      <c r="AD61" s="5">
        <v>15.3</v>
      </c>
      <c r="AE61" s="7">
        <v>559</v>
      </c>
      <c r="AF61" s="32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7"/>
      <c r="AV61" s="168"/>
      <c r="AW61" s="5"/>
      <c r="AX61" s="5"/>
      <c r="AY61" s="5"/>
      <c r="AZ61" s="7"/>
      <c r="BA61" s="30"/>
      <c r="BB61" s="33"/>
    </row>
    <row r="62" spans="1:54" x14ac:dyDescent="0.3">
      <c r="A62" s="168"/>
      <c r="B62" s="4">
        <v>3.5833333333333299</v>
      </c>
      <c r="C62" s="168"/>
      <c r="D62" s="5">
        <v>49.4</v>
      </c>
      <c r="E62" s="5">
        <v>90.1</v>
      </c>
      <c r="F62" s="7">
        <v>18.2</v>
      </c>
      <c r="G62" s="188"/>
      <c r="H62" s="5">
        <v>38.799999999999997</v>
      </c>
      <c r="I62" s="5">
        <v>96.6</v>
      </c>
      <c r="J62" s="5">
        <v>83.1</v>
      </c>
      <c r="K62" s="30">
        <v>82.9</v>
      </c>
      <c r="L62" s="168"/>
      <c r="M62" s="31"/>
      <c r="N62" s="5"/>
      <c r="O62" s="7"/>
      <c r="P62" s="31">
        <v>91.6</v>
      </c>
      <c r="Q62" s="5">
        <v>19.7</v>
      </c>
      <c r="R62" s="5">
        <v>49.1</v>
      </c>
      <c r="S62" s="5">
        <v>49</v>
      </c>
      <c r="T62" s="5">
        <v>65</v>
      </c>
      <c r="U62" s="5">
        <v>64.900000000000006</v>
      </c>
      <c r="V62" s="5">
        <v>64.7</v>
      </c>
      <c r="W62" s="5">
        <v>68.5</v>
      </c>
      <c r="X62" s="5">
        <v>84.8</v>
      </c>
      <c r="Y62" s="5">
        <v>84.9</v>
      </c>
      <c r="Z62" s="5">
        <v>84.7</v>
      </c>
      <c r="AA62" s="5">
        <v>66.400000000000006</v>
      </c>
      <c r="AB62" s="5">
        <v>106.5</v>
      </c>
      <c r="AC62" s="5">
        <v>824</v>
      </c>
      <c r="AD62" s="5">
        <v>13.3</v>
      </c>
      <c r="AE62" s="7">
        <v>562</v>
      </c>
      <c r="AF62" s="32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7"/>
      <c r="AV62" s="168"/>
      <c r="AW62" s="5"/>
      <c r="AX62" s="5"/>
      <c r="AY62" s="5"/>
      <c r="AZ62" s="7"/>
      <c r="BA62" s="30"/>
      <c r="BB62" s="33"/>
    </row>
    <row r="63" spans="1:54" x14ac:dyDescent="0.3">
      <c r="A63" s="168"/>
      <c r="B63" s="4">
        <v>3.6666666666666701</v>
      </c>
      <c r="C63" s="168"/>
      <c r="D63" s="5">
        <v>49</v>
      </c>
      <c r="E63" s="5">
        <v>89.4</v>
      </c>
      <c r="F63" s="7">
        <v>18.5</v>
      </c>
      <c r="G63" s="188"/>
      <c r="H63" s="5">
        <v>38.6</v>
      </c>
      <c r="I63" s="5">
        <v>94.7</v>
      </c>
      <c r="J63" s="5">
        <v>83.7</v>
      </c>
      <c r="K63" s="30">
        <v>83.4</v>
      </c>
      <c r="L63" s="168"/>
      <c r="M63" s="31"/>
      <c r="N63" s="5"/>
      <c r="O63" s="7"/>
      <c r="P63" s="31">
        <v>89.6</v>
      </c>
      <c r="Q63" s="5">
        <v>19.899999999999999</v>
      </c>
      <c r="R63" s="5">
        <v>48.7</v>
      </c>
      <c r="S63" s="5">
        <v>48.6</v>
      </c>
      <c r="T63" s="5">
        <v>66.2</v>
      </c>
      <c r="U63" s="5">
        <v>66.2</v>
      </c>
      <c r="V63" s="5">
        <v>65.900000000000006</v>
      </c>
      <c r="W63" s="5">
        <v>69.900000000000006</v>
      </c>
      <c r="X63" s="5">
        <v>86.3</v>
      </c>
      <c r="Y63" s="5">
        <v>86.4</v>
      </c>
      <c r="Z63" s="5">
        <v>85.3</v>
      </c>
      <c r="AA63" s="5">
        <v>67.7</v>
      </c>
      <c r="AB63" s="5">
        <v>104.2</v>
      </c>
      <c r="AC63" s="5">
        <v>823</v>
      </c>
      <c r="AD63" s="5">
        <v>13.1</v>
      </c>
      <c r="AE63" s="7">
        <v>567</v>
      </c>
      <c r="AF63" s="32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7"/>
      <c r="AV63" s="168"/>
      <c r="AW63" s="5"/>
      <c r="AX63" s="5"/>
      <c r="AY63" s="5"/>
      <c r="AZ63" s="7"/>
      <c r="BA63" s="30"/>
      <c r="BB63" s="33"/>
    </row>
    <row r="64" spans="1:54" x14ac:dyDescent="0.3">
      <c r="A64" s="168"/>
      <c r="B64" s="4">
        <v>3.75</v>
      </c>
      <c r="C64" s="168"/>
      <c r="D64" s="5">
        <v>48.9</v>
      </c>
      <c r="E64" s="5">
        <v>89.6</v>
      </c>
      <c r="F64" s="7">
        <v>18.8</v>
      </c>
      <c r="G64" s="188"/>
      <c r="H64" s="5">
        <v>37.6</v>
      </c>
      <c r="I64" s="5">
        <v>94.8</v>
      </c>
      <c r="J64" s="5">
        <v>84.3</v>
      </c>
      <c r="K64" s="30">
        <v>84.1</v>
      </c>
      <c r="L64" s="168"/>
      <c r="M64" s="31"/>
      <c r="N64" s="5"/>
      <c r="O64" s="7"/>
      <c r="P64" s="31">
        <v>89.6</v>
      </c>
      <c r="Q64" s="5">
        <v>20</v>
      </c>
      <c r="R64" s="5">
        <v>48.7</v>
      </c>
      <c r="S64" s="5">
        <v>48.6</v>
      </c>
      <c r="T64" s="5">
        <v>66.7</v>
      </c>
      <c r="U64" s="5">
        <v>66.7</v>
      </c>
      <c r="V64" s="5">
        <v>66.400000000000006</v>
      </c>
      <c r="W64" s="5">
        <v>70.400000000000006</v>
      </c>
      <c r="X64" s="5">
        <v>85.9</v>
      </c>
      <c r="Y64" s="5">
        <v>85.9</v>
      </c>
      <c r="Z64" s="5">
        <v>85.8</v>
      </c>
      <c r="AA64" s="5">
        <v>68.2</v>
      </c>
      <c r="AB64" s="5">
        <v>104.6</v>
      </c>
      <c r="AC64" s="5">
        <v>822</v>
      </c>
      <c r="AD64" s="5">
        <v>13.3</v>
      </c>
      <c r="AE64" s="7">
        <v>570</v>
      </c>
      <c r="AF64" s="32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7"/>
      <c r="AV64" s="168"/>
      <c r="AW64" s="5"/>
      <c r="AX64" s="5"/>
      <c r="AY64" s="5"/>
      <c r="AZ64" s="7"/>
      <c r="BA64" s="30"/>
      <c r="BB64" s="33"/>
    </row>
    <row r="65" spans="1:54" x14ac:dyDescent="0.3">
      <c r="A65" s="168"/>
      <c r="B65" s="4">
        <v>3.8333333333333299</v>
      </c>
      <c r="C65" s="168"/>
      <c r="D65" s="5">
        <v>48.8</v>
      </c>
      <c r="E65" s="5">
        <v>89.2</v>
      </c>
      <c r="F65" s="7">
        <v>18.8</v>
      </c>
      <c r="G65" s="188"/>
      <c r="H65" s="5">
        <v>37.200000000000003</v>
      </c>
      <c r="I65" s="5">
        <v>94</v>
      </c>
      <c r="J65" s="5">
        <v>84.3</v>
      </c>
      <c r="K65" s="30">
        <v>84.1</v>
      </c>
      <c r="L65" s="168"/>
      <c r="M65" s="31"/>
      <c r="N65" s="5"/>
      <c r="O65" s="7"/>
      <c r="P65" s="31">
        <v>89.2</v>
      </c>
      <c r="Q65" s="5">
        <v>20</v>
      </c>
      <c r="R65" s="5">
        <v>48.6</v>
      </c>
      <c r="S65" s="5">
        <v>48.5</v>
      </c>
      <c r="T65" s="5">
        <v>67</v>
      </c>
      <c r="U65" s="5">
        <v>66.900000000000006</v>
      </c>
      <c r="V65" s="5">
        <v>66.7</v>
      </c>
      <c r="W65" s="5">
        <v>70.7</v>
      </c>
      <c r="X65" s="5">
        <v>85.9</v>
      </c>
      <c r="Y65" s="5">
        <v>86</v>
      </c>
      <c r="Z65" s="5">
        <v>85.9</v>
      </c>
      <c r="AA65" s="5">
        <v>68.400000000000006</v>
      </c>
      <c r="AB65" s="5">
        <v>104.1</v>
      </c>
      <c r="AC65" s="5">
        <v>825</v>
      </c>
      <c r="AD65" s="5">
        <v>13</v>
      </c>
      <c r="AE65" s="7">
        <v>571</v>
      </c>
      <c r="AF65" s="32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7"/>
      <c r="AV65" s="168"/>
      <c r="AW65" s="5"/>
      <c r="AX65" s="5"/>
      <c r="AY65" s="5"/>
      <c r="AZ65" s="7"/>
      <c r="BA65" s="30"/>
      <c r="BB65" s="33"/>
    </row>
    <row r="66" spans="1:54" x14ac:dyDescent="0.3">
      <c r="A66" s="168"/>
      <c r="B66" s="4">
        <v>3.9166666666666701</v>
      </c>
      <c r="C66" s="168"/>
      <c r="D66" s="5">
        <v>49</v>
      </c>
      <c r="E66" s="5">
        <v>88.9</v>
      </c>
      <c r="F66" s="7">
        <v>18.7</v>
      </c>
      <c r="G66" s="188"/>
      <c r="H66" s="5">
        <v>36.9</v>
      </c>
      <c r="I66" s="5">
        <v>92.6</v>
      </c>
      <c r="J66" s="5">
        <v>84.5</v>
      </c>
      <c r="K66" s="30">
        <v>84.3</v>
      </c>
      <c r="L66" s="168"/>
      <c r="M66" s="31"/>
      <c r="N66" s="5"/>
      <c r="O66" s="7"/>
      <c r="P66" s="31">
        <v>88.9</v>
      </c>
      <c r="Q66" s="5">
        <v>20</v>
      </c>
      <c r="R66" s="5">
        <v>48.7</v>
      </c>
      <c r="S66" s="5">
        <v>48.6</v>
      </c>
      <c r="T66" s="5">
        <v>67.2</v>
      </c>
      <c r="U66" s="5">
        <v>67.2</v>
      </c>
      <c r="V66" s="5">
        <v>66.900000000000006</v>
      </c>
      <c r="W66" s="5">
        <v>71.099999999999994</v>
      </c>
      <c r="X66" s="5">
        <v>86.1</v>
      </c>
      <c r="Y66" s="5">
        <v>86.2</v>
      </c>
      <c r="Z66" s="5">
        <v>86</v>
      </c>
      <c r="AA66" s="5">
        <v>68.7</v>
      </c>
      <c r="AB66" s="5">
        <v>103.3</v>
      </c>
      <c r="AC66" s="5">
        <v>826</v>
      </c>
      <c r="AD66" s="5">
        <v>13</v>
      </c>
      <c r="AE66" s="7">
        <v>577</v>
      </c>
      <c r="AF66" s="32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7"/>
      <c r="AV66" s="168"/>
      <c r="AW66" s="5"/>
      <c r="AX66" s="5"/>
      <c r="AY66" s="5"/>
      <c r="AZ66" s="7"/>
      <c r="BA66" s="30"/>
      <c r="BB66" s="33"/>
    </row>
    <row r="67" spans="1:54" x14ac:dyDescent="0.3">
      <c r="A67" s="169"/>
      <c r="B67" s="4">
        <v>4</v>
      </c>
      <c r="C67" s="169"/>
      <c r="D67" s="5">
        <v>49</v>
      </c>
      <c r="E67" s="5">
        <v>90.8</v>
      </c>
      <c r="F67" s="7">
        <v>18.2</v>
      </c>
      <c r="G67" s="189"/>
      <c r="H67" s="5">
        <v>36.799999999999997</v>
      </c>
      <c r="I67" s="5">
        <v>93.9</v>
      </c>
      <c r="J67" s="5">
        <v>84.8</v>
      </c>
      <c r="K67" s="30">
        <v>84.5</v>
      </c>
      <c r="L67" s="169"/>
      <c r="M67" s="31"/>
      <c r="N67" s="5"/>
      <c r="O67" s="7"/>
      <c r="P67" s="31">
        <v>90.8</v>
      </c>
      <c r="Q67" s="5">
        <v>19.399999999999999</v>
      </c>
      <c r="R67" s="5">
        <v>48.7</v>
      </c>
      <c r="S67" s="5">
        <v>48.6</v>
      </c>
      <c r="T67" s="5">
        <v>66.7</v>
      </c>
      <c r="U67" s="5">
        <v>66.7</v>
      </c>
      <c r="V67" s="5">
        <v>66.5</v>
      </c>
      <c r="W67" s="5">
        <v>70.599999999999994</v>
      </c>
      <c r="X67" s="5">
        <v>86.3</v>
      </c>
      <c r="Y67" s="5">
        <v>86.4</v>
      </c>
      <c r="Z67" s="5">
        <v>86.3</v>
      </c>
      <c r="AA67" s="5">
        <v>68.3</v>
      </c>
      <c r="AB67" s="5">
        <v>103.7</v>
      </c>
      <c r="AC67" s="5">
        <v>823</v>
      </c>
      <c r="AD67" s="5">
        <v>13</v>
      </c>
      <c r="AE67" s="7">
        <v>576</v>
      </c>
      <c r="AF67" s="32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7"/>
      <c r="AV67" s="169"/>
      <c r="AW67" s="5"/>
      <c r="AX67" s="5"/>
      <c r="AY67" s="5"/>
      <c r="AZ67" s="7"/>
      <c r="BA67" s="30"/>
      <c r="BB67" s="33"/>
    </row>
    <row r="68" spans="1:54" x14ac:dyDescent="0.3">
      <c r="A68" s="178" t="s">
        <v>81</v>
      </c>
      <c r="B68" s="173"/>
      <c r="C68" s="17" t="e">
        <f>AVERAGE($C$17:$C$28)</f>
        <v>#DIV/0!</v>
      </c>
      <c r="D68" s="17">
        <f>AVERAGE($D$56:$D$67)</f>
        <v>48.991666666666667</v>
      </c>
      <c r="E68" s="17">
        <f>AVERAGE($E$56:$E$67)</f>
        <v>90.325000000000003</v>
      </c>
      <c r="F68" s="34">
        <f>AVERAGE($F$56:$F$67)</f>
        <v>18.075000000000003</v>
      </c>
      <c r="G68" s="16" t="e">
        <f>AVERAGE(G56:G67)</f>
        <v>#DIV/0!</v>
      </c>
      <c r="H68" s="17">
        <f>AVERAGE($H$56:$H$67)</f>
        <v>36.358333333333334</v>
      </c>
      <c r="I68" s="17">
        <f>AVERAGE($I$56:$I$67)</f>
        <v>94.25</v>
      </c>
      <c r="J68" s="17">
        <f>AVERAGE(J56:J67)</f>
        <v>83.174999999999997</v>
      </c>
      <c r="K68" s="35">
        <f>AVERAGE($K$56:$K$67)</f>
        <v>82.916666666666671</v>
      </c>
      <c r="L68" s="36">
        <f t="shared" ref="L68:AD68" si="8">AVERAGE(L56:L67)</f>
        <v>0</v>
      </c>
      <c r="M68" s="35" t="e">
        <f t="shared" si="8"/>
        <v>#DIV/0!</v>
      </c>
      <c r="N68" s="35" t="e">
        <f t="shared" si="8"/>
        <v>#DIV/0!</v>
      </c>
      <c r="O68" s="34" t="e">
        <f t="shared" si="8"/>
        <v>#DIV/0!</v>
      </c>
      <c r="P68" s="37">
        <f t="shared" si="8"/>
        <v>90.683333333333337</v>
      </c>
      <c r="Q68" s="17">
        <f t="shared" si="8"/>
        <v>19.350000000000001</v>
      </c>
      <c r="R68" s="17">
        <f t="shared" si="8"/>
        <v>48.716666666666669</v>
      </c>
      <c r="S68" s="17">
        <f t="shared" si="8"/>
        <v>48.658333333333339</v>
      </c>
      <c r="T68" s="17">
        <f t="shared" si="8"/>
        <v>65.091666666666683</v>
      </c>
      <c r="U68" s="17">
        <f t="shared" si="8"/>
        <v>65.008333333333354</v>
      </c>
      <c r="V68" s="17">
        <f t="shared" si="8"/>
        <v>64.766666666666666</v>
      </c>
      <c r="W68" s="17">
        <f t="shared" si="8"/>
        <v>68.666666666666671</v>
      </c>
      <c r="X68" s="17">
        <f t="shared" si="8"/>
        <v>84.883333333333312</v>
      </c>
      <c r="Y68" s="17">
        <f t="shared" si="8"/>
        <v>84.958333333333329</v>
      </c>
      <c r="Z68" s="17">
        <f t="shared" si="8"/>
        <v>84.73333333333332</v>
      </c>
      <c r="AA68" s="17">
        <f t="shared" si="8"/>
        <v>66.500000000000014</v>
      </c>
      <c r="AB68" s="17">
        <f t="shared" si="8"/>
        <v>104.94166666666668</v>
      </c>
      <c r="AC68" s="17">
        <f t="shared" si="8"/>
        <v>822</v>
      </c>
      <c r="AD68" s="17">
        <f t="shared" si="8"/>
        <v>13.725</v>
      </c>
      <c r="AE68" s="34">
        <f>AVERAGE($AE$56:$AE$67)</f>
        <v>562.66666666666663</v>
      </c>
      <c r="AF68" s="38" t="e">
        <f t="shared" ref="AF68:AT68" si="9">AVERAGE(AF56:AF67)</f>
        <v>#DIV/0!</v>
      </c>
      <c r="AG68" s="17" t="e">
        <f t="shared" si="9"/>
        <v>#DIV/0!</v>
      </c>
      <c r="AH68" s="17" t="e">
        <f t="shared" si="9"/>
        <v>#DIV/0!</v>
      </c>
      <c r="AI68" s="17" t="e">
        <f t="shared" si="9"/>
        <v>#DIV/0!</v>
      </c>
      <c r="AJ68" s="17" t="e">
        <f t="shared" si="9"/>
        <v>#DIV/0!</v>
      </c>
      <c r="AK68" s="17" t="e">
        <f t="shared" si="9"/>
        <v>#DIV/0!</v>
      </c>
      <c r="AL68" s="17" t="e">
        <f t="shared" si="9"/>
        <v>#DIV/0!</v>
      </c>
      <c r="AM68" s="17" t="e">
        <f t="shared" si="9"/>
        <v>#DIV/0!</v>
      </c>
      <c r="AN68" s="17" t="e">
        <f t="shared" si="9"/>
        <v>#DIV/0!</v>
      </c>
      <c r="AO68" s="17" t="e">
        <f t="shared" si="9"/>
        <v>#DIV/0!</v>
      </c>
      <c r="AP68" s="17" t="e">
        <f t="shared" si="9"/>
        <v>#DIV/0!</v>
      </c>
      <c r="AQ68" s="17" t="e">
        <f t="shared" si="9"/>
        <v>#DIV/0!</v>
      </c>
      <c r="AR68" s="17" t="e">
        <f t="shared" si="9"/>
        <v>#DIV/0!</v>
      </c>
      <c r="AS68" s="17" t="e">
        <f t="shared" si="9"/>
        <v>#DIV/0!</v>
      </c>
      <c r="AT68" s="17" t="e">
        <f t="shared" si="9"/>
        <v>#DIV/0!</v>
      </c>
      <c r="AU68" s="34" t="e">
        <f>AVERAGE($AU$56:$AU$67)</f>
        <v>#DIV/0!</v>
      </c>
      <c r="AV68" s="39" t="e">
        <f>AVERAGE(AV56:AV67)</f>
        <v>#DIV/0!</v>
      </c>
      <c r="AW68" s="17" t="e">
        <f>AVERAGE(AW56:AW67)</f>
        <v>#DIV/0!</v>
      </c>
      <c r="AX68" s="17" t="e">
        <f>AVERAGE(AX56:AX67)</f>
        <v>#DIV/0!</v>
      </c>
      <c r="AY68" s="17" t="e">
        <f>AVERAGE($AY$56:$AY$67)</f>
        <v>#DIV/0!</v>
      </c>
      <c r="AZ68" s="17" t="e">
        <f>AVERAGE(AZ56:AZ67)</f>
        <v>#DIV/0!</v>
      </c>
      <c r="BA68" s="35" t="e">
        <f>AVERAGE(BA56:BA67)</f>
        <v>#DIV/0!</v>
      </c>
      <c r="BB68" s="40" t="e">
        <f>AVERAGE(BB56:BB67)</f>
        <v>#DIV/0!</v>
      </c>
    </row>
    <row r="69" spans="1:54" x14ac:dyDescent="0.3">
      <c r="A69" s="167">
        <v>45418</v>
      </c>
      <c r="B69" s="4">
        <v>4.0833333333333304</v>
      </c>
      <c r="C69" s="181"/>
      <c r="D69" s="5">
        <v>49</v>
      </c>
      <c r="E69" s="5">
        <v>87.8</v>
      </c>
      <c r="F69" s="5">
        <v>18</v>
      </c>
      <c r="G69" s="181"/>
      <c r="H69" s="5">
        <v>36.700000000000003</v>
      </c>
      <c r="I69" s="5">
        <v>92.9</v>
      </c>
      <c r="J69" s="5">
        <v>85.5</v>
      </c>
      <c r="K69" s="5">
        <v>85.3</v>
      </c>
      <c r="L69" s="174">
        <v>0</v>
      </c>
      <c r="M69" s="31"/>
      <c r="N69" s="5"/>
      <c r="O69" s="7"/>
      <c r="P69" s="31">
        <v>87.8</v>
      </c>
      <c r="Q69" s="5">
        <v>19.3</v>
      </c>
      <c r="R69" s="5">
        <v>48.7</v>
      </c>
      <c r="S69" s="5">
        <v>48.6</v>
      </c>
      <c r="T69" s="5">
        <v>67.2</v>
      </c>
      <c r="U69" s="5">
        <v>67.099999999999994</v>
      </c>
      <c r="V69" s="5">
        <v>66.900000000000006</v>
      </c>
      <c r="W69" s="5">
        <v>71.099999999999994</v>
      </c>
      <c r="X69" s="5">
        <v>87.1</v>
      </c>
      <c r="Y69" s="5">
        <v>87.2</v>
      </c>
      <c r="Z69" s="5">
        <v>87</v>
      </c>
      <c r="AA69" s="5">
        <v>68.599999999999994</v>
      </c>
      <c r="AB69" s="5">
        <v>103.4</v>
      </c>
      <c r="AC69" s="5">
        <v>823</v>
      </c>
      <c r="AD69" s="5">
        <v>13.3</v>
      </c>
      <c r="AE69" s="7">
        <v>582</v>
      </c>
      <c r="AF69" s="32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7"/>
      <c r="AV69" s="174"/>
      <c r="AW69" s="5"/>
      <c r="AX69" s="5"/>
      <c r="AY69" s="5"/>
      <c r="AZ69" s="7"/>
      <c r="BA69" s="30"/>
      <c r="BB69" s="33"/>
    </row>
    <row r="70" spans="1:54" x14ac:dyDescent="0.3">
      <c r="A70" s="168"/>
      <c r="B70" s="4">
        <v>4.1666666666666696</v>
      </c>
      <c r="C70" s="168"/>
      <c r="D70" s="5">
        <v>49</v>
      </c>
      <c r="E70" s="5">
        <v>89</v>
      </c>
      <c r="F70" s="5">
        <v>17.7</v>
      </c>
      <c r="G70" s="188"/>
      <c r="H70" s="5">
        <v>33.5</v>
      </c>
      <c r="I70" s="5">
        <v>93</v>
      </c>
      <c r="J70" s="5">
        <v>85.4</v>
      </c>
      <c r="K70" s="5">
        <v>85.1</v>
      </c>
      <c r="L70" s="168"/>
      <c r="M70" s="31"/>
      <c r="N70" s="5"/>
      <c r="O70" s="7"/>
      <c r="P70" s="31">
        <v>89.3</v>
      </c>
      <c r="Q70" s="5">
        <v>18.8</v>
      </c>
      <c r="R70" s="5">
        <v>48.7</v>
      </c>
      <c r="S70" s="5">
        <v>48.6</v>
      </c>
      <c r="T70" s="5">
        <v>66.3</v>
      </c>
      <c r="U70" s="5">
        <v>66.2</v>
      </c>
      <c r="V70" s="5">
        <v>66</v>
      </c>
      <c r="W70" s="5">
        <v>70.3</v>
      </c>
      <c r="X70" s="5">
        <v>87</v>
      </c>
      <c r="Y70" s="5">
        <v>87</v>
      </c>
      <c r="Z70" s="5">
        <v>86.8</v>
      </c>
      <c r="AA70" s="5">
        <v>67.8</v>
      </c>
      <c r="AB70" s="5">
        <v>103.3</v>
      </c>
      <c r="AC70" s="5">
        <v>823</v>
      </c>
      <c r="AD70" s="5">
        <v>13.3</v>
      </c>
      <c r="AE70" s="7">
        <v>580</v>
      </c>
      <c r="AF70" s="32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7"/>
      <c r="AV70" s="168"/>
      <c r="AW70" s="5"/>
      <c r="AX70" s="5"/>
      <c r="AY70" s="5"/>
      <c r="AZ70" s="7"/>
      <c r="BA70" s="30"/>
      <c r="BB70" s="33"/>
    </row>
    <row r="71" spans="1:54" x14ac:dyDescent="0.3">
      <c r="A71" s="168"/>
      <c r="B71" s="4">
        <v>4.25</v>
      </c>
      <c r="C71" s="168"/>
      <c r="D71" s="5">
        <v>49.2</v>
      </c>
      <c r="E71" s="5">
        <v>90.1</v>
      </c>
      <c r="F71" s="5">
        <v>17.399999999999999</v>
      </c>
      <c r="G71" s="188"/>
      <c r="H71" s="5">
        <v>32.9</v>
      </c>
      <c r="I71" s="5">
        <v>93.6</v>
      </c>
      <c r="J71" s="5">
        <v>85.4</v>
      </c>
      <c r="K71" s="5">
        <v>85.1</v>
      </c>
      <c r="L71" s="168"/>
      <c r="M71" s="31"/>
      <c r="N71" s="5"/>
      <c r="O71" s="7"/>
      <c r="P71" s="31">
        <v>88.9</v>
      </c>
      <c r="Q71" s="5">
        <v>18.399999999999999</v>
      </c>
      <c r="R71" s="5">
        <v>48.9</v>
      </c>
      <c r="S71" s="5">
        <v>48.8</v>
      </c>
      <c r="T71" s="5">
        <v>65.599999999999994</v>
      </c>
      <c r="U71" s="5">
        <v>65.5</v>
      </c>
      <c r="V71" s="5">
        <v>65.2</v>
      </c>
      <c r="W71" s="5">
        <v>69.400000000000006</v>
      </c>
      <c r="X71" s="5">
        <v>87</v>
      </c>
      <c r="Y71" s="5">
        <v>87</v>
      </c>
      <c r="Z71" s="5">
        <v>86.8</v>
      </c>
      <c r="AA71" s="5">
        <v>67</v>
      </c>
      <c r="AB71" s="5">
        <v>104.6</v>
      </c>
      <c r="AC71" s="5">
        <v>822</v>
      </c>
      <c r="AD71" s="5">
        <v>579</v>
      </c>
      <c r="AE71" s="7">
        <v>579</v>
      </c>
      <c r="AF71" s="32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7"/>
      <c r="AV71" s="168"/>
      <c r="AW71" s="5"/>
      <c r="AX71" s="5"/>
      <c r="AY71" s="5"/>
      <c r="AZ71" s="7"/>
      <c r="BA71" s="30"/>
      <c r="BB71" s="33"/>
    </row>
    <row r="72" spans="1:54" x14ac:dyDescent="0.3">
      <c r="A72" s="168"/>
      <c r="B72" s="4">
        <v>4.3333333333333304</v>
      </c>
      <c r="C72" s="168"/>
      <c r="D72" s="5">
        <v>49.1</v>
      </c>
      <c r="E72" s="5">
        <v>92.5</v>
      </c>
      <c r="F72" s="5">
        <v>17.5</v>
      </c>
      <c r="G72" s="188"/>
      <c r="H72" s="5">
        <v>34.700000000000003</v>
      </c>
      <c r="I72" s="5">
        <v>95</v>
      </c>
      <c r="J72" s="5">
        <v>84.9</v>
      </c>
      <c r="K72" s="5">
        <v>84.6</v>
      </c>
      <c r="L72" s="168"/>
      <c r="M72" s="31"/>
      <c r="N72" s="5"/>
      <c r="O72" s="7"/>
      <c r="P72" s="31">
        <v>91.9</v>
      </c>
      <c r="Q72" s="5">
        <v>18.600000000000001</v>
      </c>
      <c r="R72" s="5">
        <v>48.9</v>
      </c>
      <c r="S72" s="5">
        <v>48.8</v>
      </c>
      <c r="T72" s="5">
        <v>65.5</v>
      </c>
      <c r="U72" s="5">
        <v>65.400000000000006</v>
      </c>
      <c r="V72" s="5">
        <v>65.2</v>
      </c>
      <c r="W72" s="5">
        <v>69.3</v>
      </c>
      <c r="X72" s="5">
        <v>86.5</v>
      </c>
      <c r="Y72" s="5">
        <v>86.5</v>
      </c>
      <c r="Z72" s="5">
        <v>86.4</v>
      </c>
      <c r="AA72" s="5">
        <v>67</v>
      </c>
      <c r="AB72" s="5">
        <v>104.2</v>
      </c>
      <c r="AC72" s="5">
        <v>824</v>
      </c>
      <c r="AD72" s="5">
        <v>13.1</v>
      </c>
      <c r="AE72" s="7">
        <v>576</v>
      </c>
      <c r="AF72" s="32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7"/>
      <c r="AV72" s="168"/>
      <c r="AW72" s="5"/>
      <c r="AX72" s="5"/>
      <c r="AY72" s="5"/>
      <c r="AZ72" s="7"/>
      <c r="BA72" s="30"/>
      <c r="BB72" s="33"/>
    </row>
    <row r="73" spans="1:54" x14ac:dyDescent="0.3">
      <c r="A73" s="168"/>
      <c r="B73" s="4">
        <v>4.4166666666666696</v>
      </c>
      <c r="C73" s="168"/>
      <c r="D73" s="5">
        <v>49.2</v>
      </c>
      <c r="E73" s="5">
        <v>90.3</v>
      </c>
      <c r="F73" s="5">
        <v>18.3</v>
      </c>
      <c r="G73" s="188"/>
      <c r="H73" s="5">
        <v>38.5</v>
      </c>
      <c r="I73" s="5">
        <v>92.9</v>
      </c>
      <c r="J73" s="5">
        <v>85.7</v>
      </c>
      <c r="K73" s="5">
        <v>85.4</v>
      </c>
      <c r="L73" s="168"/>
      <c r="M73" s="31"/>
      <c r="N73" s="5"/>
      <c r="O73" s="7"/>
      <c r="P73" s="31">
        <v>91.8</v>
      </c>
      <c r="Q73" s="5">
        <v>19.7</v>
      </c>
      <c r="R73" s="5">
        <v>48.9</v>
      </c>
      <c r="S73" s="5">
        <v>48.9</v>
      </c>
      <c r="T73" s="5">
        <v>67.7</v>
      </c>
      <c r="U73" s="5">
        <v>67.599999999999994</v>
      </c>
      <c r="V73" s="5">
        <v>67.3</v>
      </c>
      <c r="W73" s="5">
        <v>71.599999999999994</v>
      </c>
      <c r="X73" s="5">
        <v>87.2</v>
      </c>
      <c r="Y73" s="5">
        <v>87.3</v>
      </c>
      <c r="Z73" s="5">
        <v>87.2</v>
      </c>
      <c r="AA73" s="5">
        <v>69.099999999999994</v>
      </c>
      <c r="AB73" s="5">
        <v>103.5</v>
      </c>
      <c r="AC73" s="5">
        <v>825</v>
      </c>
      <c r="AD73" s="5">
        <v>13.2</v>
      </c>
      <c r="AE73" s="7">
        <v>582</v>
      </c>
      <c r="AF73" s="32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7"/>
      <c r="AV73" s="168"/>
      <c r="AW73" s="5"/>
      <c r="AX73" s="5"/>
      <c r="AY73" s="5"/>
      <c r="AZ73" s="7"/>
      <c r="BA73" s="30"/>
      <c r="BB73" s="33"/>
    </row>
    <row r="74" spans="1:54" x14ac:dyDescent="0.3">
      <c r="A74" s="168"/>
      <c r="B74" s="4">
        <v>4.5</v>
      </c>
      <c r="C74" s="168"/>
      <c r="D74" s="5">
        <v>49.2</v>
      </c>
      <c r="E74" s="5">
        <v>86.2</v>
      </c>
      <c r="F74" s="5">
        <v>18.3</v>
      </c>
      <c r="G74" s="188"/>
      <c r="H74" s="5">
        <v>35.9</v>
      </c>
      <c r="I74" s="5">
        <v>93.4</v>
      </c>
      <c r="J74" s="5">
        <v>86.8</v>
      </c>
      <c r="K74" s="5">
        <v>86.5</v>
      </c>
      <c r="L74" s="168"/>
      <c r="M74" s="31"/>
      <c r="N74" s="5"/>
      <c r="O74" s="7"/>
      <c r="P74" s="31">
        <v>86.2</v>
      </c>
      <c r="Q74" s="5">
        <v>18.7</v>
      </c>
      <c r="R74" s="5">
        <v>48.9</v>
      </c>
      <c r="S74" s="5">
        <v>48.9</v>
      </c>
      <c r="T74" s="5">
        <v>68</v>
      </c>
      <c r="U74" s="5">
        <v>67.8</v>
      </c>
      <c r="V74" s="5">
        <v>67.599999999999994</v>
      </c>
      <c r="W74" s="5">
        <v>71.900000000000006</v>
      </c>
      <c r="X74" s="5">
        <v>88.3</v>
      </c>
      <c r="Y74" s="5">
        <v>88.4</v>
      </c>
      <c r="Z74" s="5">
        <v>87.9</v>
      </c>
      <c r="AA74" s="5">
        <v>67.8</v>
      </c>
      <c r="AB74" s="5">
        <v>104.8</v>
      </c>
      <c r="AC74" s="5">
        <v>823</v>
      </c>
      <c r="AD74" s="5">
        <v>13.3</v>
      </c>
      <c r="AE74" s="7">
        <v>584</v>
      </c>
      <c r="AF74" s="32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7"/>
      <c r="AV74" s="168"/>
      <c r="AW74" s="5"/>
      <c r="AX74" s="5"/>
      <c r="AY74" s="5"/>
      <c r="AZ74" s="7"/>
      <c r="BA74" s="30"/>
      <c r="BB74" s="33"/>
    </row>
    <row r="75" spans="1:54" x14ac:dyDescent="0.3">
      <c r="A75" s="168"/>
      <c r="B75" s="4">
        <v>4.5833333333333304</v>
      </c>
      <c r="C75" s="168"/>
      <c r="D75" s="5">
        <v>49.2</v>
      </c>
      <c r="E75" s="5">
        <v>89.9</v>
      </c>
      <c r="F75" s="5">
        <v>17.600000000000001</v>
      </c>
      <c r="G75" s="188"/>
      <c r="H75" s="5">
        <v>31.8</v>
      </c>
      <c r="I75" s="5">
        <v>92.8</v>
      </c>
      <c r="J75" s="5">
        <v>86.5</v>
      </c>
      <c r="K75" s="5">
        <v>86.2</v>
      </c>
      <c r="L75" s="168"/>
      <c r="M75" s="31"/>
      <c r="N75" s="5"/>
      <c r="O75" s="7"/>
      <c r="P75" s="31">
        <v>91.7</v>
      </c>
      <c r="Q75" s="5">
        <v>18.399999999999999</v>
      </c>
      <c r="R75" s="5">
        <v>48.9</v>
      </c>
      <c r="S75" s="5">
        <v>48.8</v>
      </c>
      <c r="T75" s="5">
        <v>66.3</v>
      </c>
      <c r="U75" s="5">
        <v>66.2</v>
      </c>
      <c r="V75" s="5">
        <v>66</v>
      </c>
      <c r="W75" s="5">
        <v>70.2</v>
      </c>
      <c r="X75" s="5">
        <v>88</v>
      </c>
      <c r="Y75" s="5">
        <v>88.1</v>
      </c>
      <c r="Z75" s="5">
        <v>87.2</v>
      </c>
      <c r="AA75" s="5">
        <v>66.900000000000006</v>
      </c>
      <c r="AB75" s="5">
        <v>105.6</v>
      </c>
      <c r="AC75" s="5">
        <v>823</v>
      </c>
      <c r="AD75" s="5">
        <v>13.2</v>
      </c>
      <c r="AE75" s="7">
        <v>577</v>
      </c>
      <c r="AF75" s="32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7"/>
      <c r="AV75" s="168"/>
      <c r="AW75" s="5"/>
      <c r="AX75" s="5"/>
      <c r="AY75" s="5"/>
      <c r="AZ75" s="7"/>
      <c r="BA75" s="30"/>
      <c r="BB75" s="33"/>
    </row>
    <row r="76" spans="1:54" x14ac:dyDescent="0.3">
      <c r="A76" s="168"/>
      <c r="B76" s="4">
        <v>4.6666666666666696</v>
      </c>
      <c r="C76" s="168"/>
      <c r="D76" s="5">
        <v>49.1</v>
      </c>
      <c r="E76" s="5">
        <v>92</v>
      </c>
      <c r="F76" s="5">
        <v>17.3</v>
      </c>
      <c r="G76" s="188"/>
      <c r="H76" s="5">
        <v>34.5</v>
      </c>
      <c r="I76" s="5">
        <v>95.2</v>
      </c>
      <c r="J76" s="5">
        <v>85.7</v>
      </c>
      <c r="K76" s="5">
        <v>85.4</v>
      </c>
      <c r="L76" s="168"/>
      <c r="M76" s="31"/>
      <c r="N76" s="5"/>
      <c r="O76" s="7"/>
      <c r="P76" s="31">
        <v>91.7</v>
      </c>
      <c r="Q76" s="5">
        <v>18.399999999999999</v>
      </c>
      <c r="R76" s="5">
        <v>48.9</v>
      </c>
      <c r="S76" s="5">
        <v>48.8</v>
      </c>
      <c r="T76" s="5">
        <v>65.599999999999994</v>
      </c>
      <c r="U76" s="5">
        <v>65.400000000000006</v>
      </c>
      <c r="V76" s="5">
        <v>65.3</v>
      </c>
      <c r="W76" s="5">
        <v>69.2</v>
      </c>
      <c r="X76" s="5">
        <v>87.3</v>
      </c>
      <c r="Y76" s="5">
        <v>87.3</v>
      </c>
      <c r="Z76" s="5">
        <v>86.7</v>
      </c>
      <c r="AA76" s="5">
        <v>66.599999999999994</v>
      </c>
      <c r="AB76" s="5">
        <v>105.7</v>
      </c>
      <c r="AC76" s="5">
        <v>824</v>
      </c>
      <c r="AD76" s="5">
        <v>13.4</v>
      </c>
      <c r="AE76" s="7">
        <v>575</v>
      </c>
      <c r="AF76" s="32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7"/>
      <c r="AV76" s="168"/>
      <c r="AW76" s="5"/>
      <c r="AX76" s="5"/>
      <c r="AY76" s="5"/>
      <c r="AZ76" s="7"/>
      <c r="BA76" s="30"/>
      <c r="BB76" s="33"/>
    </row>
    <row r="77" spans="1:54" x14ac:dyDescent="0.3">
      <c r="A77" s="168"/>
      <c r="B77" s="4">
        <v>4.75</v>
      </c>
      <c r="C77" s="168"/>
      <c r="D77" s="5">
        <v>49.1</v>
      </c>
      <c r="E77" s="5">
        <v>92.3</v>
      </c>
      <c r="F77" s="7">
        <v>17.399999999999999</v>
      </c>
      <c r="G77" s="188"/>
      <c r="H77" s="5">
        <v>33</v>
      </c>
      <c r="I77" s="5">
        <v>94.3</v>
      </c>
      <c r="J77" s="5">
        <v>85.2</v>
      </c>
      <c r="K77" s="30">
        <v>85</v>
      </c>
      <c r="L77" s="168"/>
      <c r="M77" s="31"/>
      <c r="N77" s="5"/>
      <c r="O77" s="7"/>
      <c r="P77" s="31">
        <v>92.8</v>
      </c>
      <c r="Q77" s="5">
        <v>18.3</v>
      </c>
      <c r="R77" s="5">
        <v>48.8</v>
      </c>
      <c r="S77" s="5">
        <v>48.8</v>
      </c>
      <c r="T77" s="5">
        <v>65.2</v>
      </c>
      <c r="U77" s="5">
        <v>65.099999999999994</v>
      </c>
      <c r="V77" s="5">
        <v>64.8</v>
      </c>
      <c r="W77" s="5">
        <v>68.900000000000006</v>
      </c>
      <c r="X77" s="5">
        <v>86.8</v>
      </c>
      <c r="Y77" s="5">
        <v>86.9</v>
      </c>
      <c r="Z77" s="5">
        <v>85.9</v>
      </c>
      <c r="AA77" s="5">
        <v>65.900000000000006</v>
      </c>
      <c r="AB77" s="5">
        <v>105.6</v>
      </c>
      <c r="AC77" s="5">
        <v>825</v>
      </c>
      <c r="AD77" s="5">
        <v>13.4</v>
      </c>
      <c r="AE77" s="5">
        <v>568</v>
      </c>
      <c r="AF77" s="32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7"/>
      <c r="AV77" s="168"/>
      <c r="AW77" s="5"/>
      <c r="AX77" s="5"/>
      <c r="AY77" s="5"/>
      <c r="AZ77" s="5"/>
      <c r="BA77" s="30"/>
      <c r="BB77" s="33"/>
    </row>
    <row r="78" spans="1:54" x14ac:dyDescent="0.3">
      <c r="A78" s="168"/>
      <c r="B78" s="4">
        <v>4.8333333333333304</v>
      </c>
      <c r="C78" s="168"/>
      <c r="D78" s="5">
        <v>49.1</v>
      </c>
      <c r="E78" s="5">
        <v>91.6</v>
      </c>
      <c r="F78" s="7">
        <v>17.2</v>
      </c>
      <c r="G78" s="188"/>
      <c r="H78" s="5">
        <v>32.6</v>
      </c>
      <c r="I78" s="5">
        <v>95.2</v>
      </c>
      <c r="J78" s="5">
        <v>84.4</v>
      </c>
      <c r="K78" s="30">
        <v>84.1</v>
      </c>
      <c r="L78" s="168"/>
      <c r="M78" s="31"/>
      <c r="N78" s="5"/>
      <c r="O78" s="7"/>
      <c r="P78" s="31">
        <v>92.4</v>
      </c>
      <c r="Q78" s="5">
        <v>18.3</v>
      </c>
      <c r="R78" s="5">
        <v>48.8</v>
      </c>
      <c r="S78" s="5">
        <v>48.8</v>
      </c>
      <c r="T78" s="5">
        <v>64.400000000000006</v>
      </c>
      <c r="U78" s="5">
        <v>64.3</v>
      </c>
      <c r="V78" s="5">
        <v>64.099999999999994</v>
      </c>
      <c r="W78" s="5">
        <v>68</v>
      </c>
      <c r="X78" s="5">
        <v>86</v>
      </c>
      <c r="Y78" s="5">
        <v>86</v>
      </c>
      <c r="Z78" s="5">
        <v>84.9</v>
      </c>
      <c r="AA78" s="5">
        <v>64.7</v>
      </c>
      <c r="AB78" s="5">
        <v>106.8</v>
      </c>
      <c r="AC78" s="5">
        <v>824</v>
      </c>
      <c r="AD78" s="5">
        <v>13.2</v>
      </c>
      <c r="AE78" s="5">
        <v>565</v>
      </c>
      <c r="AF78" s="32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7"/>
      <c r="AV78" s="168"/>
      <c r="AW78" s="5"/>
      <c r="AX78" s="5"/>
      <c r="AY78" s="5"/>
      <c r="AZ78" s="5"/>
      <c r="BA78" s="30"/>
      <c r="BB78" s="33"/>
    </row>
    <row r="79" spans="1:54" x14ac:dyDescent="0.3">
      <c r="A79" s="168"/>
      <c r="B79" s="4">
        <v>4.9166666666666696</v>
      </c>
      <c r="C79" s="168"/>
      <c r="D79" s="5">
        <v>49.1</v>
      </c>
      <c r="E79" s="5">
        <v>92.2</v>
      </c>
      <c r="F79" s="7">
        <v>17.100000000000001</v>
      </c>
      <c r="G79" s="188"/>
      <c r="H79" s="5">
        <v>31.8</v>
      </c>
      <c r="I79" s="5">
        <v>96.8</v>
      </c>
      <c r="J79" s="5">
        <v>83.4</v>
      </c>
      <c r="K79" s="30">
        <v>83.1</v>
      </c>
      <c r="L79" s="168"/>
      <c r="M79" s="31"/>
      <c r="N79" s="5"/>
      <c r="O79" s="7"/>
      <c r="P79" s="31">
        <v>92.2</v>
      </c>
      <c r="Q79" s="5">
        <v>18.2</v>
      </c>
      <c r="R79" s="5">
        <v>48.9</v>
      </c>
      <c r="S79" s="5">
        <v>48.8</v>
      </c>
      <c r="T79" s="5">
        <v>63.4</v>
      </c>
      <c r="U79" s="5">
        <v>63.2</v>
      </c>
      <c r="V79" s="5">
        <v>63.1</v>
      </c>
      <c r="W79" s="5">
        <v>66.8</v>
      </c>
      <c r="X79" s="5">
        <v>85.1</v>
      </c>
      <c r="Y79" s="5">
        <v>85.1</v>
      </c>
      <c r="Z79" s="5">
        <v>84.4</v>
      </c>
      <c r="AA79" s="5">
        <v>64.2</v>
      </c>
      <c r="AB79" s="5">
        <v>107</v>
      </c>
      <c r="AC79" s="5">
        <v>824</v>
      </c>
      <c r="AD79" s="5">
        <v>15.5</v>
      </c>
      <c r="AE79" s="5">
        <v>560</v>
      </c>
      <c r="AF79" s="32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7"/>
      <c r="AV79" s="168"/>
      <c r="AW79" s="5"/>
      <c r="AX79" s="5"/>
      <c r="AY79" s="5"/>
      <c r="AZ79" s="5"/>
      <c r="BA79" s="30"/>
      <c r="BB79" s="33"/>
    </row>
    <row r="80" spans="1:54" x14ac:dyDescent="0.3">
      <c r="A80" s="169"/>
      <c r="B80" s="4">
        <v>5</v>
      </c>
      <c r="C80" s="169"/>
      <c r="D80" s="5">
        <v>49.2</v>
      </c>
      <c r="E80" s="5">
        <v>92.3</v>
      </c>
      <c r="F80" s="7">
        <v>17.100000000000001</v>
      </c>
      <c r="G80" s="189"/>
      <c r="H80" s="5">
        <v>31.3</v>
      </c>
      <c r="I80" s="5">
        <v>93.9</v>
      </c>
      <c r="J80" s="5">
        <v>82.8</v>
      </c>
      <c r="K80" s="30">
        <v>82.4</v>
      </c>
      <c r="L80" s="169"/>
      <c r="M80" s="31"/>
      <c r="N80" s="5"/>
      <c r="O80" s="7"/>
      <c r="P80" s="31">
        <v>92.7</v>
      </c>
      <c r="Q80" s="5">
        <v>19.5</v>
      </c>
      <c r="R80" s="5">
        <v>49</v>
      </c>
      <c r="S80" s="5">
        <v>48.8</v>
      </c>
      <c r="T80" s="5">
        <v>62.8</v>
      </c>
      <c r="U80" s="5">
        <v>62.7</v>
      </c>
      <c r="V80" s="5">
        <v>62.5</v>
      </c>
      <c r="W80" s="5">
        <v>66.2</v>
      </c>
      <c r="X80" s="5">
        <v>84.5</v>
      </c>
      <c r="Y80" s="5">
        <v>84.5</v>
      </c>
      <c r="Z80" s="5">
        <v>88.2</v>
      </c>
      <c r="AA80" s="5">
        <v>69.400000000000006</v>
      </c>
      <c r="AB80" s="5">
        <v>103.2</v>
      </c>
      <c r="AC80" s="5">
        <v>823</v>
      </c>
      <c r="AD80" s="5">
        <v>13.4</v>
      </c>
      <c r="AE80" s="5">
        <v>590</v>
      </c>
      <c r="AF80" s="32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7"/>
      <c r="AV80" s="169"/>
      <c r="AW80" s="5"/>
      <c r="AX80" s="5"/>
      <c r="AY80" s="5"/>
      <c r="AZ80" s="5"/>
      <c r="BA80" s="30"/>
      <c r="BB80" s="33"/>
    </row>
    <row r="81" spans="1:54" x14ac:dyDescent="0.3">
      <c r="A81" s="178" t="s">
        <v>81</v>
      </c>
      <c r="B81" s="173"/>
      <c r="C81" s="17" t="e">
        <f>AVERAGE($C$69:$C$80)</f>
        <v>#DIV/0!</v>
      </c>
      <c r="D81" s="17">
        <f>AVERAGE($D$69:$D$80)</f>
        <v>49.125000000000007</v>
      </c>
      <c r="E81" s="17">
        <f>AVERAGE($E$69:$E$80)</f>
        <v>90.516666666666666</v>
      </c>
      <c r="F81" s="34">
        <f>AVERAGE($F$69:$F$80)</f>
        <v>17.574999999999999</v>
      </c>
      <c r="G81" s="16" t="e">
        <f>AVERAGE(G69:G80)</f>
        <v>#DIV/0!</v>
      </c>
      <c r="H81" s="17">
        <f>AVERAGE($H$69:$H$80)</f>
        <v>33.933333333333337</v>
      </c>
      <c r="I81" s="17">
        <f>AVERAGE($I$69:$I$80)</f>
        <v>94.083333333333329</v>
      </c>
      <c r="J81" s="17">
        <f>AVERAGE(J69:J80)</f>
        <v>85.141666666666666</v>
      </c>
      <c r="K81" s="35">
        <f>AVERAGE($K$69:$K$80)</f>
        <v>84.850000000000009</v>
      </c>
      <c r="L81" s="36">
        <f t="shared" ref="L81:AD81" si="10">AVERAGE(L69:L80)</f>
        <v>0</v>
      </c>
      <c r="M81" s="35" t="e">
        <f t="shared" si="10"/>
        <v>#DIV/0!</v>
      </c>
      <c r="N81" s="35" t="e">
        <f t="shared" si="10"/>
        <v>#DIV/0!</v>
      </c>
      <c r="O81" s="34" t="e">
        <f t="shared" si="10"/>
        <v>#DIV/0!</v>
      </c>
      <c r="P81" s="37">
        <f t="shared" si="10"/>
        <v>90.783333333333346</v>
      </c>
      <c r="Q81" s="17">
        <f t="shared" si="10"/>
        <v>18.716666666666669</v>
      </c>
      <c r="R81" s="17">
        <f t="shared" si="10"/>
        <v>48.858333333333327</v>
      </c>
      <c r="S81" s="17">
        <f t="shared" si="10"/>
        <v>48.783333333333331</v>
      </c>
      <c r="T81" s="17">
        <f t="shared" si="10"/>
        <v>65.666666666666671</v>
      </c>
      <c r="U81" s="17">
        <f t="shared" si="10"/>
        <v>65.541666666666671</v>
      </c>
      <c r="V81" s="17">
        <f t="shared" si="10"/>
        <v>65.333333333333329</v>
      </c>
      <c r="W81" s="17">
        <f t="shared" si="10"/>
        <v>69.408333333333317</v>
      </c>
      <c r="X81" s="17">
        <f t="shared" si="10"/>
        <v>86.733333333333334</v>
      </c>
      <c r="Y81" s="17">
        <f t="shared" si="10"/>
        <v>86.774999999999991</v>
      </c>
      <c r="Z81" s="17">
        <f t="shared" si="10"/>
        <v>86.616666666666674</v>
      </c>
      <c r="AA81" s="17">
        <f t="shared" si="10"/>
        <v>67.083333333333343</v>
      </c>
      <c r="AB81" s="17">
        <f t="shared" si="10"/>
        <v>104.80833333333334</v>
      </c>
      <c r="AC81" s="17">
        <f t="shared" si="10"/>
        <v>823.58333333333337</v>
      </c>
      <c r="AD81" s="17">
        <f t="shared" si="10"/>
        <v>60.608333333333341</v>
      </c>
      <c r="AE81" s="34">
        <f>AVERAGE($AE$69:$AE$80)</f>
        <v>576.5</v>
      </c>
      <c r="AF81" s="38" t="e">
        <f t="shared" ref="AF81:AT81" si="11">AVERAGE(AF69:AF80)</f>
        <v>#DIV/0!</v>
      </c>
      <c r="AG81" s="17" t="e">
        <f t="shared" si="11"/>
        <v>#DIV/0!</v>
      </c>
      <c r="AH81" s="17" t="e">
        <f t="shared" si="11"/>
        <v>#DIV/0!</v>
      </c>
      <c r="AI81" s="17" t="e">
        <f t="shared" si="11"/>
        <v>#DIV/0!</v>
      </c>
      <c r="AJ81" s="17" t="e">
        <f t="shared" si="11"/>
        <v>#DIV/0!</v>
      </c>
      <c r="AK81" s="17" t="e">
        <f t="shared" si="11"/>
        <v>#DIV/0!</v>
      </c>
      <c r="AL81" s="17" t="e">
        <f t="shared" si="11"/>
        <v>#DIV/0!</v>
      </c>
      <c r="AM81" s="17" t="e">
        <f t="shared" si="11"/>
        <v>#DIV/0!</v>
      </c>
      <c r="AN81" s="17" t="e">
        <f t="shared" si="11"/>
        <v>#DIV/0!</v>
      </c>
      <c r="AO81" s="17" t="e">
        <f t="shared" si="11"/>
        <v>#DIV/0!</v>
      </c>
      <c r="AP81" s="17" t="e">
        <f t="shared" si="11"/>
        <v>#DIV/0!</v>
      </c>
      <c r="AQ81" s="17" t="e">
        <f t="shared" si="11"/>
        <v>#DIV/0!</v>
      </c>
      <c r="AR81" s="17" t="e">
        <f t="shared" si="11"/>
        <v>#DIV/0!</v>
      </c>
      <c r="AS81" s="17" t="e">
        <f t="shared" si="11"/>
        <v>#DIV/0!</v>
      </c>
      <c r="AT81" s="17" t="e">
        <f t="shared" si="11"/>
        <v>#DIV/0!</v>
      </c>
      <c r="AU81" s="34" t="e">
        <f>AVERAGE($AU$69:$AU$80)</f>
        <v>#DIV/0!</v>
      </c>
      <c r="AV81" s="39" t="e">
        <f>AVERAGE(AV69:AV80)</f>
        <v>#DIV/0!</v>
      </c>
      <c r="AW81" s="17" t="e">
        <f>AVERAGE(AW69:AW80)</f>
        <v>#DIV/0!</v>
      </c>
      <c r="AX81" s="17" t="e">
        <f>AVERAGE(AX69:AX80)</f>
        <v>#DIV/0!</v>
      </c>
      <c r="AY81" s="17" t="e">
        <f>AVERAGE($AY$69:$AY$80)</f>
        <v>#DIV/0!</v>
      </c>
      <c r="AZ81" s="17" t="e">
        <f>AVERAGE(AZ69:AZ80)</f>
        <v>#DIV/0!</v>
      </c>
      <c r="BA81" s="35" t="e">
        <f>AVERAGE(BA69:BA80)</f>
        <v>#DIV/0!</v>
      </c>
      <c r="BB81" s="40" t="e">
        <f>AVERAGE(BB69:BB80)</f>
        <v>#DIV/0!</v>
      </c>
    </row>
    <row r="82" spans="1:54" x14ac:dyDescent="0.3">
      <c r="A82" s="167">
        <v>45419</v>
      </c>
      <c r="B82" s="4">
        <v>5.0833333333333304</v>
      </c>
      <c r="C82" s="181"/>
      <c r="D82" s="5">
        <v>49.1</v>
      </c>
      <c r="E82" s="5">
        <v>94.2</v>
      </c>
      <c r="F82" s="7">
        <v>16.8</v>
      </c>
      <c r="G82" s="181"/>
      <c r="H82" s="5">
        <v>31.4</v>
      </c>
      <c r="I82" s="5">
        <v>95.7</v>
      </c>
      <c r="J82" s="5">
        <v>82.3</v>
      </c>
      <c r="K82" s="30">
        <v>82</v>
      </c>
      <c r="L82" s="174">
        <v>0</v>
      </c>
      <c r="M82" s="31"/>
      <c r="N82" s="5"/>
      <c r="O82" s="7"/>
      <c r="P82" s="31">
        <v>93</v>
      </c>
      <c r="Q82" s="5">
        <v>17.8</v>
      </c>
      <c r="R82" s="5">
        <v>48.8</v>
      </c>
      <c r="S82" s="5">
        <v>48.8</v>
      </c>
      <c r="T82" s="5">
        <v>61.9</v>
      </c>
      <c r="U82" s="5">
        <v>61.7</v>
      </c>
      <c r="V82" s="5">
        <v>61.6</v>
      </c>
      <c r="W82" s="5">
        <v>65.099999999999994</v>
      </c>
      <c r="X82" s="5">
        <v>83.9</v>
      </c>
      <c r="Y82" s="5">
        <v>84</v>
      </c>
      <c r="Z82" s="5">
        <v>83.8</v>
      </c>
      <c r="AA82" s="5">
        <v>63.2</v>
      </c>
      <c r="AB82" s="5">
        <v>108.3</v>
      </c>
      <c r="AC82" s="5">
        <v>824</v>
      </c>
      <c r="AD82" s="5">
        <v>15.8</v>
      </c>
      <c r="AE82" s="5">
        <v>554</v>
      </c>
      <c r="AF82" s="32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7"/>
      <c r="AV82" s="174"/>
      <c r="AW82" s="5"/>
      <c r="AX82" s="5"/>
      <c r="AY82" s="5"/>
      <c r="AZ82" s="5"/>
      <c r="BA82" s="30"/>
      <c r="BB82" s="33"/>
    </row>
    <row r="83" spans="1:54" x14ac:dyDescent="0.3">
      <c r="A83" s="168"/>
      <c r="B83" s="4">
        <v>5.1666666666666696</v>
      </c>
      <c r="C83" s="168"/>
      <c r="D83" s="5">
        <v>49.4</v>
      </c>
      <c r="E83" s="5">
        <v>0</v>
      </c>
      <c r="F83" s="7">
        <v>18.600000000000001</v>
      </c>
      <c r="G83" s="188"/>
      <c r="H83" s="5">
        <v>29.4</v>
      </c>
      <c r="I83" s="5">
        <v>0</v>
      </c>
      <c r="J83" s="5">
        <v>77.099999999999994</v>
      </c>
      <c r="K83" s="30">
        <v>77</v>
      </c>
      <c r="L83" s="168"/>
      <c r="M83" s="31"/>
      <c r="N83" s="5"/>
      <c r="O83" s="7"/>
      <c r="P83" s="31">
        <v>0</v>
      </c>
      <c r="Q83" s="5">
        <v>18.5</v>
      </c>
      <c r="R83" s="5">
        <v>49.4</v>
      </c>
      <c r="S83" s="5">
        <v>49.3</v>
      </c>
      <c r="T83" s="5">
        <v>55.1</v>
      </c>
      <c r="U83" s="5">
        <v>54.9</v>
      </c>
      <c r="V83" s="5">
        <v>54.7</v>
      </c>
      <c r="W83" s="5">
        <v>57.6</v>
      </c>
      <c r="X83" s="5">
        <v>76.8</v>
      </c>
      <c r="Y83" s="5">
        <v>76.8</v>
      </c>
      <c r="Z83" s="5">
        <v>76.7</v>
      </c>
      <c r="AA83" s="5">
        <v>56.3</v>
      </c>
      <c r="AB83" s="5">
        <v>110.6</v>
      </c>
      <c r="AC83" s="5">
        <v>803</v>
      </c>
      <c r="AD83" s="5">
        <v>99.8</v>
      </c>
      <c r="AE83" s="5">
        <v>484</v>
      </c>
      <c r="AF83" s="32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7"/>
      <c r="AV83" s="168"/>
      <c r="AW83" s="5"/>
      <c r="AX83" s="5"/>
      <c r="AY83" s="5"/>
      <c r="AZ83" s="5"/>
      <c r="BA83" s="30"/>
      <c r="BB83" s="33"/>
    </row>
    <row r="84" spans="1:54" x14ac:dyDescent="0.3">
      <c r="A84" s="168"/>
      <c r="B84" s="4">
        <v>5.25</v>
      </c>
      <c r="C84" s="168"/>
      <c r="D84" s="5">
        <v>47.6</v>
      </c>
      <c r="E84" s="5">
        <v>0</v>
      </c>
      <c r="F84" s="7">
        <v>21.5</v>
      </c>
      <c r="G84" s="188"/>
      <c r="H84" s="5">
        <v>26.5</v>
      </c>
      <c r="I84" s="5">
        <v>0</v>
      </c>
      <c r="J84" s="5">
        <v>71.900000000000006</v>
      </c>
      <c r="K84" s="30">
        <v>71.8</v>
      </c>
      <c r="L84" s="168"/>
      <c r="M84" s="31"/>
      <c r="N84" s="5"/>
      <c r="O84" s="7"/>
      <c r="P84" s="31">
        <v>0</v>
      </c>
      <c r="Q84" s="5">
        <v>19.399999999999999</v>
      </c>
      <c r="R84" s="5">
        <v>47.6</v>
      </c>
      <c r="S84" s="5">
        <v>47.6</v>
      </c>
      <c r="T84" s="5">
        <v>54.5</v>
      </c>
      <c r="U84" s="5">
        <v>54.3</v>
      </c>
      <c r="V84" s="5">
        <v>54.2</v>
      </c>
      <c r="W84" s="5">
        <v>56.9</v>
      </c>
      <c r="X84" s="5">
        <v>73.5</v>
      </c>
      <c r="Y84" s="5">
        <v>73.599999999999994</v>
      </c>
      <c r="Z84" s="5">
        <v>73.400000000000006</v>
      </c>
      <c r="AA84" s="5">
        <v>55.6</v>
      </c>
      <c r="AB84" s="5">
        <v>106.2</v>
      </c>
      <c r="AC84" s="5">
        <v>803</v>
      </c>
      <c r="AD84" s="5">
        <v>99.9</v>
      </c>
      <c r="AE84" s="5">
        <v>466</v>
      </c>
      <c r="AF84" s="32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7"/>
      <c r="AV84" s="168"/>
      <c r="AW84" s="5"/>
      <c r="AX84" s="5"/>
      <c r="AY84" s="5"/>
      <c r="AZ84" s="5"/>
      <c r="BA84" s="30"/>
      <c r="BB84" s="33"/>
    </row>
    <row r="85" spans="1:54" x14ac:dyDescent="0.3">
      <c r="A85" s="168"/>
      <c r="B85" s="4">
        <v>5.3333333333333304</v>
      </c>
      <c r="C85" s="168"/>
      <c r="D85" s="5">
        <v>49.7</v>
      </c>
      <c r="E85" s="5">
        <v>52.8</v>
      </c>
      <c r="F85" s="7">
        <v>19.3</v>
      </c>
      <c r="G85" s="188"/>
      <c r="H85" s="5">
        <v>31.1</v>
      </c>
      <c r="I85" s="5">
        <v>54.8</v>
      </c>
      <c r="J85" s="5">
        <v>73</v>
      </c>
      <c r="K85" s="30">
        <v>72.900000000000006</v>
      </c>
      <c r="L85" s="168"/>
      <c r="M85" s="31"/>
      <c r="N85" s="5"/>
      <c r="O85" s="7"/>
      <c r="P85" s="31">
        <v>52.8</v>
      </c>
      <c r="Q85" s="5">
        <v>20.5</v>
      </c>
      <c r="R85" s="5">
        <v>49.6</v>
      </c>
      <c r="S85" s="5">
        <v>49.5</v>
      </c>
      <c r="T85" s="5">
        <v>55.9</v>
      </c>
      <c r="U85" s="5">
        <v>55.9</v>
      </c>
      <c r="V85" s="5">
        <v>55.7</v>
      </c>
      <c r="W85" s="5">
        <v>58.3</v>
      </c>
      <c r="X85" s="5">
        <v>74.900000000000006</v>
      </c>
      <c r="Y85" s="5">
        <v>75</v>
      </c>
      <c r="Z85" s="5">
        <v>74.8</v>
      </c>
      <c r="AA85" s="5">
        <v>56.9</v>
      </c>
      <c r="AB85" s="5">
        <v>111.5</v>
      </c>
      <c r="AC85" s="5">
        <v>813</v>
      </c>
      <c r="AD85" s="5">
        <v>50.2</v>
      </c>
      <c r="AE85" s="5">
        <v>480</v>
      </c>
      <c r="AF85" s="32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7"/>
      <c r="AV85" s="168"/>
      <c r="AW85" s="5"/>
      <c r="AX85" s="5"/>
      <c r="AY85" s="5"/>
      <c r="AZ85" s="5"/>
      <c r="BA85" s="30"/>
      <c r="BB85" s="33"/>
    </row>
    <row r="86" spans="1:54" x14ac:dyDescent="0.3">
      <c r="A86" s="168"/>
      <c r="B86" s="4">
        <v>5.4166666666666696</v>
      </c>
      <c r="C86" s="168"/>
      <c r="D86" s="5">
        <v>49.4</v>
      </c>
      <c r="E86" s="5">
        <v>88.3</v>
      </c>
      <c r="F86" s="7">
        <v>18</v>
      </c>
      <c r="G86" s="188"/>
      <c r="H86" s="5">
        <v>36.200000000000003</v>
      </c>
      <c r="I86" s="5">
        <v>93.1</v>
      </c>
      <c r="J86" s="5">
        <v>79.2</v>
      </c>
      <c r="K86" s="30">
        <v>78.900000000000006</v>
      </c>
      <c r="L86" s="168"/>
      <c r="M86" s="31"/>
      <c r="N86" s="5"/>
      <c r="O86" s="7"/>
      <c r="P86" s="31">
        <v>88.9</v>
      </c>
      <c r="Q86" s="5">
        <v>19.3</v>
      </c>
      <c r="R86" s="5">
        <v>49.1</v>
      </c>
      <c r="S86" s="5">
        <v>49</v>
      </c>
      <c r="T86" s="5">
        <v>61.5</v>
      </c>
      <c r="U86" s="5">
        <v>61.4</v>
      </c>
      <c r="V86" s="5">
        <v>61.2</v>
      </c>
      <c r="W86" s="5">
        <v>64.5</v>
      </c>
      <c r="X86" s="5">
        <v>80.900000000000006</v>
      </c>
      <c r="Y86" s="5">
        <v>81</v>
      </c>
      <c r="Z86" s="5">
        <v>80.900000000000006</v>
      </c>
      <c r="AA86" s="5">
        <v>62.8</v>
      </c>
      <c r="AB86" s="5">
        <v>109.2</v>
      </c>
      <c r="AC86" s="5">
        <v>823</v>
      </c>
      <c r="AD86" s="5">
        <v>18</v>
      </c>
      <c r="AE86" s="5">
        <v>536</v>
      </c>
      <c r="AF86" s="32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7"/>
      <c r="AV86" s="168"/>
      <c r="AW86" s="5"/>
      <c r="AX86" s="5"/>
      <c r="AY86" s="5"/>
      <c r="AZ86" s="5"/>
      <c r="BA86" s="30"/>
      <c r="BB86" s="33"/>
    </row>
    <row r="87" spans="1:54" x14ac:dyDescent="0.3">
      <c r="A87" s="168"/>
      <c r="B87" s="4">
        <v>5.5</v>
      </c>
      <c r="C87" s="168"/>
      <c r="D87" s="5">
        <v>49.3</v>
      </c>
      <c r="E87" s="5">
        <v>92.9</v>
      </c>
      <c r="F87" s="7">
        <v>17.5</v>
      </c>
      <c r="G87" s="188"/>
      <c r="H87" s="5">
        <v>37.200000000000003</v>
      </c>
      <c r="I87" s="5">
        <v>97.8</v>
      </c>
      <c r="J87" s="5">
        <v>82.7</v>
      </c>
      <c r="K87" s="30">
        <v>82.4</v>
      </c>
      <c r="L87" s="168"/>
      <c r="M87" s="31"/>
      <c r="N87" s="5"/>
      <c r="O87" s="7"/>
      <c r="P87" s="31">
        <v>94.7</v>
      </c>
      <c r="Q87" s="5">
        <v>18.8</v>
      </c>
      <c r="R87" s="5">
        <v>49</v>
      </c>
      <c r="S87" s="5">
        <v>49</v>
      </c>
      <c r="T87" s="5">
        <v>64</v>
      </c>
      <c r="U87" s="5">
        <v>63.9</v>
      </c>
      <c r="V87" s="5">
        <v>63.6</v>
      </c>
      <c r="W87" s="5">
        <v>67.5</v>
      </c>
      <c r="X87" s="5">
        <v>84.4</v>
      </c>
      <c r="Y87" s="5">
        <v>84.5</v>
      </c>
      <c r="Z87" s="5">
        <v>84.3</v>
      </c>
      <c r="AA87" s="5">
        <v>65.400000000000006</v>
      </c>
      <c r="AB87" s="5">
        <v>106.3</v>
      </c>
      <c r="AC87" s="5">
        <v>824</v>
      </c>
      <c r="AD87" s="5">
        <v>13.1</v>
      </c>
      <c r="AE87" s="5">
        <v>561</v>
      </c>
      <c r="AF87" s="32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7"/>
      <c r="AV87" s="168"/>
      <c r="AW87" s="5"/>
      <c r="AX87" s="5"/>
      <c r="AY87" s="5"/>
      <c r="AZ87" s="5"/>
      <c r="BA87" s="30"/>
      <c r="BB87" s="33"/>
    </row>
    <row r="88" spans="1:54" x14ac:dyDescent="0.3">
      <c r="A88" s="168"/>
      <c r="B88" s="64" t="s">
        <v>97</v>
      </c>
      <c r="C88" s="168"/>
      <c r="D88" s="5">
        <v>49.3</v>
      </c>
      <c r="E88" s="5">
        <v>90.3</v>
      </c>
      <c r="F88" s="7">
        <v>17.399999999999999</v>
      </c>
      <c r="G88" s="188"/>
      <c r="H88" s="5">
        <v>38.200000000000003</v>
      </c>
      <c r="I88" s="5">
        <v>95.6</v>
      </c>
      <c r="J88" s="5">
        <v>84.3</v>
      </c>
      <c r="K88" s="30">
        <v>84</v>
      </c>
      <c r="L88" s="168"/>
      <c r="M88" s="31"/>
      <c r="N88" s="5"/>
      <c r="O88" s="7"/>
      <c r="P88" s="31">
        <v>91.7</v>
      </c>
      <c r="Q88" s="5">
        <v>18.899999999999999</v>
      </c>
      <c r="R88" s="5">
        <v>49</v>
      </c>
      <c r="S88" s="5">
        <v>48.9</v>
      </c>
      <c r="T88" s="5">
        <v>65.400000000000006</v>
      </c>
      <c r="U88" s="5">
        <v>65.3</v>
      </c>
      <c r="V88" s="5">
        <v>65.099999999999994</v>
      </c>
      <c r="W88" s="5">
        <v>69.099999999999994</v>
      </c>
      <c r="X88" s="5">
        <v>85.9</v>
      </c>
      <c r="Y88" s="5">
        <v>85.6</v>
      </c>
      <c r="Z88" s="5">
        <v>85.8</v>
      </c>
      <c r="AA88" s="5">
        <v>66.8</v>
      </c>
      <c r="AB88" s="5">
        <v>105.7</v>
      </c>
      <c r="AC88" s="5">
        <v>824</v>
      </c>
      <c r="AD88" s="5">
        <v>13.1</v>
      </c>
      <c r="AE88" s="5">
        <v>569</v>
      </c>
      <c r="AF88" s="32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7"/>
      <c r="AV88" s="168"/>
      <c r="AW88" s="5"/>
      <c r="AX88" s="5"/>
      <c r="AY88" s="5"/>
      <c r="AZ88" s="5"/>
      <c r="BA88" s="30"/>
      <c r="BB88" s="33"/>
    </row>
    <row r="89" spans="1:54" x14ac:dyDescent="0.3">
      <c r="A89" s="168"/>
      <c r="B89" s="4">
        <v>5.6666666666666696</v>
      </c>
      <c r="C89" s="168"/>
      <c r="D89" s="5">
        <v>49.3</v>
      </c>
      <c r="E89" s="5">
        <v>92.7</v>
      </c>
      <c r="F89" s="7">
        <v>17.399999999999999</v>
      </c>
      <c r="G89" s="188"/>
      <c r="H89" s="5">
        <v>38</v>
      </c>
      <c r="I89" s="5">
        <v>95.9</v>
      </c>
      <c r="J89" s="5">
        <v>84.8</v>
      </c>
      <c r="K89" s="30">
        <v>84.5</v>
      </c>
      <c r="L89" s="168"/>
      <c r="M89" s="31"/>
      <c r="N89" s="5"/>
      <c r="O89" s="7"/>
      <c r="P89" s="31">
        <v>92.4</v>
      </c>
      <c r="Q89" s="5">
        <v>18.899999999999999</v>
      </c>
      <c r="R89" s="5">
        <v>49</v>
      </c>
      <c r="S89" s="5">
        <v>48.9</v>
      </c>
      <c r="T89" s="5">
        <v>65.7</v>
      </c>
      <c r="U89" s="5">
        <v>65.599999999999994</v>
      </c>
      <c r="V89" s="5">
        <v>65.3</v>
      </c>
      <c r="W89" s="5">
        <v>69.400000000000006</v>
      </c>
      <c r="X89" s="5">
        <v>85.9</v>
      </c>
      <c r="Y89" s="5">
        <v>85.9</v>
      </c>
      <c r="Z89" s="5">
        <v>86.3</v>
      </c>
      <c r="AA89" s="5">
        <v>67.099999999999994</v>
      </c>
      <c r="AB89" s="5">
        <v>105.2</v>
      </c>
      <c r="AC89" s="5">
        <v>823</v>
      </c>
      <c r="AD89" s="5">
        <v>13.1</v>
      </c>
      <c r="AE89" s="5">
        <v>575</v>
      </c>
      <c r="AF89" s="32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7"/>
      <c r="AV89" s="168"/>
      <c r="AW89" s="5"/>
      <c r="AX89" s="5"/>
      <c r="AY89" s="5"/>
      <c r="AZ89" s="5"/>
      <c r="BA89" s="30"/>
      <c r="BB89" s="33"/>
    </row>
    <row r="90" spans="1:54" x14ac:dyDescent="0.3">
      <c r="A90" s="168"/>
      <c r="B90" s="4">
        <v>5.75</v>
      </c>
      <c r="C90" s="168"/>
      <c r="D90" s="5">
        <v>49.3</v>
      </c>
      <c r="E90" s="5">
        <v>93.2</v>
      </c>
      <c r="F90" s="7">
        <v>17.399999999999999</v>
      </c>
      <c r="G90" s="188"/>
      <c r="H90" s="5">
        <v>35</v>
      </c>
      <c r="I90" s="5">
        <v>94.9</v>
      </c>
      <c r="J90" s="5">
        <v>85.3</v>
      </c>
      <c r="K90" s="30">
        <v>85.1</v>
      </c>
      <c r="L90" s="168"/>
      <c r="M90" s="31"/>
      <c r="N90" s="5"/>
      <c r="O90" s="7"/>
      <c r="P90" s="31">
        <v>93.2</v>
      </c>
      <c r="Q90" s="5">
        <v>18.5</v>
      </c>
      <c r="R90" s="5">
        <v>49</v>
      </c>
      <c r="S90" s="5">
        <v>49</v>
      </c>
      <c r="T90" s="5">
        <v>65.599999999999994</v>
      </c>
      <c r="U90" s="5">
        <v>65.400000000000006</v>
      </c>
      <c r="V90" s="5">
        <v>65.2</v>
      </c>
      <c r="W90" s="5">
        <v>69.3</v>
      </c>
      <c r="X90" s="5">
        <v>86.4</v>
      </c>
      <c r="Y90" s="5">
        <v>86.4</v>
      </c>
      <c r="Z90" s="5">
        <v>86.8</v>
      </c>
      <c r="AA90" s="5">
        <v>67</v>
      </c>
      <c r="AB90" s="5">
        <v>105.3</v>
      </c>
      <c r="AC90" s="5">
        <v>824</v>
      </c>
      <c r="AD90" s="5">
        <v>13.3</v>
      </c>
      <c r="AE90" s="5">
        <v>575</v>
      </c>
      <c r="AF90" s="32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7"/>
      <c r="AV90" s="168"/>
      <c r="AW90" s="5"/>
      <c r="AX90" s="5"/>
      <c r="AY90" s="5"/>
      <c r="AZ90" s="5"/>
      <c r="BA90" s="30"/>
      <c r="BB90" s="33"/>
    </row>
    <row r="91" spans="1:54" x14ac:dyDescent="0.3">
      <c r="A91" s="168"/>
      <c r="B91" s="4">
        <v>5.8333333333333304</v>
      </c>
      <c r="C91" s="168"/>
      <c r="D91" s="5">
        <v>49.3</v>
      </c>
      <c r="E91" s="5">
        <v>90.8</v>
      </c>
      <c r="F91" s="7">
        <v>17</v>
      </c>
      <c r="G91" s="188"/>
      <c r="H91" s="5">
        <v>33.799999999999997</v>
      </c>
      <c r="I91" s="5">
        <v>94.6</v>
      </c>
      <c r="J91" s="5">
        <v>85.8</v>
      </c>
      <c r="K91" s="30">
        <v>85.6</v>
      </c>
      <c r="L91" s="168"/>
      <c r="M91" s="31"/>
      <c r="N91" s="5"/>
      <c r="O91" s="7"/>
      <c r="P91" s="31">
        <v>92.6</v>
      </c>
      <c r="Q91" s="5">
        <v>18.100000000000001</v>
      </c>
      <c r="R91" s="5">
        <v>49</v>
      </c>
      <c r="S91" s="5">
        <v>49</v>
      </c>
      <c r="T91" s="5">
        <v>65.3</v>
      </c>
      <c r="U91" s="5">
        <v>65.2</v>
      </c>
      <c r="V91" s="5">
        <v>64.900000000000006</v>
      </c>
      <c r="W91" s="5">
        <v>69</v>
      </c>
      <c r="X91" s="5">
        <v>86.9</v>
      </c>
      <c r="Y91" s="5">
        <v>87</v>
      </c>
      <c r="Z91" s="5">
        <v>87.3</v>
      </c>
      <c r="AA91" s="5">
        <v>66.7</v>
      </c>
      <c r="AB91" s="5">
        <v>105.7</v>
      </c>
      <c r="AC91" s="5">
        <v>825</v>
      </c>
      <c r="AD91" s="5">
        <v>13.3</v>
      </c>
      <c r="AE91" s="5">
        <v>580</v>
      </c>
      <c r="AF91" s="32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7"/>
      <c r="AV91" s="168"/>
      <c r="AW91" s="5"/>
      <c r="AX91" s="5"/>
      <c r="AY91" s="5"/>
      <c r="AZ91" s="5"/>
      <c r="BA91" s="30"/>
      <c r="BB91" s="33"/>
    </row>
    <row r="92" spans="1:54" x14ac:dyDescent="0.3">
      <c r="A92" s="168"/>
      <c r="B92" s="4">
        <v>5.9166666666666696</v>
      </c>
      <c r="C92" s="168"/>
      <c r="D92" s="5">
        <v>49.3</v>
      </c>
      <c r="E92" s="5">
        <v>90.6</v>
      </c>
      <c r="F92" s="7">
        <v>16.899999999999999</v>
      </c>
      <c r="G92" s="188"/>
      <c r="H92" s="5">
        <v>33.200000000000003</v>
      </c>
      <c r="I92" s="5">
        <v>95.4</v>
      </c>
      <c r="J92" s="5">
        <v>85.8</v>
      </c>
      <c r="K92" s="30">
        <v>85.5</v>
      </c>
      <c r="L92" s="168"/>
      <c r="M92" s="31"/>
      <c r="N92" s="5"/>
      <c r="O92" s="7"/>
      <c r="P92" s="31">
        <v>90.6</v>
      </c>
      <c r="Q92" s="5">
        <v>18.100000000000001</v>
      </c>
      <c r="R92" s="5">
        <v>49</v>
      </c>
      <c r="S92" s="5">
        <v>49</v>
      </c>
      <c r="T92" s="5">
        <v>65.2</v>
      </c>
      <c r="U92" s="5">
        <v>65.099999999999994</v>
      </c>
      <c r="V92" s="5">
        <v>64.8</v>
      </c>
      <c r="W92" s="5">
        <v>68.900000000000006</v>
      </c>
      <c r="X92" s="5">
        <v>87.4</v>
      </c>
      <c r="Y92" s="5">
        <v>87.5</v>
      </c>
      <c r="Z92" s="5">
        <v>87.3</v>
      </c>
      <c r="AA92" s="5">
        <v>66.599999999999994</v>
      </c>
      <c r="AB92" s="5">
        <v>105.7</v>
      </c>
      <c r="AC92" s="5">
        <v>824</v>
      </c>
      <c r="AD92" s="5">
        <v>13.1</v>
      </c>
      <c r="AE92" s="5">
        <v>579</v>
      </c>
      <c r="AF92" s="32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7"/>
      <c r="AV92" s="168"/>
      <c r="AW92" s="5"/>
      <c r="AX92" s="5"/>
      <c r="AY92" s="5"/>
      <c r="AZ92" s="5"/>
      <c r="BA92" s="30"/>
      <c r="BB92" s="33"/>
    </row>
    <row r="93" spans="1:54" x14ac:dyDescent="0.3">
      <c r="A93" s="169"/>
      <c r="B93" s="4">
        <v>6</v>
      </c>
      <c r="C93" s="169"/>
      <c r="D93" s="5">
        <v>49.3</v>
      </c>
      <c r="E93" s="5">
        <v>92.4</v>
      </c>
      <c r="F93" s="7">
        <v>16.8</v>
      </c>
      <c r="G93" s="189"/>
      <c r="H93" s="5">
        <v>32.9</v>
      </c>
      <c r="I93" s="5">
        <v>95.6</v>
      </c>
      <c r="J93" s="5">
        <v>85.7</v>
      </c>
      <c r="K93" s="30">
        <v>85.4</v>
      </c>
      <c r="L93" s="169"/>
      <c r="M93" s="31"/>
      <c r="N93" s="5"/>
      <c r="O93" s="7"/>
      <c r="P93" s="31">
        <v>95.6</v>
      </c>
      <c r="Q93" s="5">
        <v>17.899999999999999</v>
      </c>
      <c r="R93" s="5">
        <v>49</v>
      </c>
      <c r="S93" s="5">
        <v>49</v>
      </c>
      <c r="T93" s="5">
        <v>64.8</v>
      </c>
      <c r="U93" s="5">
        <v>64.599999999999994</v>
      </c>
      <c r="V93" s="5">
        <v>64.400000000000006</v>
      </c>
      <c r="W93" s="5">
        <v>68.400000000000006</v>
      </c>
      <c r="X93" s="5">
        <v>87.3</v>
      </c>
      <c r="Y93" s="5">
        <v>87.3</v>
      </c>
      <c r="Z93" s="5">
        <v>87.2</v>
      </c>
      <c r="AA93" s="5">
        <v>66.2</v>
      </c>
      <c r="AB93" s="5">
        <v>106.4</v>
      </c>
      <c r="AC93" s="5">
        <v>824</v>
      </c>
      <c r="AD93" s="5">
        <v>13.1</v>
      </c>
      <c r="AE93" s="5">
        <v>578</v>
      </c>
      <c r="AF93" s="32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7"/>
      <c r="AV93" s="169"/>
      <c r="AW93" s="5"/>
      <c r="AX93" s="5"/>
      <c r="AY93" s="5"/>
      <c r="AZ93" s="5"/>
      <c r="BA93" s="30"/>
      <c r="BB93" s="33"/>
    </row>
    <row r="94" spans="1:54" x14ac:dyDescent="0.3">
      <c r="A94" s="178" t="s">
        <v>81</v>
      </c>
      <c r="B94" s="173"/>
      <c r="C94" s="17" t="e">
        <f>AVERAGE($C$82:$C$93)</f>
        <v>#DIV/0!</v>
      </c>
      <c r="D94" s="17">
        <f>AVERAGE($D$82:$D$93)</f>
        <v>49.191666666666663</v>
      </c>
      <c r="E94" s="17">
        <f>AVERAGE($E$82:$E$93)</f>
        <v>73.183333333333337</v>
      </c>
      <c r="F94" s="34">
        <f>AVERAGE($F$82:$F$93)</f>
        <v>17.883333333333336</v>
      </c>
      <c r="G94" s="16" t="e">
        <f>AVERAGE(G82:G93)</f>
        <v>#DIV/0!</v>
      </c>
      <c r="H94" s="17">
        <f>AVERAGE($H$82:$H$93)</f>
        <v>33.574999999999996</v>
      </c>
      <c r="I94" s="17">
        <f>AVERAGE($I$82:$I$93)</f>
        <v>76.11666666666666</v>
      </c>
      <c r="J94" s="17">
        <f>AVERAGE(J82:J93)</f>
        <v>81.491666666666646</v>
      </c>
      <c r="K94" s="35">
        <f>AVERAGE($K$82:$K$93)</f>
        <v>81.25833333333334</v>
      </c>
      <c r="L94" s="36">
        <f t="shared" ref="L94:AD94" si="12">AVERAGE(L82:L93)</f>
        <v>0</v>
      </c>
      <c r="M94" s="35" t="e">
        <f t="shared" si="12"/>
        <v>#DIV/0!</v>
      </c>
      <c r="N94" s="35" t="e">
        <f t="shared" si="12"/>
        <v>#DIV/0!</v>
      </c>
      <c r="O94" s="34" t="e">
        <f t="shared" si="12"/>
        <v>#DIV/0!</v>
      </c>
      <c r="P94" s="37">
        <f t="shared" si="12"/>
        <v>73.791666666666671</v>
      </c>
      <c r="Q94" s="17">
        <f t="shared" si="12"/>
        <v>18.724999999999998</v>
      </c>
      <c r="R94" s="17">
        <f t="shared" si="12"/>
        <v>48.958333333333336</v>
      </c>
      <c r="S94" s="17">
        <f t="shared" si="12"/>
        <v>48.916666666666664</v>
      </c>
      <c r="T94" s="17">
        <f t="shared" si="12"/>
        <v>62.074999999999989</v>
      </c>
      <c r="U94" s="17">
        <f t="shared" si="12"/>
        <v>61.94166666666667</v>
      </c>
      <c r="V94" s="17">
        <f t="shared" si="12"/>
        <v>61.724999999999994</v>
      </c>
      <c r="W94" s="17">
        <f t="shared" si="12"/>
        <v>65.333333333333329</v>
      </c>
      <c r="X94" s="17">
        <f t="shared" si="12"/>
        <v>82.84999999999998</v>
      </c>
      <c r="Y94" s="17">
        <f t="shared" si="12"/>
        <v>82.883333333333326</v>
      </c>
      <c r="Z94" s="17">
        <f t="shared" si="12"/>
        <v>82.883333333333326</v>
      </c>
      <c r="AA94" s="17">
        <f t="shared" si="12"/>
        <v>63.383333333333347</v>
      </c>
      <c r="AB94" s="17">
        <f t="shared" si="12"/>
        <v>107.17500000000001</v>
      </c>
      <c r="AC94" s="17">
        <f t="shared" si="12"/>
        <v>819.5</v>
      </c>
      <c r="AD94" s="17">
        <f t="shared" si="12"/>
        <v>31.316666666666677</v>
      </c>
      <c r="AE94" s="34">
        <f>AVERAGE($AE$82:$AE$93)</f>
        <v>544.75</v>
      </c>
      <c r="AF94" s="38" t="e">
        <f t="shared" ref="AF94:AT94" si="13">AVERAGE(AF82:AF93)</f>
        <v>#DIV/0!</v>
      </c>
      <c r="AG94" s="17" t="e">
        <f t="shared" si="13"/>
        <v>#DIV/0!</v>
      </c>
      <c r="AH94" s="17" t="e">
        <f t="shared" si="13"/>
        <v>#DIV/0!</v>
      </c>
      <c r="AI94" s="17" t="e">
        <f t="shared" si="13"/>
        <v>#DIV/0!</v>
      </c>
      <c r="AJ94" s="17" t="e">
        <f t="shared" si="13"/>
        <v>#DIV/0!</v>
      </c>
      <c r="AK94" s="17" t="e">
        <f t="shared" si="13"/>
        <v>#DIV/0!</v>
      </c>
      <c r="AL94" s="17" t="e">
        <f t="shared" si="13"/>
        <v>#DIV/0!</v>
      </c>
      <c r="AM94" s="17" t="e">
        <f t="shared" si="13"/>
        <v>#DIV/0!</v>
      </c>
      <c r="AN94" s="17" t="e">
        <f t="shared" si="13"/>
        <v>#DIV/0!</v>
      </c>
      <c r="AO94" s="17" t="e">
        <f t="shared" si="13"/>
        <v>#DIV/0!</v>
      </c>
      <c r="AP94" s="17" t="e">
        <f t="shared" si="13"/>
        <v>#DIV/0!</v>
      </c>
      <c r="AQ94" s="17" t="e">
        <f t="shared" si="13"/>
        <v>#DIV/0!</v>
      </c>
      <c r="AR94" s="17" t="e">
        <f t="shared" si="13"/>
        <v>#DIV/0!</v>
      </c>
      <c r="AS94" s="17" t="e">
        <f t="shared" si="13"/>
        <v>#DIV/0!</v>
      </c>
      <c r="AT94" s="17" t="e">
        <f t="shared" si="13"/>
        <v>#DIV/0!</v>
      </c>
      <c r="AU94" s="34" t="e">
        <f>AVERAGE($AU$82:$AU$93)</f>
        <v>#DIV/0!</v>
      </c>
      <c r="AV94" s="39" t="e">
        <f>AVERAGE(AV82:AV93)</f>
        <v>#DIV/0!</v>
      </c>
      <c r="AW94" s="17" t="e">
        <f>AVERAGE(AW82:AW93)</f>
        <v>#DIV/0!</v>
      </c>
      <c r="AX94" s="17" t="e">
        <f>AVERAGE(AX82:AX93)</f>
        <v>#DIV/0!</v>
      </c>
      <c r="AY94" s="17" t="e">
        <f>AVERAGE($AY$82:$AY$93)</f>
        <v>#DIV/0!</v>
      </c>
      <c r="AZ94" s="17" t="e">
        <f>AVERAGE(AZ82:AZ93)</f>
        <v>#DIV/0!</v>
      </c>
      <c r="BA94" s="35" t="e">
        <f>AVERAGE(BA82:BA93)</f>
        <v>#DIV/0!</v>
      </c>
      <c r="BB94" s="40" t="e">
        <f>AVERAGE(BB82:BB93)</f>
        <v>#DIV/0!</v>
      </c>
    </row>
    <row r="95" spans="1:54" x14ac:dyDescent="0.3">
      <c r="A95" s="167">
        <v>45420</v>
      </c>
      <c r="B95" s="4">
        <v>6.0833333333333304</v>
      </c>
      <c r="C95" s="181"/>
      <c r="D95" s="5">
        <v>49.3</v>
      </c>
      <c r="E95" s="5">
        <v>92.6</v>
      </c>
      <c r="F95" s="7">
        <v>16.899999999999999</v>
      </c>
      <c r="G95" s="181"/>
      <c r="H95" s="5">
        <v>32.9</v>
      </c>
      <c r="I95" s="5">
        <v>94.6</v>
      </c>
      <c r="J95" s="5">
        <v>86.2</v>
      </c>
      <c r="K95" s="30">
        <v>86</v>
      </c>
      <c r="L95" s="174">
        <v>0</v>
      </c>
      <c r="M95" s="31"/>
      <c r="N95" s="5"/>
      <c r="O95" s="7"/>
      <c r="P95" s="31"/>
      <c r="Q95" s="5">
        <v>18</v>
      </c>
      <c r="R95" s="5">
        <v>49</v>
      </c>
      <c r="S95" s="5">
        <v>48.9</v>
      </c>
      <c r="T95" s="5"/>
      <c r="U95" s="5">
        <v>65</v>
      </c>
      <c r="V95" s="5">
        <v>64.8</v>
      </c>
      <c r="W95" s="5">
        <v>68.900000000000006</v>
      </c>
      <c r="X95" s="5">
        <v>87.6</v>
      </c>
      <c r="Y95" s="5">
        <v>87.7</v>
      </c>
      <c r="Z95" s="5">
        <v>87.5</v>
      </c>
      <c r="AA95" s="5">
        <v>66.599999999999994</v>
      </c>
      <c r="AB95" s="5">
        <v>105.8</v>
      </c>
      <c r="AC95" s="5">
        <v>822</v>
      </c>
      <c r="AD95" s="5">
        <v>13</v>
      </c>
      <c r="AE95" s="5">
        <v>580</v>
      </c>
      <c r="AF95" s="32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7"/>
      <c r="AV95" s="41"/>
      <c r="AW95" s="5"/>
      <c r="AX95" s="5"/>
      <c r="AY95" s="5"/>
      <c r="AZ95" s="5"/>
      <c r="BA95" s="30"/>
      <c r="BB95" s="33"/>
    </row>
    <row r="96" spans="1:54" x14ac:dyDescent="0.3">
      <c r="A96" s="168"/>
      <c r="B96" s="4">
        <v>6.1666666666666696</v>
      </c>
      <c r="C96" s="168"/>
      <c r="D96" s="5">
        <v>49.3</v>
      </c>
      <c r="E96" s="5">
        <v>90.7</v>
      </c>
      <c r="F96" s="7">
        <v>16.899999999999999</v>
      </c>
      <c r="G96" s="188"/>
      <c r="H96" s="5">
        <v>32.700000000000003</v>
      </c>
      <c r="I96" s="5">
        <v>94.8</v>
      </c>
      <c r="J96" s="5">
        <v>86.4</v>
      </c>
      <c r="K96" s="30">
        <v>86.2</v>
      </c>
      <c r="L96" s="168"/>
      <c r="M96" s="31"/>
      <c r="N96" s="5"/>
      <c r="O96" s="7"/>
      <c r="P96" s="31"/>
      <c r="Q96" s="5">
        <v>18</v>
      </c>
      <c r="R96" s="5">
        <v>49</v>
      </c>
      <c r="S96" s="5">
        <v>49</v>
      </c>
      <c r="T96" s="5"/>
      <c r="U96" s="5">
        <v>65.099999999999994</v>
      </c>
      <c r="V96" s="5">
        <v>64.900000000000006</v>
      </c>
      <c r="W96" s="5">
        <v>69</v>
      </c>
      <c r="X96" s="5">
        <v>87.8</v>
      </c>
      <c r="Y96" s="5">
        <v>87.9</v>
      </c>
      <c r="Z96" s="5">
        <v>87.7</v>
      </c>
      <c r="AA96" s="5">
        <v>66.7</v>
      </c>
      <c r="AB96" s="5">
        <v>105.9</v>
      </c>
      <c r="AC96" s="5">
        <v>824</v>
      </c>
      <c r="AD96" s="5">
        <v>13.3</v>
      </c>
      <c r="AE96" s="5">
        <v>581</v>
      </c>
      <c r="AF96" s="32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7"/>
      <c r="AV96" s="41"/>
      <c r="AW96" s="5"/>
      <c r="AX96" s="5"/>
      <c r="AY96" s="5"/>
      <c r="AZ96" s="5"/>
      <c r="BA96" s="30"/>
      <c r="BB96" s="33"/>
    </row>
    <row r="97" spans="1:54" x14ac:dyDescent="0.3">
      <c r="A97" s="168"/>
      <c r="B97" s="4">
        <v>6.25</v>
      </c>
      <c r="C97" s="168"/>
      <c r="D97" s="5">
        <v>49.3</v>
      </c>
      <c r="E97" s="5">
        <v>94.1</v>
      </c>
      <c r="F97" s="7">
        <v>16.8</v>
      </c>
      <c r="G97" s="188"/>
      <c r="H97" s="5">
        <v>34.9</v>
      </c>
      <c r="I97" s="5">
        <v>95.1</v>
      </c>
      <c r="J97" s="5">
        <v>85.6</v>
      </c>
      <c r="K97" s="30">
        <v>85.9</v>
      </c>
      <c r="L97" s="168"/>
      <c r="M97" s="31"/>
      <c r="N97" s="5"/>
      <c r="O97" s="7"/>
      <c r="P97" s="31"/>
      <c r="Q97" s="5">
        <v>18</v>
      </c>
      <c r="R97" s="5">
        <v>49</v>
      </c>
      <c r="S97" s="5">
        <v>49</v>
      </c>
      <c r="T97" s="5"/>
      <c r="U97" s="5">
        <v>65.2</v>
      </c>
      <c r="V97" s="5">
        <v>65</v>
      </c>
      <c r="W97" s="5">
        <v>69</v>
      </c>
      <c r="X97" s="5">
        <v>88</v>
      </c>
      <c r="Y97" s="5">
        <v>88.1</v>
      </c>
      <c r="Z97" s="5">
        <v>87.9</v>
      </c>
      <c r="AA97" s="5">
        <v>66.7</v>
      </c>
      <c r="AB97" s="5">
        <v>106</v>
      </c>
      <c r="AC97" s="5">
        <v>823</v>
      </c>
      <c r="AD97" s="5">
        <v>13.3</v>
      </c>
      <c r="AE97" s="5">
        <v>581</v>
      </c>
      <c r="AF97" s="32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7"/>
      <c r="AV97" s="41"/>
      <c r="AW97" s="5"/>
      <c r="AX97" s="5"/>
      <c r="AY97" s="5"/>
      <c r="AZ97" s="5"/>
      <c r="BA97" s="30"/>
      <c r="BB97" s="33"/>
    </row>
    <row r="98" spans="1:54" x14ac:dyDescent="0.3">
      <c r="A98" s="168"/>
      <c r="B98" s="4">
        <v>6.3333333333333304</v>
      </c>
      <c r="C98" s="168"/>
      <c r="D98" s="5">
        <v>49.3</v>
      </c>
      <c r="E98" s="5">
        <v>91.4</v>
      </c>
      <c r="F98" s="7">
        <v>16.8</v>
      </c>
      <c r="G98" s="188"/>
      <c r="H98" s="5">
        <v>38.1</v>
      </c>
      <c r="I98" s="5">
        <v>79.2</v>
      </c>
      <c r="J98" s="5">
        <v>85.2</v>
      </c>
      <c r="K98" s="30">
        <v>85</v>
      </c>
      <c r="L98" s="168"/>
      <c r="M98" s="31"/>
      <c r="N98" s="5"/>
      <c r="O98" s="7"/>
      <c r="P98" s="31"/>
      <c r="Q98" s="5">
        <v>18.100000000000001</v>
      </c>
      <c r="R98" s="5">
        <v>49</v>
      </c>
      <c r="S98" s="5">
        <v>48.9</v>
      </c>
      <c r="T98" s="5"/>
      <c r="U98" s="5">
        <v>65.2</v>
      </c>
      <c r="V98" s="5">
        <v>65</v>
      </c>
      <c r="W98" s="5">
        <v>69.099999999999994</v>
      </c>
      <c r="X98" s="5">
        <v>87.4</v>
      </c>
      <c r="Y98" s="5">
        <v>87.5</v>
      </c>
      <c r="Z98" s="5">
        <v>87.3</v>
      </c>
      <c r="AA98" s="5">
        <v>66.8</v>
      </c>
      <c r="AB98" s="5">
        <v>105.8</v>
      </c>
      <c r="AC98" s="5">
        <v>823</v>
      </c>
      <c r="AD98" s="5">
        <v>13.3</v>
      </c>
      <c r="AE98" s="5">
        <v>581</v>
      </c>
      <c r="AF98" s="32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7"/>
      <c r="AV98" s="41"/>
      <c r="AW98" s="5"/>
      <c r="AX98" s="5"/>
      <c r="AY98" s="5"/>
      <c r="AZ98" s="5"/>
      <c r="BA98" s="30"/>
      <c r="BB98" s="33"/>
    </row>
    <row r="99" spans="1:54" x14ac:dyDescent="0.3">
      <c r="A99" s="168"/>
      <c r="B99" s="4">
        <v>6.4166666666666696</v>
      </c>
      <c r="C99" s="168"/>
      <c r="D99" s="5">
        <v>49.5</v>
      </c>
      <c r="E99" s="5">
        <v>76.099999999999994</v>
      </c>
      <c r="F99" s="7">
        <v>17.7</v>
      </c>
      <c r="G99" s="188"/>
      <c r="H99" s="5">
        <v>38.6</v>
      </c>
      <c r="I99" s="5">
        <v>94</v>
      </c>
      <c r="J99" s="5">
        <v>85.6</v>
      </c>
      <c r="K99" s="30">
        <v>85.3</v>
      </c>
      <c r="L99" s="168"/>
      <c r="M99" s="31"/>
      <c r="N99" s="5"/>
      <c r="O99" s="7"/>
      <c r="P99" s="31"/>
      <c r="Q99" s="45">
        <v>19</v>
      </c>
      <c r="R99" s="45">
        <v>49.3</v>
      </c>
      <c r="S99" s="5">
        <v>49.2</v>
      </c>
      <c r="T99" s="5"/>
      <c r="U99" s="5">
        <v>66</v>
      </c>
      <c r="V99" s="5">
        <v>65.8</v>
      </c>
      <c r="W99" s="5">
        <v>69.8</v>
      </c>
      <c r="X99" s="5">
        <v>86.8</v>
      </c>
      <c r="Y99" s="5">
        <v>86.9</v>
      </c>
      <c r="Z99" s="5">
        <v>86.7</v>
      </c>
      <c r="AA99" s="5">
        <v>67.599999999999994</v>
      </c>
      <c r="AB99" s="5">
        <v>106.2</v>
      </c>
      <c r="AC99" s="5">
        <v>823</v>
      </c>
      <c r="AD99" s="5">
        <v>24.4</v>
      </c>
      <c r="AE99" s="5">
        <v>577</v>
      </c>
      <c r="AF99" s="32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7"/>
      <c r="AV99" s="41"/>
      <c r="AW99" s="5"/>
      <c r="AX99" s="5"/>
      <c r="AY99" s="5"/>
      <c r="AZ99" s="5"/>
      <c r="BA99" s="30"/>
      <c r="BB99" s="33"/>
    </row>
    <row r="100" spans="1:54" x14ac:dyDescent="0.3">
      <c r="A100" s="168"/>
      <c r="B100" s="4">
        <v>6.5</v>
      </c>
      <c r="C100" s="168"/>
      <c r="D100" s="5">
        <v>49.3</v>
      </c>
      <c r="E100" s="5">
        <v>89.4</v>
      </c>
      <c r="F100" s="7">
        <v>18.399999999999999</v>
      </c>
      <c r="G100" s="188"/>
      <c r="H100" s="5">
        <v>39.1</v>
      </c>
      <c r="I100" s="5">
        <v>96.1</v>
      </c>
      <c r="J100" s="5">
        <v>86.1</v>
      </c>
      <c r="K100" s="30">
        <v>85.9</v>
      </c>
      <c r="L100" s="168"/>
      <c r="M100" s="31"/>
      <c r="N100" s="5"/>
      <c r="O100" s="7"/>
      <c r="P100" s="31"/>
      <c r="Q100" s="5">
        <v>19.8</v>
      </c>
      <c r="R100" s="5">
        <v>49.1</v>
      </c>
      <c r="S100" s="45">
        <v>49</v>
      </c>
      <c r="T100" s="5"/>
      <c r="U100" s="5">
        <v>67.3</v>
      </c>
      <c r="V100" s="5">
        <v>67</v>
      </c>
      <c r="W100" s="5">
        <v>71.3</v>
      </c>
      <c r="X100" s="5">
        <v>87.1</v>
      </c>
      <c r="Y100" s="5">
        <v>87.2</v>
      </c>
      <c r="Z100" s="5">
        <v>87.1</v>
      </c>
      <c r="AA100" s="5">
        <v>68.900000000000006</v>
      </c>
      <c r="AB100" s="5">
        <v>104.2</v>
      </c>
      <c r="AC100" s="5">
        <v>822</v>
      </c>
      <c r="AD100" s="5">
        <v>13.1</v>
      </c>
      <c r="AE100" s="5">
        <v>581</v>
      </c>
      <c r="AF100" s="32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7"/>
      <c r="AV100" s="41"/>
      <c r="AW100" s="5"/>
      <c r="AX100" s="5"/>
      <c r="AY100" s="5"/>
      <c r="AZ100" s="5"/>
      <c r="BA100" s="30"/>
      <c r="BB100" s="33"/>
    </row>
    <row r="101" spans="1:54" x14ac:dyDescent="0.3">
      <c r="A101" s="168"/>
      <c r="B101" s="4">
        <v>6.5833333333333304</v>
      </c>
      <c r="C101" s="168"/>
      <c r="D101" s="5">
        <v>49.3</v>
      </c>
      <c r="E101" s="5">
        <v>92.6</v>
      </c>
      <c r="F101" s="7">
        <v>18.3</v>
      </c>
      <c r="G101" s="188"/>
      <c r="H101" s="5">
        <v>40.9</v>
      </c>
      <c r="I101" s="5">
        <v>65.900000000000006</v>
      </c>
      <c r="J101" s="5">
        <v>84.7</v>
      </c>
      <c r="K101" s="30">
        <v>84.5</v>
      </c>
      <c r="L101" s="168"/>
      <c r="M101" s="31"/>
      <c r="N101" s="5"/>
      <c r="O101" s="7"/>
      <c r="P101" s="31"/>
      <c r="Q101" s="5">
        <v>19.8</v>
      </c>
      <c r="R101" s="5">
        <v>49</v>
      </c>
      <c r="S101" s="5">
        <v>49</v>
      </c>
      <c r="T101" s="5"/>
      <c r="U101" s="5">
        <v>67.5</v>
      </c>
      <c r="V101" s="5">
        <v>67.3</v>
      </c>
      <c r="W101" s="5">
        <v>71.5</v>
      </c>
      <c r="X101" s="5">
        <v>87.7</v>
      </c>
      <c r="Y101" s="5">
        <v>87.8</v>
      </c>
      <c r="Z101" s="5">
        <v>87.6</v>
      </c>
      <c r="AA101" s="5">
        <v>69.099999999999994</v>
      </c>
      <c r="AB101" s="5">
        <v>104.6</v>
      </c>
      <c r="AC101" s="5">
        <v>823</v>
      </c>
      <c r="AD101" s="5">
        <v>12</v>
      </c>
      <c r="AE101" s="5">
        <v>502</v>
      </c>
      <c r="AF101" s="32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7"/>
      <c r="AV101" s="41"/>
      <c r="AW101" s="5"/>
      <c r="AX101" s="5"/>
      <c r="AY101" s="5"/>
      <c r="AZ101" s="5"/>
      <c r="BA101" s="30"/>
      <c r="BB101" s="33"/>
    </row>
    <row r="102" spans="1:54" x14ac:dyDescent="0.3">
      <c r="A102" s="168"/>
      <c r="B102" s="4">
        <v>6.6666666666666696</v>
      </c>
      <c r="C102" s="168"/>
      <c r="D102" s="5">
        <v>49.7</v>
      </c>
      <c r="E102" s="5">
        <v>65.099999999999994</v>
      </c>
      <c r="F102" s="7">
        <v>18.899999999999999</v>
      </c>
      <c r="G102" s="188"/>
      <c r="H102" s="5">
        <v>40.4</v>
      </c>
      <c r="I102" s="5">
        <v>67.099999999999994</v>
      </c>
      <c r="J102" s="5">
        <v>83.1</v>
      </c>
      <c r="K102" s="30">
        <v>82.9</v>
      </c>
      <c r="L102" s="168"/>
      <c r="M102" s="31"/>
      <c r="N102" s="5"/>
      <c r="O102" s="7"/>
      <c r="P102" s="31"/>
      <c r="Q102" s="5">
        <v>27.9</v>
      </c>
      <c r="R102" s="5">
        <v>0</v>
      </c>
      <c r="S102" s="5">
        <v>0</v>
      </c>
      <c r="T102" s="5"/>
      <c r="U102" s="5">
        <v>52.3</v>
      </c>
      <c r="V102" s="5">
        <v>51.3</v>
      </c>
      <c r="W102" s="5">
        <v>51.7</v>
      </c>
      <c r="X102" s="5">
        <v>0</v>
      </c>
      <c r="Y102" s="5">
        <v>0</v>
      </c>
      <c r="Z102" s="5">
        <v>0</v>
      </c>
      <c r="AA102" s="5">
        <v>49.2</v>
      </c>
      <c r="AB102" s="5">
        <v>0</v>
      </c>
      <c r="AC102" s="5">
        <v>0</v>
      </c>
      <c r="AD102" s="5">
        <v>99.6</v>
      </c>
      <c r="AE102" s="5">
        <v>35</v>
      </c>
      <c r="AF102" s="32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7"/>
      <c r="AV102" s="41"/>
      <c r="AW102" s="5"/>
      <c r="AX102" s="5"/>
      <c r="AY102" s="5"/>
      <c r="AZ102" s="5"/>
      <c r="BA102" s="30"/>
      <c r="BB102" s="33"/>
    </row>
    <row r="103" spans="1:54" x14ac:dyDescent="0.3">
      <c r="A103" s="168"/>
      <c r="B103" s="4">
        <v>6.75</v>
      </c>
      <c r="C103" s="168"/>
      <c r="D103" s="5">
        <v>49.7</v>
      </c>
      <c r="E103" s="5">
        <v>63</v>
      </c>
      <c r="F103" s="7">
        <v>19</v>
      </c>
      <c r="G103" s="188"/>
      <c r="H103" s="5">
        <v>36.9</v>
      </c>
      <c r="I103" s="5">
        <v>93.4</v>
      </c>
      <c r="J103" s="5">
        <v>83.3</v>
      </c>
      <c r="K103" s="30">
        <v>83</v>
      </c>
      <c r="L103" s="168"/>
      <c r="M103" s="31"/>
      <c r="N103" s="5"/>
      <c r="O103" s="7"/>
      <c r="P103" s="31"/>
      <c r="Q103" s="5">
        <v>28.5</v>
      </c>
      <c r="R103" s="5">
        <v>29.6</v>
      </c>
      <c r="S103" s="5">
        <v>29.5</v>
      </c>
      <c r="T103" s="5"/>
      <c r="U103" s="5">
        <v>46.7</v>
      </c>
      <c r="V103" s="5">
        <v>46.1</v>
      </c>
      <c r="W103" s="5">
        <v>47.7</v>
      </c>
      <c r="X103" s="5">
        <v>29.5</v>
      </c>
      <c r="Y103" s="5">
        <v>29.6</v>
      </c>
      <c r="Z103" s="5">
        <v>29.5</v>
      </c>
      <c r="AA103" s="5">
        <v>48.7</v>
      </c>
      <c r="AB103" s="5">
        <v>2.6</v>
      </c>
      <c r="AC103" s="5">
        <v>0</v>
      </c>
      <c r="AD103" s="5">
        <v>99.9</v>
      </c>
      <c r="AE103" s="5">
        <v>29</v>
      </c>
      <c r="AF103" s="32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7"/>
      <c r="AV103" s="41"/>
      <c r="AW103" s="5"/>
      <c r="AX103" s="5"/>
      <c r="AY103" s="5"/>
      <c r="AZ103" s="5"/>
      <c r="BA103" s="30"/>
      <c r="BB103" s="33"/>
    </row>
    <row r="104" spans="1:54" x14ac:dyDescent="0.3">
      <c r="A104" s="168"/>
      <c r="B104" s="4">
        <v>6.8333333333333304</v>
      </c>
      <c r="C104" s="168"/>
      <c r="D104" s="5">
        <v>49.3</v>
      </c>
      <c r="E104" s="5">
        <v>90.4</v>
      </c>
      <c r="F104" s="7">
        <v>17.899999999999999</v>
      </c>
      <c r="G104" s="188"/>
      <c r="H104" s="5">
        <v>36.4</v>
      </c>
      <c r="I104" s="5">
        <v>95.6</v>
      </c>
      <c r="J104" s="5">
        <v>83.2</v>
      </c>
      <c r="K104" s="30">
        <v>82.9</v>
      </c>
      <c r="L104" s="168"/>
      <c r="M104" s="31"/>
      <c r="N104" s="5"/>
      <c r="O104" s="7"/>
      <c r="P104" s="31"/>
      <c r="Q104" s="5">
        <v>19.3</v>
      </c>
      <c r="R104" s="5">
        <v>49.1</v>
      </c>
      <c r="S104" s="5">
        <v>49</v>
      </c>
      <c r="T104" s="5"/>
      <c r="U104" s="5">
        <v>66.7</v>
      </c>
      <c r="V104" s="5">
        <v>66.5</v>
      </c>
      <c r="W104" s="5">
        <v>70.8</v>
      </c>
      <c r="X104" s="5">
        <v>84.9</v>
      </c>
      <c r="Y104" s="5">
        <v>85</v>
      </c>
      <c r="Z104" s="5">
        <v>84.8</v>
      </c>
      <c r="AA104" s="5">
        <v>68.3</v>
      </c>
      <c r="AB104" s="5">
        <v>101.5</v>
      </c>
      <c r="AC104" s="5">
        <v>825</v>
      </c>
      <c r="AD104" s="5">
        <v>30.4</v>
      </c>
      <c r="AE104" s="5">
        <v>576</v>
      </c>
      <c r="AF104" s="32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7"/>
      <c r="AV104" s="41"/>
      <c r="AW104" s="5"/>
      <c r="AX104" s="5"/>
      <c r="AY104" s="5"/>
      <c r="AZ104" s="5"/>
      <c r="BA104" s="30"/>
      <c r="BB104" s="33"/>
    </row>
    <row r="105" spans="1:54" x14ac:dyDescent="0.3">
      <c r="A105" s="168"/>
      <c r="B105" s="4">
        <v>6.9166666666666696</v>
      </c>
      <c r="C105" s="168"/>
      <c r="D105" s="5">
        <v>49.2</v>
      </c>
      <c r="E105" s="5">
        <v>95.9</v>
      </c>
      <c r="F105" s="7">
        <v>15.3</v>
      </c>
      <c r="G105" s="188"/>
      <c r="H105" s="5">
        <v>36.200000000000003</v>
      </c>
      <c r="I105" s="5">
        <v>95.8</v>
      </c>
      <c r="J105" s="5">
        <v>83.2</v>
      </c>
      <c r="K105" s="30">
        <v>82.9</v>
      </c>
      <c r="L105" s="168"/>
      <c r="M105" s="31"/>
      <c r="N105" s="5"/>
      <c r="O105" s="7"/>
      <c r="P105" s="31"/>
      <c r="Q105" s="5">
        <v>16.7</v>
      </c>
      <c r="R105" s="5">
        <v>49</v>
      </c>
      <c r="S105" s="5">
        <v>48.9</v>
      </c>
      <c r="T105" s="5"/>
      <c r="U105" s="5">
        <v>64.5</v>
      </c>
      <c r="V105" s="5">
        <v>64.3</v>
      </c>
      <c r="W105" s="5">
        <v>68.5</v>
      </c>
      <c r="X105" s="5">
        <v>84.8</v>
      </c>
      <c r="Y105" s="5">
        <v>84.9</v>
      </c>
      <c r="Z105" s="5">
        <v>84.7</v>
      </c>
      <c r="AA105" s="5">
        <v>66.099999999999994</v>
      </c>
      <c r="AB105" s="5">
        <v>102.5</v>
      </c>
      <c r="AC105" s="5">
        <v>823</v>
      </c>
      <c r="AD105" s="5">
        <v>30.2</v>
      </c>
      <c r="AE105" s="5">
        <v>574</v>
      </c>
      <c r="AF105" s="32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7"/>
      <c r="AV105" s="41"/>
      <c r="AW105" s="5"/>
      <c r="AX105" s="5"/>
      <c r="AY105" s="5"/>
      <c r="AZ105" s="5"/>
      <c r="BA105" s="30"/>
      <c r="BB105" s="33"/>
    </row>
    <row r="106" spans="1:54" x14ac:dyDescent="0.3">
      <c r="A106" s="169"/>
      <c r="B106" s="4">
        <v>7</v>
      </c>
      <c r="C106" s="169"/>
      <c r="D106" s="5">
        <v>49.2</v>
      </c>
      <c r="E106" s="5">
        <v>95.8</v>
      </c>
      <c r="F106" s="7">
        <v>14.3</v>
      </c>
      <c r="G106" s="189"/>
      <c r="H106" s="5">
        <v>32.9</v>
      </c>
      <c r="I106" s="5">
        <v>95.2</v>
      </c>
      <c r="J106" s="5">
        <v>86</v>
      </c>
      <c r="K106" s="30">
        <v>85.7</v>
      </c>
      <c r="L106" s="169"/>
      <c r="M106" s="31"/>
      <c r="N106" s="5"/>
      <c r="O106" s="7"/>
      <c r="P106" s="31"/>
      <c r="Q106" s="5">
        <v>15.6</v>
      </c>
      <c r="R106" s="5">
        <v>49</v>
      </c>
      <c r="S106" s="5">
        <v>48.9</v>
      </c>
      <c r="T106" s="5"/>
      <c r="U106" s="5">
        <v>63.7</v>
      </c>
      <c r="V106" s="5">
        <v>63.5</v>
      </c>
      <c r="W106" s="5">
        <v>67.7</v>
      </c>
      <c r="X106" s="5">
        <v>84.7</v>
      </c>
      <c r="Y106" s="5">
        <v>84.8</v>
      </c>
      <c r="Z106" s="5">
        <v>84.7</v>
      </c>
      <c r="AA106" s="5">
        <v>65.3</v>
      </c>
      <c r="AB106" s="5">
        <v>102.8</v>
      </c>
      <c r="AC106" s="5">
        <v>823</v>
      </c>
      <c r="AD106" s="5">
        <v>30.2</v>
      </c>
      <c r="AE106" s="5">
        <v>575</v>
      </c>
      <c r="AF106" s="32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7"/>
      <c r="AV106" s="41"/>
      <c r="AW106" s="5"/>
      <c r="AX106" s="5"/>
      <c r="AY106" s="5"/>
      <c r="AZ106" s="5"/>
      <c r="BA106" s="30"/>
      <c r="BB106" s="33"/>
    </row>
    <row r="107" spans="1:54" x14ac:dyDescent="0.3">
      <c r="A107" s="178" t="s">
        <v>81</v>
      </c>
      <c r="B107" s="173"/>
      <c r="C107" s="17" t="e">
        <f>AVERAGE($C$95:$C$106)</f>
        <v>#DIV/0!</v>
      </c>
      <c r="D107" s="17">
        <f>AVERAGE(D95:D106)</f>
        <v>49.366666666666674</v>
      </c>
      <c r="E107" s="17">
        <f>AVERAGE(E95:E106)</f>
        <v>86.424999999999997</v>
      </c>
      <c r="F107" s="34">
        <f>AVERAGE(F95:F106)</f>
        <v>17.266666666666669</v>
      </c>
      <c r="G107" s="16" t="e">
        <f>AVERAGE(G95:G106)</f>
        <v>#DIV/0!</v>
      </c>
      <c r="H107" s="17">
        <f>AVERAGE($H$95:$H$106)</f>
        <v>36.666666666666657</v>
      </c>
      <c r="I107" s="17">
        <f>AVERAGE($I$95:$I$106)</f>
        <v>88.899999999999991</v>
      </c>
      <c r="J107" s="17">
        <f>AVERAGE(J95:J106)</f>
        <v>84.88333333333334</v>
      </c>
      <c r="K107" s="35">
        <f>AVERAGE($K$95:$K$106)</f>
        <v>84.683333333333337</v>
      </c>
      <c r="L107" s="36">
        <f t="shared" ref="L107:AD107" si="14">AVERAGE(L95:L106)</f>
        <v>0</v>
      </c>
      <c r="M107" s="35" t="e">
        <f t="shared" si="14"/>
        <v>#DIV/0!</v>
      </c>
      <c r="N107" s="35" t="e">
        <f t="shared" si="14"/>
        <v>#DIV/0!</v>
      </c>
      <c r="O107" s="34" t="e">
        <f t="shared" si="14"/>
        <v>#DIV/0!</v>
      </c>
      <c r="P107" s="37" t="e">
        <f t="shared" si="14"/>
        <v>#DIV/0!</v>
      </c>
      <c r="Q107" s="17">
        <f t="shared" si="14"/>
        <v>19.891666666666666</v>
      </c>
      <c r="R107" s="17">
        <f t="shared" si="14"/>
        <v>43.341666666666676</v>
      </c>
      <c r="S107" s="17">
        <f t="shared" si="14"/>
        <v>43.274999999999999</v>
      </c>
      <c r="T107" s="17" t="e">
        <f t="shared" si="14"/>
        <v>#DIV/0!</v>
      </c>
      <c r="U107" s="17">
        <f t="shared" si="14"/>
        <v>62.933333333333344</v>
      </c>
      <c r="V107" s="17">
        <f t="shared" si="14"/>
        <v>62.625</v>
      </c>
      <c r="W107" s="17">
        <f t="shared" si="14"/>
        <v>66.250000000000014</v>
      </c>
      <c r="X107" s="17">
        <f t="shared" si="14"/>
        <v>74.691666666666663</v>
      </c>
      <c r="Y107" s="17">
        <f t="shared" si="14"/>
        <v>74.783333333333331</v>
      </c>
      <c r="Z107" s="17">
        <f t="shared" si="14"/>
        <v>74.625000000000014</v>
      </c>
      <c r="AA107" s="17">
        <f t="shared" si="14"/>
        <v>64.166666666666671</v>
      </c>
      <c r="AB107" s="17">
        <f t="shared" si="14"/>
        <v>87.325000000000003</v>
      </c>
      <c r="AC107" s="17">
        <f t="shared" si="14"/>
        <v>685.91666666666663</v>
      </c>
      <c r="AD107" s="17">
        <f t="shared" si="14"/>
        <v>32.724999999999994</v>
      </c>
      <c r="AE107" s="34">
        <f>AVERAGE($AE$95:$AE$106)</f>
        <v>481</v>
      </c>
      <c r="AF107" s="38" t="e">
        <f t="shared" ref="AF107:AT107" si="15">AVERAGE(AF95:AF106)</f>
        <v>#DIV/0!</v>
      </c>
      <c r="AG107" s="17" t="e">
        <f t="shared" si="15"/>
        <v>#DIV/0!</v>
      </c>
      <c r="AH107" s="17" t="e">
        <f t="shared" si="15"/>
        <v>#DIV/0!</v>
      </c>
      <c r="AI107" s="17" t="e">
        <f t="shared" si="15"/>
        <v>#DIV/0!</v>
      </c>
      <c r="AJ107" s="17" t="e">
        <f t="shared" si="15"/>
        <v>#DIV/0!</v>
      </c>
      <c r="AK107" s="17" t="e">
        <f t="shared" si="15"/>
        <v>#DIV/0!</v>
      </c>
      <c r="AL107" s="17" t="e">
        <f t="shared" si="15"/>
        <v>#DIV/0!</v>
      </c>
      <c r="AM107" s="17" t="e">
        <f t="shared" si="15"/>
        <v>#DIV/0!</v>
      </c>
      <c r="AN107" s="17" t="e">
        <f t="shared" si="15"/>
        <v>#DIV/0!</v>
      </c>
      <c r="AO107" s="17" t="e">
        <f t="shared" si="15"/>
        <v>#DIV/0!</v>
      </c>
      <c r="AP107" s="17" t="e">
        <f t="shared" si="15"/>
        <v>#DIV/0!</v>
      </c>
      <c r="AQ107" s="17" t="e">
        <f t="shared" si="15"/>
        <v>#DIV/0!</v>
      </c>
      <c r="AR107" s="17" t="e">
        <f t="shared" si="15"/>
        <v>#DIV/0!</v>
      </c>
      <c r="AS107" s="17" t="e">
        <f t="shared" si="15"/>
        <v>#DIV/0!</v>
      </c>
      <c r="AT107" s="17" t="e">
        <f t="shared" si="15"/>
        <v>#DIV/0!</v>
      </c>
      <c r="AU107" s="34" t="e">
        <f>AVERAGE($AU$95:$AU$106)</f>
        <v>#DIV/0!</v>
      </c>
      <c r="AV107" s="39" t="e">
        <f>AVERAGE(AV95:AV106)</f>
        <v>#DIV/0!</v>
      </c>
      <c r="AW107" s="17" t="e">
        <f>AVERAGE(AW95:AW106)</f>
        <v>#DIV/0!</v>
      </c>
      <c r="AX107" s="17" t="e">
        <f>AVERAGE(AX95:AX106)</f>
        <v>#DIV/0!</v>
      </c>
      <c r="AY107" s="17" t="e">
        <f>AVERAGE($AY$95:$AY$106)</f>
        <v>#DIV/0!</v>
      </c>
      <c r="AZ107" s="17" t="e">
        <f>AVERAGE(AZ95:AZ106)</f>
        <v>#DIV/0!</v>
      </c>
      <c r="BA107" s="35" t="e">
        <f>AVERAGE(BA95:BA106)</f>
        <v>#DIV/0!</v>
      </c>
      <c r="BB107" s="40" t="e">
        <f>AVERAGE(BB95:BB106)</f>
        <v>#DIV/0!</v>
      </c>
    </row>
    <row r="108" spans="1:54" x14ac:dyDescent="0.3">
      <c r="A108" s="167">
        <v>45421</v>
      </c>
      <c r="B108" s="4">
        <v>7.0833333333333304</v>
      </c>
      <c r="C108" s="174"/>
      <c r="D108" s="5">
        <v>49.1</v>
      </c>
      <c r="E108" s="5">
        <v>99.6</v>
      </c>
      <c r="F108" s="7">
        <v>13.7</v>
      </c>
      <c r="G108" s="181"/>
      <c r="H108" s="5">
        <v>36</v>
      </c>
      <c r="I108" s="5">
        <v>96.9</v>
      </c>
      <c r="J108" s="5">
        <v>83.1</v>
      </c>
      <c r="K108" s="30">
        <v>82.8</v>
      </c>
      <c r="L108" s="174">
        <f>G108-C108</f>
        <v>0</v>
      </c>
      <c r="M108" s="31"/>
      <c r="N108" s="5"/>
      <c r="O108" s="7"/>
      <c r="P108" s="31"/>
      <c r="Q108" s="5">
        <v>15.1</v>
      </c>
      <c r="R108" s="5">
        <v>48.9</v>
      </c>
      <c r="S108" s="5">
        <v>48.9</v>
      </c>
      <c r="T108" s="5"/>
      <c r="U108" s="5">
        <v>63.2</v>
      </c>
      <c r="V108" s="5">
        <v>63</v>
      </c>
      <c r="W108" s="5">
        <v>67.2</v>
      </c>
      <c r="X108" s="5">
        <v>84.7</v>
      </c>
      <c r="Y108" s="5">
        <v>84.8</v>
      </c>
      <c r="Z108" s="5">
        <v>84.7</v>
      </c>
      <c r="AA108" s="5">
        <v>64.8</v>
      </c>
      <c r="AB108" s="5">
        <v>102.8</v>
      </c>
      <c r="AC108" s="5">
        <v>825</v>
      </c>
      <c r="AD108" s="5">
        <v>30.1</v>
      </c>
      <c r="AE108" s="5">
        <v>574</v>
      </c>
      <c r="AF108" s="32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7"/>
      <c r="AV108" s="174"/>
      <c r="AW108" s="5"/>
      <c r="AX108" s="5"/>
      <c r="AY108" s="5"/>
      <c r="AZ108" s="5"/>
      <c r="BA108" s="30"/>
      <c r="BB108" s="33"/>
    </row>
    <row r="109" spans="1:54" x14ac:dyDescent="0.3">
      <c r="A109" s="168"/>
      <c r="B109" s="4">
        <v>7.1666666666666696</v>
      </c>
      <c r="C109" s="168"/>
      <c r="D109" s="5">
        <v>49.2</v>
      </c>
      <c r="E109" s="5">
        <v>99.7</v>
      </c>
      <c r="F109" s="7">
        <v>13.3</v>
      </c>
      <c r="G109" s="188"/>
      <c r="H109" s="5">
        <v>34.9</v>
      </c>
      <c r="I109" s="5">
        <v>96.8</v>
      </c>
      <c r="J109" s="5">
        <v>82.9</v>
      </c>
      <c r="K109" s="30">
        <v>82.6</v>
      </c>
      <c r="L109" s="168"/>
      <c r="M109" s="31"/>
      <c r="N109" s="5"/>
      <c r="O109" s="7"/>
      <c r="P109" s="31"/>
      <c r="Q109" s="5">
        <v>14.7</v>
      </c>
      <c r="R109" s="5">
        <v>49</v>
      </c>
      <c r="S109" s="5">
        <v>48.9</v>
      </c>
      <c r="T109" s="5"/>
      <c r="U109" s="5">
        <v>61.7</v>
      </c>
      <c r="V109" s="5">
        <v>61.5</v>
      </c>
      <c r="W109" s="5">
        <v>65.400000000000006</v>
      </c>
      <c r="X109" s="5">
        <v>84.6</v>
      </c>
      <c r="Y109" s="5">
        <v>84.6</v>
      </c>
      <c r="Z109" s="5">
        <v>84.4</v>
      </c>
      <c r="AA109" s="5">
        <v>63.3</v>
      </c>
      <c r="AB109" s="5">
        <v>106.2</v>
      </c>
      <c r="AC109" s="5">
        <v>824</v>
      </c>
      <c r="AD109" s="5">
        <v>33.299999999999997</v>
      </c>
      <c r="AE109" s="5">
        <v>570</v>
      </c>
      <c r="AF109" s="32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7"/>
      <c r="AV109" s="168"/>
      <c r="AW109" s="5"/>
      <c r="AX109" s="5"/>
      <c r="AY109" s="5"/>
      <c r="AZ109" s="5"/>
      <c r="BA109" s="30"/>
      <c r="BB109" s="33"/>
    </row>
    <row r="110" spans="1:54" x14ac:dyDescent="0.3">
      <c r="A110" s="168"/>
      <c r="B110" s="4">
        <v>7.25</v>
      </c>
      <c r="C110" s="168"/>
      <c r="D110" s="5">
        <v>49.3</v>
      </c>
      <c r="E110" s="5">
        <v>95.3</v>
      </c>
      <c r="F110" s="7">
        <v>14.4</v>
      </c>
      <c r="G110" s="188"/>
      <c r="H110" s="5">
        <v>33.9</v>
      </c>
      <c r="I110" s="5">
        <v>95.3</v>
      </c>
      <c r="J110" s="5">
        <v>82.4</v>
      </c>
      <c r="K110" s="30">
        <v>82.1</v>
      </c>
      <c r="L110" s="168"/>
      <c r="M110" s="31"/>
      <c r="N110" s="5"/>
      <c r="O110" s="7"/>
      <c r="P110" s="31"/>
      <c r="Q110" s="5">
        <v>15.8</v>
      </c>
      <c r="R110" s="5">
        <v>49.1</v>
      </c>
      <c r="S110" s="5">
        <v>49</v>
      </c>
      <c r="T110" s="5"/>
      <c r="U110" s="5">
        <v>61.1</v>
      </c>
      <c r="V110" s="5">
        <v>60.9</v>
      </c>
      <c r="W110" s="5">
        <v>64.599999999999994</v>
      </c>
      <c r="X110" s="5">
        <v>84.1</v>
      </c>
      <c r="Y110" s="5">
        <v>84.2</v>
      </c>
      <c r="Z110" s="5">
        <v>84</v>
      </c>
      <c r="AA110" s="5">
        <v>62.7</v>
      </c>
      <c r="AB110" s="5">
        <v>107.5</v>
      </c>
      <c r="AC110" s="5">
        <v>824</v>
      </c>
      <c r="AD110" s="5">
        <v>36.4</v>
      </c>
      <c r="AE110" s="5">
        <v>562</v>
      </c>
      <c r="AF110" s="32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7"/>
      <c r="AV110" s="168"/>
      <c r="AW110" s="5"/>
      <c r="AX110" s="5"/>
      <c r="AY110" s="5"/>
      <c r="AZ110" s="5"/>
      <c r="BA110" s="30"/>
      <c r="BB110" s="33"/>
    </row>
    <row r="111" spans="1:54" x14ac:dyDescent="0.3">
      <c r="A111" s="168"/>
      <c r="B111" s="4">
        <v>7.3333333333333304</v>
      </c>
      <c r="C111" s="168"/>
      <c r="D111" s="5">
        <v>49.3</v>
      </c>
      <c r="E111" s="5">
        <v>91</v>
      </c>
      <c r="F111" s="7">
        <v>15.3</v>
      </c>
      <c r="G111" s="188"/>
      <c r="H111" s="5">
        <v>36.700000000000003</v>
      </c>
      <c r="I111" s="5">
        <v>93.5</v>
      </c>
      <c r="J111" s="5">
        <v>83</v>
      </c>
      <c r="K111" s="30">
        <v>82.7</v>
      </c>
      <c r="L111" s="168"/>
      <c r="M111" s="31"/>
      <c r="N111" s="5"/>
      <c r="O111" s="7"/>
      <c r="P111" s="31"/>
      <c r="Q111" s="5">
        <v>16.8</v>
      </c>
      <c r="R111" s="5">
        <v>49.1</v>
      </c>
      <c r="S111" s="5">
        <v>49</v>
      </c>
      <c r="T111" s="5"/>
      <c r="U111" s="5">
        <v>63.5</v>
      </c>
      <c r="V111" s="5">
        <v>63.3</v>
      </c>
      <c r="W111" s="5">
        <v>67.2</v>
      </c>
      <c r="X111" s="5">
        <v>84.6</v>
      </c>
      <c r="Y111" s="5">
        <v>84.7</v>
      </c>
      <c r="Z111" s="5">
        <v>84.5</v>
      </c>
      <c r="AA111" s="5">
        <v>65.099999999999994</v>
      </c>
      <c r="AB111" s="5">
        <v>106.2</v>
      </c>
      <c r="AC111" s="5">
        <v>825</v>
      </c>
      <c r="AD111" s="5">
        <v>36.200000000000003</v>
      </c>
      <c r="AE111" s="5">
        <v>568</v>
      </c>
      <c r="AF111" s="32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7"/>
      <c r="AV111" s="168"/>
      <c r="AW111" s="5"/>
      <c r="AX111" s="5"/>
      <c r="AY111" s="5"/>
      <c r="AZ111" s="5"/>
      <c r="BA111" s="30"/>
      <c r="BB111" s="33"/>
    </row>
    <row r="112" spans="1:54" x14ac:dyDescent="0.3">
      <c r="A112" s="168"/>
      <c r="B112" s="4">
        <v>7.4166666666666696</v>
      </c>
      <c r="C112" s="168"/>
      <c r="D112" s="5">
        <v>49.3</v>
      </c>
      <c r="E112" s="5">
        <v>92.2</v>
      </c>
      <c r="F112" s="7">
        <v>16</v>
      </c>
      <c r="G112" s="188"/>
      <c r="H112" s="5">
        <v>38.6</v>
      </c>
      <c r="I112" s="5">
        <v>92.2</v>
      </c>
      <c r="J112" s="5">
        <v>83.4</v>
      </c>
      <c r="K112" s="30">
        <v>83.2</v>
      </c>
      <c r="L112" s="168"/>
      <c r="M112" s="31"/>
      <c r="N112" s="5"/>
      <c r="O112" s="7"/>
      <c r="P112" s="31"/>
      <c r="Q112" s="5">
        <v>17.600000000000001</v>
      </c>
      <c r="R112" s="5">
        <v>49.1</v>
      </c>
      <c r="S112" s="5">
        <v>49</v>
      </c>
      <c r="T112" s="5"/>
      <c r="U112" s="5">
        <v>65.2</v>
      </c>
      <c r="V112" s="5">
        <v>64.900000000000006</v>
      </c>
      <c r="W112" s="5">
        <v>68.900000000000006</v>
      </c>
      <c r="X112" s="5">
        <v>85.1</v>
      </c>
      <c r="Y112" s="5">
        <v>85.1</v>
      </c>
      <c r="Z112" s="5">
        <v>85</v>
      </c>
      <c r="AA112" s="5">
        <v>66.7</v>
      </c>
      <c r="AB112" s="5">
        <v>105.9</v>
      </c>
      <c r="AC112" s="5">
        <v>824</v>
      </c>
      <c r="AD112" s="5">
        <v>35.4</v>
      </c>
      <c r="AE112" s="5">
        <v>567</v>
      </c>
      <c r="AF112" s="32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7"/>
      <c r="AV112" s="168"/>
      <c r="AW112" s="5"/>
      <c r="AX112" s="5"/>
      <c r="AY112" s="5"/>
      <c r="AZ112" s="5"/>
      <c r="BA112" s="30"/>
      <c r="BB112" s="33"/>
    </row>
    <row r="113" spans="1:54" x14ac:dyDescent="0.3">
      <c r="A113" s="168"/>
      <c r="B113" s="4">
        <v>7.5</v>
      </c>
      <c r="C113" s="168"/>
      <c r="D113" s="5">
        <v>49.3</v>
      </c>
      <c r="E113" s="5">
        <v>95.3</v>
      </c>
      <c r="F113" s="7">
        <v>16.399999999999999</v>
      </c>
      <c r="G113" s="188"/>
      <c r="H113" s="5">
        <v>37.700000000000003</v>
      </c>
      <c r="I113" s="5">
        <v>96.1</v>
      </c>
      <c r="J113" s="5">
        <v>83.6</v>
      </c>
      <c r="K113" s="30">
        <v>83.4</v>
      </c>
      <c r="L113" s="168"/>
      <c r="M113" s="31"/>
      <c r="N113" s="5"/>
      <c r="O113" s="7"/>
      <c r="P113" s="31"/>
      <c r="Q113" s="5">
        <v>17.899999999999999</v>
      </c>
      <c r="R113" s="5">
        <v>49.1</v>
      </c>
      <c r="S113" s="5">
        <v>49</v>
      </c>
      <c r="T113" s="5"/>
      <c r="U113" s="5">
        <v>64</v>
      </c>
      <c r="V113" s="5">
        <v>63.7</v>
      </c>
      <c r="W113" s="5">
        <v>67.599999999999994</v>
      </c>
      <c r="X113" s="5">
        <v>85.3</v>
      </c>
      <c r="Y113" s="5">
        <v>85.3</v>
      </c>
      <c r="Z113" s="5">
        <v>85.2</v>
      </c>
      <c r="AA113" s="5">
        <v>65.599999999999994</v>
      </c>
      <c r="AB113" s="5">
        <v>105.9</v>
      </c>
      <c r="AC113" s="5">
        <v>823</v>
      </c>
      <c r="AD113" s="5">
        <v>13.4</v>
      </c>
      <c r="AE113" s="5">
        <v>574</v>
      </c>
      <c r="AF113" s="32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7"/>
      <c r="AV113" s="168"/>
      <c r="AW113" s="5"/>
      <c r="AX113" s="5"/>
      <c r="AY113" s="5"/>
      <c r="AZ113" s="5"/>
      <c r="BA113" s="30"/>
      <c r="BB113" s="33"/>
    </row>
    <row r="114" spans="1:54" x14ac:dyDescent="0.3">
      <c r="A114" s="168"/>
      <c r="B114" s="4">
        <v>7.5833333333333304</v>
      </c>
      <c r="C114" s="168"/>
      <c r="D114" s="5">
        <v>49.3</v>
      </c>
      <c r="E114" s="5">
        <v>93.9</v>
      </c>
      <c r="F114" s="7">
        <v>16.8</v>
      </c>
      <c r="G114" s="188"/>
      <c r="H114" s="5">
        <v>38.200000000000003</v>
      </c>
      <c r="I114" s="5">
        <v>95.6</v>
      </c>
      <c r="J114" s="5">
        <v>83.8</v>
      </c>
      <c r="K114" s="30">
        <v>83.5</v>
      </c>
      <c r="L114" s="168"/>
      <c r="M114" s="31"/>
      <c r="N114" s="5"/>
      <c r="O114" s="7"/>
      <c r="P114" s="31"/>
      <c r="Q114" s="5">
        <v>18.3</v>
      </c>
      <c r="R114" s="5">
        <v>49</v>
      </c>
      <c r="S114" s="5">
        <v>48.9</v>
      </c>
      <c r="T114" s="5"/>
      <c r="U114" s="5">
        <v>64.599999999999994</v>
      </c>
      <c r="V114" s="5">
        <v>64.400000000000006</v>
      </c>
      <c r="W114" s="5">
        <v>68.400000000000006</v>
      </c>
      <c r="X114" s="5">
        <v>85.5</v>
      </c>
      <c r="Y114" s="5">
        <v>85.5</v>
      </c>
      <c r="Z114" s="5">
        <v>85.4</v>
      </c>
      <c r="AA114" s="5">
        <v>66.2</v>
      </c>
      <c r="AB114" s="5">
        <v>105.1</v>
      </c>
      <c r="AC114" s="5">
        <v>825</v>
      </c>
      <c r="AD114" s="5">
        <v>13.2</v>
      </c>
      <c r="AE114" s="5">
        <v>573</v>
      </c>
      <c r="AF114" s="32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7"/>
      <c r="AV114" s="168"/>
      <c r="AW114" s="5"/>
      <c r="AX114" s="5"/>
      <c r="AY114" s="5"/>
      <c r="AZ114" s="5"/>
      <c r="BA114" s="30"/>
      <c r="BB114" s="33"/>
    </row>
    <row r="115" spans="1:54" x14ac:dyDescent="0.3">
      <c r="A115" s="168"/>
      <c r="B115" s="4">
        <v>7.6666666666666696</v>
      </c>
      <c r="C115" s="168"/>
      <c r="D115" s="5">
        <v>49.3</v>
      </c>
      <c r="E115" s="5">
        <v>93.2</v>
      </c>
      <c r="F115" s="7">
        <v>16.899999999999999</v>
      </c>
      <c r="G115" s="188"/>
      <c r="H115" s="5">
        <v>37.799999999999997</v>
      </c>
      <c r="I115" s="5">
        <v>95.6</v>
      </c>
      <c r="J115" s="5">
        <v>84.5</v>
      </c>
      <c r="K115" s="30">
        <v>84.3</v>
      </c>
      <c r="L115" s="168"/>
      <c r="M115" s="31"/>
      <c r="N115" s="5"/>
      <c r="O115" s="7"/>
      <c r="P115" s="31"/>
      <c r="Q115" s="5">
        <v>18.3</v>
      </c>
      <c r="R115" s="5">
        <v>49</v>
      </c>
      <c r="S115" s="5">
        <v>48.9</v>
      </c>
      <c r="T115" s="5"/>
      <c r="U115" s="5">
        <v>65.2</v>
      </c>
      <c r="V115" s="5">
        <v>64.900000000000006</v>
      </c>
      <c r="W115" s="5">
        <v>69</v>
      </c>
      <c r="X115" s="5">
        <v>86.1</v>
      </c>
      <c r="Y115" s="5">
        <v>86.2</v>
      </c>
      <c r="Z115" s="5">
        <v>86</v>
      </c>
      <c r="AA115" s="5">
        <v>66.7</v>
      </c>
      <c r="AB115" s="5">
        <v>105.1</v>
      </c>
      <c r="AC115" s="5">
        <v>825</v>
      </c>
      <c r="AD115" s="5">
        <v>13.1</v>
      </c>
      <c r="AE115" s="5">
        <v>576</v>
      </c>
      <c r="AF115" s="32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7"/>
      <c r="AV115" s="168"/>
      <c r="AW115" s="5"/>
      <c r="AX115" s="5"/>
      <c r="AY115" s="5"/>
      <c r="AZ115" s="5"/>
      <c r="BA115" s="30"/>
      <c r="BB115" s="33"/>
    </row>
    <row r="116" spans="1:54" x14ac:dyDescent="0.3">
      <c r="A116" s="168"/>
      <c r="B116" s="4">
        <v>7.75</v>
      </c>
      <c r="C116" s="168"/>
      <c r="D116" s="5">
        <v>49.3</v>
      </c>
      <c r="E116" s="5">
        <v>93.9</v>
      </c>
      <c r="F116" s="7">
        <v>16.399999999999999</v>
      </c>
      <c r="G116" s="188"/>
      <c r="H116" s="5">
        <v>37</v>
      </c>
      <c r="I116" s="5">
        <v>94.8</v>
      </c>
      <c r="J116" s="5">
        <v>85.9</v>
      </c>
      <c r="K116" s="30">
        <v>85.6</v>
      </c>
      <c r="L116" s="168"/>
      <c r="M116" s="31"/>
      <c r="N116" s="5"/>
      <c r="O116" s="7"/>
      <c r="P116" s="31"/>
      <c r="Q116" s="5">
        <v>17.7</v>
      </c>
      <c r="R116" s="5">
        <v>49</v>
      </c>
      <c r="S116" s="5">
        <v>49</v>
      </c>
      <c r="T116" s="5"/>
      <c r="U116" s="5">
        <v>65.599999999999994</v>
      </c>
      <c r="V116" s="5">
        <v>65.3</v>
      </c>
      <c r="W116" s="5">
        <v>69.5</v>
      </c>
      <c r="X116" s="5">
        <v>87.5</v>
      </c>
      <c r="Y116" s="5">
        <v>87.5</v>
      </c>
      <c r="Z116" s="5">
        <v>87.4</v>
      </c>
      <c r="AA116" s="5">
        <v>67.099999999999994</v>
      </c>
      <c r="AB116" s="5">
        <v>104.5</v>
      </c>
      <c r="AC116" s="5">
        <v>825</v>
      </c>
      <c r="AD116" s="5">
        <v>13.1</v>
      </c>
      <c r="AE116" s="5">
        <v>586</v>
      </c>
      <c r="AF116" s="32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7"/>
      <c r="AV116" s="168"/>
      <c r="AW116" s="5"/>
      <c r="AX116" s="5"/>
      <c r="AY116" s="5"/>
      <c r="AZ116" s="5"/>
      <c r="BA116" s="30"/>
      <c r="BB116" s="33"/>
    </row>
    <row r="117" spans="1:54" x14ac:dyDescent="0.3">
      <c r="A117" s="168"/>
      <c r="B117" s="4">
        <v>7.8333333333333304</v>
      </c>
      <c r="C117" s="168"/>
      <c r="D117" s="5">
        <v>49.3</v>
      </c>
      <c r="E117" s="5">
        <v>95.1</v>
      </c>
      <c r="F117" s="7">
        <v>16.2</v>
      </c>
      <c r="G117" s="188"/>
      <c r="H117" s="5">
        <v>36.700000000000003</v>
      </c>
      <c r="I117" s="5">
        <v>96.4</v>
      </c>
      <c r="J117" s="5">
        <v>85.2</v>
      </c>
      <c r="K117" s="30">
        <v>84.9</v>
      </c>
      <c r="L117" s="168"/>
      <c r="M117" s="31"/>
      <c r="N117" s="5"/>
      <c r="O117" s="7"/>
      <c r="P117" s="31"/>
      <c r="Q117" s="5">
        <v>17.399999999999999</v>
      </c>
      <c r="R117" s="5">
        <v>49</v>
      </c>
      <c r="S117" s="5">
        <v>48.9</v>
      </c>
      <c r="T117" s="5"/>
      <c r="U117" s="5">
        <v>64.7</v>
      </c>
      <c r="V117" s="5">
        <v>64.5</v>
      </c>
      <c r="W117" s="5">
        <v>68.599999999999994</v>
      </c>
      <c r="X117" s="5">
        <v>86.8</v>
      </c>
      <c r="Y117" s="5">
        <v>86.9</v>
      </c>
      <c r="Z117" s="5">
        <v>86.7</v>
      </c>
      <c r="AA117" s="5">
        <v>66.3</v>
      </c>
      <c r="AB117" s="5">
        <v>105.1</v>
      </c>
      <c r="AC117" s="5">
        <v>824</v>
      </c>
      <c r="AD117" s="5">
        <v>12.3</v>
      </c>
      <c r="AE117" s="5">
        <v>581</v>
      </c>
      <c r="AF117" s="32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7"/>
      <c r="AV117" s="168"/>
      <c r="AW117" s="5"/>
      <c r="AX117" s="5"/>
      <c r="AY117" s="5"/>
      <c r="AZ117" s="5"/>
      <c r="BA117" s="30"/>
      <c r="BB117" s="33"/>
    </row>
    <row r="118" spans="1:54" x14ac:dyDescent="0.3">
      <c r="A118" s="168"/>
      <c r="B118" s="4">
        <v>7.9166666666666696</v>
      </c>
      <c r="C118" s="168"/>
      <c r="D118" s="5">
        <v>49.2</v>
      </c>
      <c r="E118" s="5">
        <v>97.1</v>
      </c>
      <c r="F118" s="7">
        <v>16</v>
      </c>
      <c r="G118" s="188"/>
      <c r="H118" s="5">
        <v>36.6</v>
      </c>
      <c r="I118" s="5">
        <v>97.4</v>
      </c>
      <c r="J118" s="5">
        <v>84.2</v>
      </c>
      <c r="K118" s="30">
        <v>83.9</v>
      </c>
      <c r="L118" s="168"/>
      <c r="M118" s="31"/>
      <c r="N118" s="5"/>
      <c r="O118" s="7"/>
      <c r="P118" s="31"/>
      <c r="Q118" s="5">
        <v>17.3</v>
      </c>
      <c r="R118" s="5">
        <v>49</v>
      </c>
      <c r="S118" s="45">
        <v>48.9</v>
      </c>
      <c r="T118" s="5"/>
      <c r="U118" s="5">
        <v>63.7</v>
      </c>
      <c r="V118" s="5">
        <v>63.5</v>
      </c>
      <c r="W118" s="5">
        <v>67.5</v>
      </c>
      <c r="X118" s="5">
        <v>85.8</v>
      </c>
      <c r="Y118" s="5">
        <v>85.8</v>
      </c>
      <c r="Z118" s="5">
        <v>85.7</v>
      </c>
      <c r="AA118" s="5">
        <v>65.3</v>
      </c>
      <c r="AB118" s="5">
        <v>105.5</v>
      </c>
      <c r="AC118" s="5">
        <v>824</v>
      </c>
      <c r="AD118" s="5">
        <v>12.3</v>
      </c>
      <c r="AE118" s="5">
        <v>574</v>
      </c>
      <c r="AF118" s="32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7"/>
      <c r="AV118" s="168"/>
      <c r="AW118" s="5"/>
      <c r="AX118" s="5"/>
      <c r="AY118" s="5"/>
      <c r="AZ118" s="5"/>
      <c r="BA118" s="30"/>
      <c r="BB118" s="33"/>
    </row>
    <row r="119" spans="1:54" x14ac:dyDescent="0.3">
      <c r="A119" s="169"/>
      <c r="B119" s="4">
        <v>8</v>
      </c>
      <c r="C119" s="169"/>
      <c r="D119" s="5">
        <v>49.2</v>
      </c>
      <c r="E119" s="5">
        <v>96.1</v>
      </c>
      <c r="F119" s="7">
        <v>15.6</v>
      </c>
      <c r="G119" s="189"/>
      <c r="H119" s="5">
        <v>33.700000000000003</v>
      </c>
      <c r="I119" s="5">
        <v>97.7</v>
      </c>
      <c r="J119" s="5">
        <v>84.1</v>
      </c>
      <c r="K119" s="30">
        <v>83.8</v>
      </c>
      <c r="L119" s="169"/>
      <c r="M119" s="31"/>
      <c r="N119" s="5"/>
      <c r="O119" s="7"/>
      <c r="P119" s="31"/>
      <c r="Q119" s="5">
        <v>16.8</v>
      </c>
      <c r="R119" s="5">
        <v>48.9</v>
      </c>
      <c r="S119" s="5">
        <v>48.9</v>
      </c>
      <c r="T119" s="5"/>
      <c r="U119" s="5">
        <v>63</v>
      </c>
      <c r="V119" s="5">
        <v>62.7</v>
      </c>
      <c r="W119" s="5">
        <v>66.7</v>
      </c>
      <c r="X119" s="5">
        <v>85.8</v>
      </c>
      <c r="Y119" s="5">
        <v>85.8</v>
      </c>
      <c r="Z119" s="5">
        <v>85.7</v>
      </c>
      <c r="AA119" s="5">
        <v>64.5</v>
      </c>
      <c r="AB119" s="5">
        <v>106</v>
      </c>
      <c r="AC119" s="5">
        <v>825</v>
      </c>
      <c r="AD119" s="5">
        <v>12.3</v>
      </c>
      <c r="AE119" s="5">
        <v>575</v>
      </c>
      <c r="AF119" s="32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7"/>
      <c r="AV119" s="169"/>
      <c r="AW119" s="5"/>
      <c r="AX119" s="5"/>
      <c r="AY119" s="5"/>
      <c r="AZ119" s="5"/>
      <c r="BA119" s="30"/>
      <c r="BB119" s="33"/>
    </row>
    <row r="120" spans="1:54" x14ac:dyDescent="0.3">
      <c r="A120" s="178" t="s">
        <v>81</v>
      </c>
      <c r="B120" s="173"/>
      <c r="C120" s="17" t="e">
        <f>AVERAGE($C$108:$C$119)</f>
        <v>#DIV/0!</v>
      </c>
      <c r="D120" s="17">
        <f>AVERAGE($D$108:$D$119)</f>
        <v>49.258333333333347</v>
      </c>
      <c r="E120" s="17">
        <f>AVERAGE($E$108:$E$119)</f>
        <v>95.199999999999989</v>
      </c>
      <c r="F120" s="34">
        <f>AVERAGE($F$108:$F$119)</f>
        <v>15.58333333333333</v>
      </c>
      <c r="G120" s="16" t="e">
        <f>AVERAGE(G108:G119)</f>
        <v>#DIV/0!</v>
      </c>
      <c r="H120" s="17">
        <f>AVERAGE($H$108:$H$119)</f>
        <v>36.483333333333334</v>
      </c>
      <c r="I120" s="17">
        <f>AVERAGE($I$108:$I$119)</f>
        <v>95.691666666666663</v>
      </c>
      <c r="J120" s="17">
        <f>AVERAGE(J108:J119)</f>
        <v>83.841666666666669</v>
      </c>
      <c r="K120" s="35">
        <f>AVERAGE($K$108:$K$119)</f>
        <v>83.566666666666649</v>
      </c>
      <c r="L120" s="36">
        <f t="shared" ref="L120:AD120" si="16">AVERAGE(L108:L119)</f>
        <v>0</v>
      </c>
      <c r="M120" s="35" t="e">
        <f t="shared" si="16"/>
        <v>#DIV/0!</v>
      </c>
      <c r="N120" s="35" t="e">
        <f t="shared" si="16"/>
        <v>#DIV/0!</v>
      </c>
      <c r="O120" s="34" t="e">
        <f t="shared" si="16"/>
        <v>#DIV/0!</v>
      </c>
      <c r="P120" s="37" t="e">
        <f t="shared" si="16"/>
        <v>#DIV/0!</v>
      </c>
      <c r="Q120" s="17">
        <f t="shared" si="16"/>
        <v>16.975000000000001</v>
      </c>
      <c r="R120" s="17">
        <f t="shared" si="16"/>
        <v>49.016666666666659</v>
      </c>
      <c r="S120" s="17">
        <f t="shared" si="16"/>
        <v>48.941666666666663</v>
      </c>
      <c r="T120" s="17" t="e">
        <f t="shared" si="16"/>
        <v>#DIV/0!</v>
      </c>
      <c r="U120" s="17">
        <f t="shared" si="16"/>
        <v>63.791666666666664</v>
      </c>
      <c r="V120" s="17">
        <f t="shared" si="16"/>
        <v>63.550000000000004</v>
      </c>
      <c r="W120" s="17">
        <f t="shared" si="16"/>
        <v>67.550000000000011</v>
      </c>
      <c r="X120" s="17">
        <f t="shared" si="16"/>
        <v>85.491666666666674</v>
      </c>
      <c r="Y120" s="17">
        <f t="shared" si="16"/>
        <v>85.533333333333346</v>
      </c>
      <c r="Z120" s="17">
        <f t="shared" si="16"/>
        <v>85.391666666666666</v>
      </c>
      <c r="AA120" s="17">
        <f t="shared" si="16"/>
        <v>65.358333333333334</v>
      </c>
      <c r="AB120" s="17">
        <f t="shared" si="16"/>
        <v>105.48333333333333</v>
      </c>
      <c r="AC120" s="17">
        <f t="shared" si="16"/>
        <v>824.41666666666663</v>
      </c>
      <c r="AD120" s="17">
        <f t="shared" si="16"/>
        <v>21.758333333333336</v>
      </c>
      <c r="AE120" s="34">
        <f>AVERAGE($AE$108:$AE$119)</f>
        <v>573.33333333333337</v>
      </c>
      <c r="AF120" s="38" t="e">
        <f t="shared" ref="AF120:AT120" si="17">AVERAGE(AF108:AF119)</f>
        <v>#DIV/0!</v>
      </c>
      <c r="AG120" s="17" t="e">
        <f t="shared" si="17"/>
        <v>#DIV/0!</v>
      </c>
      <c r="AH120" s="17" t="e">
        <f t="shared" si="17"/>
        <v>#DIV/0!</v>
      </c>
      <c r="AI120" s="17" t="e">
        <f t="shared" si="17"/>
        <v>#DIV/0!</v>
      </c>
      <c r="AJ120" s="17" t="e">
        <f t="shared" si="17"/>
        <v>#DIV/0!</v>
      </c>
      <c r="AK120" s="17" t="e">
        <f t="shared" si="17"/>
        <v>#DIV/0!</v>
      </c>
      <c r="AL120" s="17" t="e">
        <f t="shared" si="17"/>
        <v>#DIV/0!</v>
      </c>
      <c r="AM120" s="17" t="e">
        <f t="shared" si="17"/>
        <v>#DIV/0!</v>
      </c>
      <c r="AN120" s="17" t="e">
        <f t="shared" si="17"/>
        <v>#DIV/0!</v>
      </c>
      <c r="AO120" s="17" t="e">
        <f t="shared" si="17"/>
        <v>#DIV/0!</v>
      </c>
      <c r="AP120" s="17" t="e">
        <f t="shared" si="17"/>
        <v>#DIV/0!</v>
      </c>
      <c r="AQ120" s="17" t="e">
        <f t="shared" si="17"/>
        <v>#DIV/0!</v>
      </c>
      <c r="AR120" s="17" t="e">
        <f t="shared" si="17"/>
        <v>#DIV/0!</v>
      </c>
      <c r="AS120" s="17" t="e">
        <f t="shared" si="17"/>
        <v>#DIV/0!</v>
      </c>
      <c r="AT120" s="17" t="e">
        <f t="shared" si="17"/>
        <v>#DIV/0!</v>
      </c>
      <c r="AU120" s="34" t="e">
        <f>AVERAGE($AU$108:$AU$119)</f>
        <v>#DIV/0!</v>
      </c>
      <c r="AV120" s="39" t="e">
        <f>AVERAGE(AV108:AV119)</f>
        <v>#DIV/0!</v>
      </c>
      <c r="AW120" s="17" t="e">
        <f>AVERAGE(AW108:AW119)</f>
        <v>#DIV/0!</v>
      </c>
      <c r="AX120" s="17" t="e">
        <f>AVERAGE(AX108:AX119)</f>
        <v>#DIV/0!</v>
      </c>
      <c r="AY120" s="17" t="e">
        <f>AVERAGE($AY$108:$AY$119)</f>
        <v>#DIV/0!</v>
      </c>
      <c r="AZ120" s="17" t="e">
        <f>AVERAGE(AZ108:AZ119)</f>
        <v>#DIV/0!</v>
      </c>
      <c r="BA120" s="35" t="e">
        <f>AVERAGE(BA108:BA119)</f>
        <v>#DIV/0!</v>
      </c>
      <c r="BB120" s="40" t="e">
        <f>AVERAGE(BB108:BB119)</f>
        <v>#DIV/0!</v>
      </c>
    </row>
    <row r="121" spans="1:54" x14ac:dyDescent="0.3">
      <c r="A121" s="167">
        <v>45422</v>
      </c>
      <c r="B121" s="4">
        <v>8.0833333333333304</v>
      </c>
      <c r="C121" s="181"/>
      <c r="D121" s="5">
        <v>49.2</v>
      </c>
      <c r="E121" s="5">
        <v>93.7</v>
      </c>
      <c r="F121" s="7">
        <v>15.5</v>
      </c>
      <c r="G121" s="181"/>
      <c r="H121" s="5">
        <v>33.1</v>
      </c>
      <c r="I121" s="5">
        <v>95.1</v>
      </c>
      <c r="J121" s="5">
        <v>83.4</v>
      </c>
      <c r="K121" s="30">
        <v>83.2</v>
      </c>
      <c r="L121" s="174">
        <f>G121-C121</f>
        <v>0</v>
      </c>
      <c r="M121" s="31"/>
      <c r="N121" s="5"/>
      <c r="O121" s="7"/>
      <c r="P121" s="31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32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7"/>
      <c r="AV121" s="174"/>
      <c r="AW121" s="5"/>
      <c r="AX121" s="5"/>
      <c r="AY121" s="5"/>
      <c r="AZ121" s="5"/>
      <c r="BA121" s="30"/>
      <c r="BB121" s="33"/>
    </row>
    <row r="122" spans="1:54" x14ac:dyDescent="0.3">
      <c r="A122" s="168"/>
      <c r="B122" s="4">
        <v>8.1666666666666696</v>
      </c>
      <c r="C122" s="168"/>
      <c r="D122" s="5"/>
      <c r="E122" s="5"/>
      <c r="F122" s="7"/>
      <c r="G122" s="188"/>
      <c r="H122" s="5">
        <v>32.9</v>
      </c>
      <c r="I122" s="5">
        <v>95.3</v>
      </c>
      <c r="J122" s="5">
        <v>83</v>
      </c>
      <c r="K122" s="30">
        <v>82.7</v>
      </c>
      <c r="L122" s="168"/>
      <c r="M122" s="31"/>
      <c r="N122" s="5"/>
      <c r="O122" s="7"/>
      <c r="P122" s="31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32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7"/>
      <c r="AV122" s="168"/>
      <c r="AW122" s="5"/>
      <c r="AX122" s="5"/>
      <c r="AY122" s="5"/>
      <c r="AZ122" s="5"/>
      <c r="BA122" s="30"/>
      <c r="BB122" s="33"/>
    </row>
    <row r="123" spans="1:54" x14ac:dyDescent="0.3">
      <c r="A123" s="168"/>
      <c r="B123" s="4">
        <v>8.25</v>
      </c>
      <c r="C123" s="168"/>
      <c r="D123" s="5"/>
      <c r="E123" s="5"/>
      <c r="F123" s="7"/>
      <c r="G123" s="188"/>
      <c r="H123" s="5">
        <v>33.299999999999997</v>
      </c>
      <c r="I123" s="5">
        <v>96.1</v>
      </c>
      <c r="J123" s="5">
        <v>82.7</v>
      </c>
      <c r="K123" s="30">
        <v>82.4</v>
      </c>
      <c r="L123" s="168"/>
      <c r="M123" s="31"/>
      <c r="N123" s="5"/>
      <c r="O123" s="7"/>
      <c r="P123" s="31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32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7"/>
      <c r="AV123" s="168"/>
      <c r="AW123" s="5"/>
      <c r="AX123" s="5"/>
      <c r="AY123" s="5"/>
      <c r="AZ123" s="5"/>
      <c r="BA123" s="30"/>
      <c r="BB123" s="33"/>
    </row>
    <row r="124" spans="1:54" x14ac:dyDescent="0.3">
      <c r="A124" s="168"/>
      <c r="B124" s="4">
        <v>8.3333333333333304</v>
      </c>
      <c r="C124" s="168"/>
      <c r="D124" s="5"/>
      <c r="E124" s="5"/>
      <c r="F124" s="7"/>
      <c r="G124" s="188"/>
      <c r="H124" s="5">
        <v>35.200000000000003</v>
      </c>
      <c r="I124" s="5">
        <v>95.8</v>
      </c>
      <c r="J124" s="5">
        <v>83.2</v>
      </c>
      <c r="K124" s="30">
        <v>82.9</v>
      </c>
      <c r="L124" s="168"/>
      <c r="M124" s="31"/>
      <c r="N124" s="5"/>
      <c r="O124" s="7"/>
      <c r="P124" s="31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32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7"/>
      <c r="AV124" s="168"/>
      <c r="AW124" s="5"/>
      <c r="AX124" s="5"/>
      <c r="AY124" s="5"/>
      <c r="AZ124" s="5"/>
      <c r="BA124" s="30"/>
      <c r="BB124" s="33"/>
    </row>
    <row r="125" spans="1:54" x14ac:dyDescent="0.3">
      <c r="A125" s="168"/>
      <c r="B125" s="4">
        <v>8.4166666666666696</v>
      </c>
      <c r="C125" s="168"/>
      <c r="D125" s="5"/>
      <c r="E125" s="5"/>
      <c r="F125" s="7"/>
      <c r="G125" s="188"/>
      <c r="H125" s="5">
        <v>37.299999999999997</v>
      </c>
      <c r="I125" s="5">
        <v>95.5</v>
      </c>
      <c r="J125" s="5">
        <v>83.6</v>
      </c>
      <c r="K125" s="30">
        <v>83.3</v>
      </c>
      <c r="L125" s="168"/>
      <c r="M125" s="31"/>
      <c r="N125" s="5"/>
      <c r="O125" s="7"/>
      <c r="P125" s="31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32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7"/>
      <c r="AV125" s="168"/>
      <c r="AW125" s="5"/>
      <c r="AX125" s="5"/>
      <c r="AY125" s="5"/>
      <c r="AZ125" s="5"/>
      <c r="BA125" s="30"/>
      <c r="BB125" s="33"/>
    </row>
    <row r="126" spans="1:54" x14ac:dyDescent="0.3">
      <c r="A126" s="168"/>
      <c r="B126" s="4">
        <v>8.5</v>
      </c>
      <c r="C126" s="168"/>
      <c r="D126" s="5"/>
      <c r="E126" s="5"/>
      <c r="F126" s="7"/>
      <c r="G126" s="188"/>
      <c r="H126" s="5">
        <v>38</v>
      </c>
      <c r="I126" s="5">
        <v>93.8</v>
      </c>
      <c r="J126" s="5">
        <v>84</v>
      </c>
      <c r="K126" s="30">
        <v>83.7</v>
      </c>
      <c r="L126" s="168"/>
      <c r="M126" s="31"/>
      <c r="N126" s="5"/>
      <c r="O126" s="7"/>
      <c r="P126" s="31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32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7"/>
      <c r="AV126" s="168"/>
      <c r="AW126" s="5"/>
      <c r="AX126" s="5"/>
      <c r="AY126" s="5"/>
      <c r="AZ126" s="5"/>
      <c r="BA126" s="30"/>
      <c r="BB126" s="33"/>
    </row>
    <row r="127" spans="1:54" x14ac:dyDescent="0.3">
      <c r="A127" s="168"/>
      <c r="B127" s="4">
        <v>8.5833333333333304</v>
      </c>
      <c r="C127" s="168"/>
      <c r="D127" s="5"/>
      <c r="E127" s="5"/>
      <c r="F127" s="7"/>
      <c r="G127" s="188"/>
      <c r="H127" s="5">
        <v>37.4</v>
      </c>
      <c r="I127" s="5">
        <v>94.7</v>
      </c>
      <c r="J127" s="5">
        <v>84.4</v>
      </c>
      <c r="K127" s="30">
        <v>84.1</v>
      </c>
      <c r="L127" s="168"/>
      <c r="M127" s="31"/>
      <c r="N127" s="5"/>
      <c r="O127" s="7"/>
      <c r="P127" s="31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32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7"/>
      <c r="AV127" s="168"/>
      <c r="AW127" s="5"/>
      <c r="AX127" s="5"/>
      <c r="AY127" s="5"/>
      <c r="AZ127" s="5"/>
      <c r="BA127" s="30"/>
      <c r="BB127" s="33"/>
    </row>
    <row r="128" spans="1:54" x14ac:dyDescent="0.3">
      <c r="A128" s="168"/>
      <c r="B128" s="4">
        <v>8.6666666666666696</v>
      </c>
      <c r="C128" s="168"/>
      <c r="D128" s="5"/>
      <c r="E128" s="5"/>
      <c r="F128" s="7"/>
      <c r="G128" s="188"/>
      <c r="H128" s="5">
        <v>36.6</v>
      </c>
      <c r="I128" s="5">
        <v>93.5</v>
      </c>
      <c r="J128" s="5">
        <v>84.8</v>
      </c>
      <c r="K128" s="30">
        <v>84.5</v>
      </c>
      <c r="L128" s="168"/>
      <c r="M128" s="31"/>
      <c r="N128" s="5"/>
      <c r="O128" s="7"/>
      <c r="P128" s="31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32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7"/>
      <c r="AV128" s="168"/>
      <c r="AW128" s="5"/>
      <c r="AX128" s="5"/>
      <c r="AY128" s="5"/>
      <c r="AZ128" s="5"/>
      <c r="BA128" s="30"/>
      <c r="BB128" s="33"/>
    </row>
    <row r="129" spans="1:54" x14ac:dyDescent="0.3">
      <c r="A129" s="168"/>
      <c r="B129" s="4">
        <v>8.75</v>
      </c>
      <c r="C129" s="168"/>
      <c r="D129" s="5"/>
      <c r="E129" s="5"/>
      <c r="F129" s="7"/>
      <c r="G129" s="188"/>
      <c r="H129" s="5">
        <v>36.200000000000003</v>
      </c>
      <c r="I129" s="5">
        <v>93.7</v>
      </c>
      <c r="J129" s="5">
        <v>85</v>
      </c>
      <c r="K129" s="30">
        <v>84.8</v>
      </c>
      <c r="L129" s="168"/>
      <c r="M129" s="31"/>
      <c r="N129" s="5"/>
      <c r="O129" s="7"/>
      <c r="P129" s="31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32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7"/>
      <c r="AV129" s="168"/>
      <c r="AW129" s="5"/>
      <c r="AX129" s="5"/>
      <c r="AY129" s="5"/>
      <c r="AZ129" s="5"/>
      <c r="BA129" s="30"/>
      <c r="BB129" s="33"/>
    </row>
    <row r="130" spans="1:54" x14ac:dyDescent="0.3">
      <c r="A130" s="168"/>
      <c r="B130" s="4">
        <v>8.8333333333333304</v>
      </c>
      <c r="C130" s="168"/>
      <c r="D130" s="5"/>
      <c r="E130" s="5"/>
      <c r="F130" s="7"/>
      <c r="G130" s="188"/>
      <c r="H130" s="5">
        <v>35</v>
      </c>
      <c r="I130" s="5">
        <v>93.6</v>
      </c>
      <c r="J130" s="5">
        <v>84.3</v>
      </c>
      <c r="K130" s="30">
        <v>84.1</v>
      </c>
      <c r="L130" s="168"/>
      <c r="M130" s="31"/>
      <c r="N130" s="5"/>
      <c r="O130" s="7"/>
      <c r="P130" s="31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32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7"/>
      <c r="AV130" s="168"/>
      <c r="AW130" s="5"/>
      <c r="AX130" s="5"/>
      <c r="AY130" s="5"/>
      <c r="AZ130" s="5"/>
      <c r="BA130" s="30"/>
      <c r="BB130" s="33"/>
    </row>
    <row r="131" spans="1:54" x14ac:dyDescent="0.3">
      <c r="A131" s="168"/>
      <c r="B131" s="4">
        <v>8.9166666666666696</v>
      </c>
      <c r="C131" s="168"/>
      <c r="D131" s="5"/>
      <c r="E131" s="5"/>
      <c r="F131" s="7"/>
      <c r="G131" s="188"/>
      <c r="H131" s="5">
        <v>35.4</v>
      </c>
      <c r="I131" s="5">
        <v>99</v>
      </c>
      <c r="J131" s="5">
        <v>81</v>
      </c>
      <c r="K131" s="30">
        <v>80.7</v>
      </c>
      <c r="L131" s="168"/>
      <c r="M131" s="31"/>
      <c r="N131" s="5"/>
      <c r="O131" s="7"/>
      <c r="P131" s="31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32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7"/>
      <c r="AV131" s="168"/>
      <c r="AW131" s="5"/>
      <c r="AX131" s="5"/>
      <c r="AY131" s="5"/>
      <c r="AZ131" s="5"/>
      <c r="BA131" s="30"/>
      <c r="BB131" s="33"/>
    </row>
    <row r="132" spans="1:54" x14ac:dyDescent="0.3">
      <c r="A132" s="169"/>
      <c r="B132" s="4">
        <v>9</v>
      </c>
      <c r="C132" s="169"/>
      <c r="D132" s="5"/>
      <c r="E132" s="5"/>
      <c r="F132" s="7"/>
      <c r="G132" s="189"/>
      <c r="H132" s="5">
        <v>28.3</v>
      </c>
      <c r="I132" s="5">
        <v>95.9</v>
      </c>
      <c r="J132" s="5">
        <v>60.5</v>
      </c>
      <c r="K132" s="30">
        <v>60.2</v>
      </c>
      <c r="L132" s="169"/>
      <c r="M132" s="31"/>
      <c r="N132" s="5"/>
      <c r="O132" s="7"/>
      <c r="P132" s="31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32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7"/>
      <c r="AV132" s="169"/>
      <c r="AW132" s="5"/>
      <c r="AX132" s="5"/>
      <c r="AY132" s="5"/>
      <c r="AZ132" s="5"/>
      <c r="BA132" s="30"/>
      <c r="BB132" s="33"/>
    </row>
    <row r="133" spans="1:54" x14ac:dyDescent="0.3">
      <c r="A133" s="178" t="s">
        <v>81</v>
      </c>
      <c r="B133" s="173"/>
      <c r="C133" s="17" t="e">
        <f>AVERAGE($C$121:$C$132)</f>
        <v>#DIV/0!</v>
      </c>
      <c r="D133" s="17">
        <f>AVERAGE($D$121:$D$132)</f>
        <v>49.2</v>
      </c>
      <c r="E133" s="17">
        <f>AVERAGE($E$121:$E$132)</f>
        <v>93.7</v>
      </c>
      <c r="F133" s="34">
        <f>AVERAGE($F$121:$F$132)</f>
        <v>15.5</v>
      </c>
      <c r="G133" s="16" t="e">
        <f>AVERAGE(G121:G132)</f>
        <v>#DIV/0!</v>
      </c>
      <c r="H133" s="17">
        <f>AVERAGE($H$121:$H$132)</f>
        <v>34.891666666666666</v>
      </c>
      <c r="I133" s="17">
        <f>AVERAGE($I$121:$I$132)</f>
        <v>95.166666666666686</v>
      </c>
      <c r="J133" s="17">
        <f>AVERAGE(J121:J132)</f>
        <v>81.658333333333317</v>
      </c>
      <c r="K133" s="35">
        <f>AVERAGE($K$121:$K$132)</f>
        <v>81.38333333333334</v>
      </c>
      <c r="L133" s="36">
        <f t="shared" ref="L133:AD133" si="18">AVERAGE(L121:L132)</f>
        <v>0</v>
      </c>
      <c r="M133" s="35" t="e">
        <f t="shared" si="18"/>
        <v>#DIV/0!</v>
      </c>
      <c r="N133" s="35" t="e">
        <f t="shared" si="18"/>
        <v>#DIV/0!</v>
      </c>
      <c r="O133" s="34" t="e">
        <f t="shared" si="18"/>
        <v>#DIV/0!</v>
      </c>
      <c r="P133" s="37" t="e">
        <f t="shared" si="18"/>
        <v>#DIV/0!</v>
      </c>
      <c r="Q133" s="17" t="e">
        <f t="shared" si="18"/>
        <v>#DIV/0!</v>
      </c>
      <c r="R133" s="17" t="e">
        <f t="shared" si="18"/>
        <v>#DIV/0!</v>
      </c>
      <c r="S133" s="17" t="e">
        <f t="shared" si="18"/>
        <v>#DIV/0!</v>
      </c>
      <c r="T133" s="17" t="e">
        <f t="shared" si="18"/>
        <v>#DIV/0!</v>
      </c>
      <c r="U133" s="17" t="e">
        <f t="shared" si="18"/>
        <v>#DIV/0!</v>
      </c>
      <c r="V133" s="17" t="e">
        <f t="shared" si="18"/>
        <v>#DIV/0!</v>
      </c>
      <c r="W133" s="17" t="e">
        <f t="shared" si="18"/>
        <v>#DIV/0!</v>
      </c>
      <c r="X133" s="17" t="e">
        <f t="shared" si="18"/>
        <v>#DIV/0!</v>
      </c>
      <c r="Y133" s="17" t="e">
        <f t="shared" si="18"/>
        <v>#DIV/0!</v>
      </c>
      <c r="Z133" s="17" t="e">
        <f t="shared" si="18"/>
        <v>#DIV/0!</v>
      </c>
      <c r="AA133" s="17" t="e">
        <f t="shared" si="18"/>
        <v>#DIV/0!</v>
      </c>
      <c r="AB133" s="17" t="e">
        <f t="shared" si="18"/>
        <v>#DIV/0!</v>
      </c>
      <c r="AC133" s="17" t="e">
        <f t="shared" si="18"/>
        <v>#DIV/0!</v>
      </c>
      <c r="AD133" s="17" t="e">
        <f t="shared" si="18"/>
        <v>#DIV/0!</v>
      </c>
      <c r="AE133" s="34" t="e">
        <f>AVERAGE($AE$121:$AE$132)</f>
        <v>#DIV/0!</v>
      </c>
      <c r="AF133" s="38" t="e">
        <f t="shared" ref="AF133:AT133" si="19">AVERAGE(AF121:AF132)</f>
        <v>#DIV/0!</v>
      </c>
      <c r="AG133" s="17" t="e">
        <f t="shared" si="19"/>
        <v>#DIV/0!</v>
      </c>
      <c r="AH133" s="17" t="e">
        <f t="shared" si="19"/>
        <v>#DIV/0!</v>
      </c>
      <c r="AI133" s="17" t="e">
        <f t="shared" si="19"/>
        <v>#DIV/0!</v>
      </c>
      <c r="AJ133" s="17" t="e">
        <f t="shared" si="19"/>
        <v>#DIV/0!</v>
      </c>
      <c r="AK133" s="17" t="e">
        <f t="shared" si="19"/>
        <v>#DIV/0!</v>
      </c>
      <c r="AL133" s="17" t="e">
        <f t="shared" si="19"/>
        <v>#DIV/0!</v>
      </c>
      <c r="AM133" s="17" t="e">
        <f t="shared" si="19"/>
        <v>#DIV/0!</v>
      </c>
      <c r="AN133" s="17" t="e">
        <f t="shared" si="19"/>
        <v>#DIV/0!</v>
      </c>
      <c r="AO133" s="17" t="e">
        <f t="shared" si="19"/>
        <v>#DIV/0!</v>
      </c>
      <c r="AP133" s="17" t="e">
        <f t="shared" si="19"/>
        <v>#DIV/0!</v>
      </c>
      <c r="AQ133" s="17" t="e">
        <f t="shared" si="19"/>
        <v>#DIV/0!</v>
      </c>
      <c r="AR133" s="17" t="e">
        <f t="shared" si="19"/>
        <v>#DIV/0!</v>
      </c>
      <c r="AS133" s="17" t="e">
        <f t="shared" si="19"/>
        <v>#DIV/0!</v>
      </c>
      <c r="AT133" s="17" t="e">
        <f t="shared" si="19"/>
        <v>#DIV/0!</v>
      </c>
      <c r="AU133" s="34" t="e">
        <f>AVERAGE($AU$121:$AU$132)</f>
        <v>#DIV/0!</v>
      </c>
      <c r="AV133" s="39" t="e">
        <f>AVERAGE(AV121:AV132)</f>
        <v>#DIV/0!</v>
      </c>
      <c r="AW133" s="17" t="e">
        <f>AVERAGE(AW121:AW132)</f>
        <v>#DIV/0!</v>
      </c>
      <c r="AX133" s="17" t="e">
        <f>AVERAGE(AX121:AX132)</f>
        <v>#DIV/0!</v>
      </c>
      <c r="AY133" s="17" t="e">
        <f>AVERAGE($AY$121:$AY$132)</f>
        <v>#DIV/0!</v>
      </c>
      <c r="AZ133" s="17" t="e">
        <f>AVERAGE(AZ121:AZ132)</f>
        <v>#DIV/0!</v>
      </c>
      <c r="BA133" s="35" t="e">
        <f>AVERAGE(BA121:BA132)</f>
        <v>#DIV/0!</v>
      </c>
      <c r="BB133" s="40" t="e">
        <f>AVERAGE(BB121:BB132)</f>
        <v>#DIV/0!</v>
      </c>
    </row>
    <row r="134" spans="1:54" x14ac:dyDescent="0.3">
      <c r="A134" s="167">
        <v>45423</v>
      </c>
      <c r="B134" s="4">
        <v>9.0833333333333304</v>
      </c>
      <c r="C134" s="181"/>
      <c r="D134" s="5"/>
      <c r="E134" s="5"/>
      <c r="F134" s="7"/>
      <c r="G134" s="181"/>
      <c r="H134" s="5">
        <v>27.2</v>
      </c>
      <c r="I134" s="5">
        <v>102.3</v>
      </c>
      <c r="J134" s="5">
        <v>57</v>
      </c>
      <c r="K134" s="30">
        <v>56.6</v>
      </c>
      <c r="L134" s="174">
        <f>G134-C134</f>
        <v>0</v>
      </c>
      <c r="M134" s="31"/>
      <c r="N134" s="5"/>
      <c r="O134" s="7"/>
      <c r="P134" s="31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32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7"/>
      <c r="AV134" s="174"/>
      <c r="AW134" s="5"/>
      <c r="AX134" s="5"/>
      <c r="AY134" s="5"/>
      <c r="AZ134" s="5"/>
      <c r="BA134" s="30"/>
      <c r="BB134" s="33"/>
    </row>
    <row r="135" spans="1:54" x14ac:dyDescent="0.3">
      <c r="A135" s="168"/>
      <c r="B135" s="4">
        <v>9.1666666666666696</v>
      </c>
      <c r="C135" s="168"/>
      <c r="D135" s="5"/>
      <c r="E135" s="5"/>
      <c r="F135" s="7"/>
      <c r="G135" s="188"/>
      <c r="H135" s="5">
        <v>31.6</v>
      </c>
      <c r="I135" s="5">
        <v>87.8</v>
      </c>
      <c r="J135" s="5">
        <v>75.7</v>
      </c>
      <c r="K135" s="30">
        <v>75.5</v>
      </c>
      <c r="L135" s="168"/>
      <c r="M135" s="31"/>
      <c r="N135" s="5"/>
      <c r="O135" s="7"/>
      <c r="P135" s="31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32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7"/>
      <c r="AV135" s="168"/>
      <c r="AW135" s="5"/>
      <c r="AX135" s="5"/>
      <c r="AY135" s="5"/>
      <c r="AZ135" s="5"/>
      <c r="BA135" s="30"/>
      <c r="BB135" s="33"/>
    </row>
    <row r="136" spans="1:54" x14ac:dyDescent="0.3">
      <c r="A136" s="168"/>
      <c r="B136" s="4">
        <v>9.25</v>
      </c>
      <c r="C136" s="168"/>
      <c r="D136" s="5"/>
      <c r="E136" s="5"/>
      <c r="F136" s="7"/>
      <c r="G136" s="188"/>
      <c r="H136" s="5">
        <v>29.3</v>
      </c>
      <c r="I136" s="5">
        <v>0</v>
      </c>
      <c r="J136" s="5">
        <v>82.7</v>
      </c>
      <c r="K136" s="30">
        <v>82.7</v>
      </c>
      <c r="L136" s="168"/>
      <c r="M136" s="31"/>
      <c r="N136" s="5"/>
      <c r="O136" s="7"/>
      <c r="P136" s="31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32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7"/>
      <c r="AV136" s="168"/>
      <c r="AW136" s="5"/>
      <c r="AX136" s="5"/>
      <c r="AY136" s="5"/>
      <c r="AZ136" s="5"/>
      <c r="BA136" s="30"/>
      <c r="BB136" s="33"/>
    </row>
    <row r="137" spans="1:54" x14ac:dyDescent="0.3">
      <c r="A137" s="168"/>
      <c r="B137" s="4">
        <v>9.3333333333333304</v>
      </c>
      <c r="C137" s="168"/>
      <c r="D137" s="5"/>
      <c r="E137" s="5"/>
      <c r="F137" s="7"/>
      <c r="G137" s="188"/>
      <c r="H137" s="5">
        <v>29.2</v>
      </c>
      <c r="I137" s="5">
        <v>0</v>
      </c>
      <c r="J137" s="5">
        <v>80.7</v>
      </c>
      <c r="K137" s="30">
        <v>80.7</v>
      </c>
      <c r="L137" s="168"/>
      <c r="M137" s="31"/>
      <c r="N137" s="5"/>
      <c r="O137" s="7"/>
      <c r="P137" s="31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32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7"/>
      <c r="AV137" s="168"/>
      <c r="AW137" s="5"/>
      <c r="AX137" s="5"/>
      <c r="AY137" s="5"/>
      <c r="AZ137" s="5"/>
      <c r="BA137" s="30"/>
      <c r="BB137" s="33"/>
    </row>
    <row r="138" spans="1:54" x14ac:dyDescent="0.3">
      <c r="A138" s="168"/>
      <c r="B138" s="4">
        <v>9.4166666666666696</v>
      </c>
      <c r="C138" s="168"/>
      <c r="D138" s="5"/>
      <c r="E138" s="5"/>
      <c r="F138" s="7"/>
      <c r="G138" s="188"/>
      <c r="H138" s="5">
        <v>38.799999999999997</v>
      </c>
      <c r="I138" s="5">
        <v>63</v>
      </c>
      <c r="J138" s="5">
        <v>83.1</v>
      </c>
      <c r="K138" s="30">
        <v>82.9</v>
      </c>
      <c r="L138" s="168"/>
      <c r="M138" s="31"/>
      <c r="N138" s="5"/>
      <c r="O138" s="7"/>
      <c r="P138" s="31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32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7"/>
      <c r="AV138" s="168"/>
      <c r="AW138" s="5"/>
      <c r="AX138" s="5"/>
      <c r="AY138" s="5"/>
      <c r="AZ138" s="5"/>
      <c r="BA138" s="30"/>
      <c r="BB138" s="33"/>
    </row>
    <row r="139" spans="1:54" x14ac:dyDescent="0.3">
      <c r="A139" s="168"/>
      <c r="B139" s="4">
        <v>9.5</v>
      </c>
      <c r="C139" s="168"/>
      <c r="D139" s="5"/>
      <c r="E139" s="5"/>
      <c r="F139" s="7"/>
      <c r="G139" s="188"/>
      <c r="H139" s="5">
        <v>39.4</v>
      </c>
      <c r="I139" s="5">
        <v>65.900000000000006</v>
      </c>
      <c r="J139" s="5">
        <v>84.2</v>
      </c>
      <c r="K139" s="30">
        <v>84.2</v>
      </c>
      <c r="L139" s="168"/>
      <c r="M139" s="31"/>
      <c r="N139" s="5"/>
      <c r="O139" s="7"/>
      <c r="P139" s="31"/>
      <c r="Q139" s="5"/>
      <c r="R139" s="5"/>
      <c r="S139" s="5"/>
      <c r="T139" s="5"/>
      <c r="U139" s="5"/>
      <c r="V139" s="46"/>
      <c r="W139" s="5"/>
      <c r="X139" s="5"/>
      <c r="Y139" s="5"/>
      <c r="Z139" s="5"/>
      <c r="AA139" s="5"/>
      <c r="AB139" s="5"/>
      <c r="AC139" s="5"/>
      <c r="AD139" s="5"/>
      <c r="AE139" s="7"/>
      <c r="AF139" s="32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7"/>
      <c r="AV139" s="168"/>
      <c r="AW139" s="5"/>
      <c r="AX139" s="5"/>
      <c r="AY139" s="5"/>
      <c r="AZ139" s="7"/>
      <c r="BA139" s="30"/>
      <c r="BB139" s="33"/>
    </row>
    <row r="140" spans="1:54" x14ac:dyDescent="0.3">
      <c r="A140" s="168"/>
      <c r="B140" s="4">
        <v>9.5833333333333304</v>
      </c>
      <c r="C140" s="168"/>
      <c r="D140" s="5"/>
      <c r="E140" s="5"/>
      <c r="F140" s="7"/>
      <c r="G140" s="188"/>
      <c r="H140" s="5">
        <v>39.9</v>
      </c>
      <c r="I140" s="5">
        <v>65.900000000000006</v>
      </c>
      <c r="J140" s="5">
        <v>83.7</v>
      </c>
      <c r="K140" s="5">
        <v>83.5</v>
      </c>
      <c r="L140" s="168"/>
      <c r="M140" s="31"/>
      <c r="N140" s="5"/>
      <c r="O140" s="7"/>
      <c r="P140" s="31"/>
      <c r="Q140" s="5"/>
      <c r="R140" s="5"/>
      <c r="S140" s="5"/>
      <c r="T140" s="5"/>
      <c r="U140" s="5"/>
      <c r="V140" s="46"/>
      <c r="W140" s="5"/>
      <c r="X140" s="5"/>
      <c r="Y140" s="5"/>
      <c r="Z140" s="5"/>
      <c r="AA140" s="5"/>
      <c r="AB140" s="5"/>
      <c r="AC140" s="5"/>
      <c r="AD140" s="5"/>
      <c r="AE140" s="7"/>
      <c r="AF140" s="32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7"/>
      <c r="AV140" s="168"/>
      <c r="AW140" s="5"/>
      <c r="AX140" s="5"/>
      <c r="AY140" s="5"/>
      <c r="AZ140" s="7"/>
      <c r="BA140" s="30"/>
      <c r="BB140" s="33"/>
    </row>
    <row r="141" spans="1:54" x14ac:dyDescent="0.3">
      <c r="A141" s="168"/>
      <c r="B141" s="4">
        <v>9.6666666666666696</v>
      </c>
      <c r="C141" s="168"/>
      <c r="D141" s="5"/>
      <c r="E141" s="5"/>
      <c r="F141" s="7"/>
      <c r="G141" s="188"/>
      <c r="H141" s="5">
        <v>39.4</v>
      </c>
      <c r="I141" s="5">
        <v>65.900000000000006</v>
      </c>
      <c r="J141" s="5">
        <v>83.5</v>
      </c>
      <c r="K141" s="5">
        <v>83.3</v>
      </c>
      <c r="L141" s="168"/>
      <c r="M141" s="31"/>
      <c r="N141" s="5"/>
      <c r="O141" s="7"/>
      <c r="P141" s="31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7"/>
      <c r="AF141" s="32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7"/>
      <c r="AV141" s="168"/>
      <c r="AW141" s="5"/>
      <c r="AX141" s="5"/>
      <c r="AY141" s="5"/>
      <c r="AZ141" s="7"/>
      <c r="BA141" s="30"/>
      <c r="BB141" s="33"/>
    </row>
    <row r="142" spans="1:54" x14ac:dyDescent="0.3">
      <c r="A142" s="168"/>
      <c r="B142" s="4">
        <v>9.75</v>
      </c>
      <c r="C142" s="168"/>
      <c r="D142" s="5"/>
      <c r="E142" s="5"/>
      <c r="F142" s="7"/>
      <c r="G142" s="188"/>
      <c r="H142" s="5">
        <v>37.6</v>
      </c>
      <c r="I142" s="5">
        <v>92</v>
      </c>
      <c r="J142" s="5">
        <v>85</v>
      </c>
      <c r="K142" s="5">
        <v>84.8</v>
      </c>
      <c r="L142" s="168"/>
      <c r="M142" s="31"/>
      <c r="N142" s="5"/>
      <c r="O142" s="7"/>
      <c r="P142" s="31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7"/>
      <c r="AF142" s="32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7"/>
      <c r="AV142" s="168"/>
      <c r="AW142" s="5"/>
      <c r="AX142" s="5"/>
      <c r="AY142" s="5"/>
      <c r="AZ142" s="7"/>
      <c r="BA142" s="30"/>
      <c r="BB142" s="33"/>
    </row>
    <row r="143" spans="1:54" x14ac:dyDescent="0.3">
      <c r="A143" s="168"/>
      <c r="B143" s="4">
        <v>9.8333333333333304</v>
      </c>
      <c r="C143" s="168"/>
      <c r="D143" s="5"/>
      <c r="E143" s="5"/>
      <c r="F143" s="7"/>
      <c r="G143" s="188"/>
      <c r="H143" s="5">
        <v>37.1</v>
      </c>
      <c r="I143" s="5">
        <v>93</v>
      </c>
      <c r="J143" s="5">
        <v>85</v>
      </c>
      <c r="K143" s="5">
        <v>84.8</v>
      </c>
      <c r="L143" s="168"/>
      <c r="M143" s="31"/>
      <c r="N143" s="5"/>
      <c r="O143" s="7"/>
      <c r="P143" s="31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7"/>
      <c r="AF143" s="32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7"/>
      <c r="AV143" s="168"/>
      <c r="AW143" s="5"/>
      <c r="AX143" s="5"/>
      <c r="AY143" s="5"/>
      <c r="AZ143" s="7"/>
      <c r="BA143" s="30"/>
      <c r="BB143" s="33"/>
    </row>
    <row r="144" spans="1:54" x14ac:dyDescent="0.3">
      <c r="A144" s="168"/>
      <c r="B144" s="4">
        <v>9.9166666666666696</v>
      </c>
      <c r="C144" s="168"/>
      <c r="D144" s="5"/>
      <c r="E144" s="5"/>
      <c r="F144" s="7"/>
      <c r="G144" s="188"/>
      <c r="H144" s="5">
        <v>29.7</v>
      </c>
      <c r="I144" s="5">
        <v>95.3</v>
      </c>
      <c r="J144" s="5">
        <v>83.9</v>
      </c>
      <c r="K144" s="5">
        <v>83.6</v>
      </c>
      <c r="L144" s="168"/>
      <c r="M144" s="31"/>
      <c r="N144" s="5"/>
      <c r="O144" s="7"/>
      <c r="P144" s="31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7"/>
      <c r="AF144" s="32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7"/>
      <c r="AV144" s="168"/>
      <c r="AW144" s="5"/>
      <c r="AX144" s="5"/>
      <c r="AY144" s="5"/>
      <c r="AZ144" s="7"/>
      <c r="BA144" s="30"/>
      <c r="BB144" s="33"/>
    </row>
    <row r="145" spans="1:54" x14ac:dyDescent="0.3">
      <c r="A145" s="169"/>
      <c r="B145" s="4">
        <v>10</v>
      </c>
      <c r="C145" s="169"/>
      <c r="D145" s="5"/>
      <c r="E145" s="5"/>
      <c r="F145" s="7"/>
      <c r="G145" s="189"/>
      <c r="H145" s="5">
        <v>31</v>
      </c>
      <c r="I145" s="5">
        <v>96.9</v>
      </c>
      <c r="J145" s="5">
        <v>85.4</v>
      </c>
      <c r="K145" s="5">
        <v>83.1</v>
      </c>
      <c r="L145" s="169"/>
      <c r="M145" s="31"/>
      <c r="N145" s="5"/>
      <c r="O145" s="7"/>
      <c r="P145" s="31"/>
      <c r="Q145" s="5"/>
      <c r="R145" s="5"/>
      <c r="S145" s="4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7"/>
      <c r="AF145" s="32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7"/>
      <c r="AV145" s="169"/>
      <c r="AW145" s="5"/>
      <c r="AX145" s="5"/>
      <c r="AY145" s="5"/>
      <c r="AZ145" s="7"/>
      <c r="BA145" s="30"/>
      <c r="BB145" s="33"/>
    </row>
    <row r="146" spans="1:54" x14ac:dyDescent="0.3">
      <c r="A146" s="178" t="s">
        <v>81</v>
      </c>
      <c r="B146" s="173"/>
      <c r="C146" s="17" t="e">
        <f>AVERAGE($C$134:$C$145)</f>
        <v>#DIV/0!</v>
      </c>
      <c r="D146" s="17" t="e">
        <f>AVERAGE($D$134:$D$145)</f>
        <v>#DIV/0!</v>
      </c>
      <c r="E146" s="17" t="e">
        <f>AVERAGE($E$134:$E$145)</f>
        <v>#DIV/0!</v>
      </c>
      <c r="F146" s="34" t="e">
        <f>AVERAGE($F$134:$F$145)</f>
        <v>#DIV/0!</v>
      </c>
      <c r="G146" s="16" t="e">
        <f>AVERAGE(G134:G145)</f>
        <v>#DIV/0!</v>
      </c>
      <c r="H146" s="17">
        <f>AVERAGE($H$134:$H$145)</f>
        <v>34.183333333333337</v>
      </c>
      <c r="I146" s="17">
        <f>AVERAGE($I$134:$I$145)</f>
        <v>68.999999999999986</v>
      </c>
      <c r="J146" s="17">
        <f>AVERAGE(J134:J145)</f>
        <v>80.824999999999989</v>
      </c>
      <c r="K146" s="35">
        <f>AVERAGE($K$134:$K$145)</f>
        <v>80.47499999999998</v>
      </c>
      <c r="L146" s="36">
        <f t="shared" ref="L146:AD146" si="20">AVERAGE(L134:L145)</f>
        <v>0</v>
      </c>
      <c r="M146" s="35" t="e">
        <f t="shared" si="20"/>
        <v>#DIV/0!</v>
      </c>
      <c r="N146" s="35" t="e">
        <f t="shared" si="20"/>
        <v>#DIV/0!</v>
      </c>
      <c r="O146" s="34" t="e">
        <f t="shared" si="20"/>
        <v>#DIV/0!</v>
      </c>
      <c r="P146" s="37" t="e">
        <f t="shared" si="20"/>
        <v>#DIV/0!</v>
      </c>
      <c r="Q146" s="17" t="e">
        <f t="shared" si="20"/>
        <v>#DIV/0!</v>
      </c>
      <c r="R146" s="17" t="e">
        <f t="shared" si="20"/>
        <v>#DIV/0!</v>
      </c>
      <c r="S146" s="17" t="e">
        <f t="shared" si="20"/>
        <v>#DIV/0!</v>
      </c>
      <c r="T146" s="17" t="e">
        <f t="shared" si="20"/>
        <v>#DIV/0!</v>
      </c>
      <c r="U146" s="17" t="e">
        <f t="shared" si="20"/>
        <v>#DIV/0!</v>
      </c>
      <c r="V146" s="17" t="e">
        <f t="shared" si="20"/>
        <v>#DIV/0!</v>
      </c>
      <c r="W146" s="17" t="e">
        <f t="shared" si="20"/>
        <v>#DIV/0!</v>
      </c>
      <c r="X146" s="17" t="e">
        <f t="shared" si="20"/>
        <v>#DIV/0!</v>
      </c>
      <c r="Y146" s="17" t="e">
        <f t="shared" si="20"/>
        <v>#DIV/0!</v>
      </c>
      <c r="Z146" s="17" t="e">
        <f t="shared" si="20"/>
        <v>#DIV/0!</v>
      </c>
      <c r="AA146" s="17" t="e">
        <f t="shared" si="20"/>
        <v>#DIV/0!</v>
      </c>
      <c r="AB146" s="17" t="e">
        <f t="shared" si="20"/>
        <v>#DIV/0!</v>
      </c>
      <c r="AC146" s="17" t="e">
        <f t="shared" si="20"/>
        <v>#DIV/0!</v>
      </c>
      <c r="AD146" s="17" t="e">
        <f t="shared" si="20"/>
        <v>#DIV/0!</v>
      </c>
      <c r="AE146" s="34" t="e">
        <f>AVERAGE($AE$134:$AE$145)</f>
        <v>#DIV/0!</v>
      </c>
      <c r="AF146" s="38" t="e">
        <f t="shared" ref="AF146:AT146" si="21">AVERAGE(AF134:AF145)</f>
        <v>#DIV/0!</v>
      </c>
      <c r="AG146" s="17" t="e">
        <f t="shared" si="21"/>
        <v>#DIV/0!</v>
      </c>
      <c r="AH146" s="17" t="e">
        <f t="shared" si="21"/>
        <v>#DIV/0!</v>
      </c>
      <c r="AI146" s="17" t="e">
        <f t="shared" si="21"/>
        <v>#DIV/0!</v>
      </c>
      <c r="AJ146" s="17" t="e">
        <f t="shared" si="21"/>
        <v>#DIV/0!</v>
      </c>
      <c r="AK146" s="17" t="e">
        <f t="shared" si="21"/>
        <v>#DIV/0!</v>
      </c>
      <c r="AL146" s="17" t="e">
        <f t="shared" si="21"/>
        <v>#DIV/0!</v>
      </c>
      <c r="AM146" s="17" t="e">
        <f t="shared" si="21"/>
        <v>#DIV/0!</v>
      </c>
      <c r="AN146" s="17" t="e">
        <f t="shared" si="21"/>
        <v>#DIV/0!</v>
      </c>
      <c r="AO146" s="17" t="e">
        <f t="shared" si="21"/>
        <v>#DIV/0!</v>
      </c>
      <c r="AP146" s="17" t="e">
        <f t="shared" si="21"/>
        <v>#DIV/0!</v>
      </c>
      <c r="AQ146" s="17" t="e">
        <f t="shared" si="21"/>
        <v>#DIV/0!</v>
      </c>
      <c r="AR146" s="17" t="e">
        <f t="shared" si="21"/>
        <v>#DIV/0!</v>
      </c>
      <c r="AS146" s="17" t="e">
        <f t="shared" si="21"/>
        <v>#DIV/0!</v>
      </c>
      <c r="AT146" s="17" t="e">
        <f t="shared" si="21"/>
        <v>#DIV/0!</v>
      </c>
      <c r="AU146" s="34" t="e">
        <f>AVERAGE($AU$134:$AU$145)</f>
        <v>#DIV/0!</v>
      </c>
      <c r="AV146" s="39" t="e">
        <f>AVERAGE(AV134:AV145)</f>
        <v>#DIV/0!</v>
      </c>
      <c r="AW146" s="17" t="e">
        <f>AVERAGE(AW134:AW145)</f>
        <v>#DIV/0!</v>
      </c>
      <c r="AX146" s="17" t="e">
        <f>AVERAGE(AX134:AX145)</f>
        <v>#DIV/0!</v>
      </c>
      <c r="AY146" s="17" t="e">
        <f>AVERAGE($AY$134:$AY$145)</f>
        <v>#DIV/0!</v>
      </c>
      <c r="AZ146" s="17" t="e">
        <f>AVERAGE(AZ134:AZ145)</f>
        <v>#DIV/0!</v>
      </c>
      <c r="BA146" s="35" t="e">
        <f>AVERAGE(BA134:BA145)</f>
        <v>#DIV/0!</v>
      </c>
      <c r="BB146" s="40" t="e">
        <f>AVERAGE(BB134:BB145)</f>
        <v>#DIV/0!</v>
      </c>
    </row>
    <row r="147" spans="1:54" x14ac:dyDescent="0.3">
      <c r="A147" s="167">
        <v>45424</v>
      </c>
      <c r="B147" s="4">
        <v>10.0833333333333</v>
      </c>
      <c r="C147" s="181"/>
      <c r="D147" s="5"/>
      <c r="E147" s="5"/>
      <c r="F147" s="7"/>
      <c r="G147" s="181"/>
      <c r="H147" s="5">
        <v>32.4</v>
      </c>
      <c r="I147" s="5">
        <v>94.1</v>
      </c>
      <c r="J147" s="5">
        <v>82.6</v>
      </c>
      <c r="K147" s="30">
        <v>82.4</v>
      </c>
      <c r="L147" s="174">
        <f>G147-C147</f>
        <v>0</v>
      </c>
      <c r="M147" s="31"/>
      <c r="N147" s="5"/>
      <c r="O147" s="7"/>
      <c r="P147" s="31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7"/>
      <c r="AF147" s="32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7"/>
      <c r="AV147" s="174"/>
      <c r="AW147" s="5"/>
      <c r="AX147" s="5"/>
      <c r="AY147" s="5"/>
      <c r="AZ147" s="7"/>
      <c r="BA147" s="30"/>
      <c r="BB147" s="33"/>
    </row>
    <row r="148" spans="1:54" x14ac:dyDescent="0.3">
      <c r="A148" s="168"/>
      <c r="B148" s="4">
        <v>10.1666666666667</v>
      </c>
      <c r="C148" s="168"/>
      <c r="D148" s="5"/>
      <c r="E148" s="5"/>
      <c r="F148" s="7"/>
      <c r="G148" s="188"/>
      <c r="H148" s="5">
        <v>32.200000000000003</v>
      </c>
      <c r="I148" s="5">
        <v>95.5</v>
      </c>
      <c r="J148" s="5">
        <v>82.4</v>
      </c>
      <c r="K148" s="30">
        <v>82.1</v>
      </c>
      <c r="L148" s="168"/>
      <c r="M148" s="31"/>
      <c r="N148" s="5"/>
      <c r="O148" s="7"/>
      <c r="P148" s="31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7"/>
      <c r="AF148" s="32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7"/>
      <c r="AV148" s="168"/>
      <c r="AW148" s="5"/>
      <c r="AX148" s="5"/>
      <c r="AY148" s="5"/>
      <c r="AZ148" s="7"/>
      <c r="BA148" s="30"/>
      <c r="BB148" s="33"/>
    </row>
    <row r="149" spans="1:54" x14ac:dyDescent="0.3">
      <c r="A149" s="168"/>
      <c r="B149" s="4">
        <v>10.25</v>
      </c>
      <c r="C149" s="168"/>
      <c r="D149" s="5"/>
      <c r="E149" s="5"/>
      <c r="F149" s="7"/>
      <c r="G149" s="188"/>
      <c r="H149" s="5">
        <v>32.4</v>
      </c>
      <c r="I149" s="5">
        <v>95.7</v>
      </c>
      <c r="J149" s="5">
        <v>82.4</v>
      </c>
      <c r="K149" s="30">
        <v>82.1</v>
      </c>
      <c r="L149" s="168"/>
      <c r="M149" s="31"/>
      <c r="N149" s="5"/>
      <c r="O149" s="7"/>
      <c r="P149" s="31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7"/>
      <c r="AF149" s="32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7"/>
      <c r="AV149" s="168"/>
      <c r="AW149" s="5"/>
      <c r="AX149" s="5"/>
      <c r="AY149" s="5"/>
      <c r="AZ149" s="7"/>
      <c r="BA149" s="30"/>
      <c r="BB149" s="33"/>
    </row>
    <row r="150" spans="1:54" x14ac:dyDescent="0.3">
      <c r="A150" s="168"/>
      <c r="B150" s="4">
        <v>10.3333333333333</v>
      </c>
      <c r="C150" s="168"/>
      <c r="D150" s="5"/>
      <c r="E150" s="5"/>
      <c r="F150" s="7"/>
      <c r="G150" s="188"/>
      <c r="H150" s="5">
        <v>34</v>
      </c>
      <c r="I150" s="5">
        <v>95.4</v>
      </c>
      <c r="J150" s="5">
        <v>82.6</v>
      </c>
      <c r="K150" s="30">
        <v>82.3</v>
      </c>
      <c r="L150" s="168"/>
      <c r="M150" s="31"/>
      <c r="N150" s="5"/>
      <c r="O150" s="7"/>
      <c r="P150" s="31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7"/>
      <c r="AF150" s="32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7"/>
      <c r="AV150" s="168"/>
      <c r="AW150" s="5"/>
      <c r="AX150" s="5"/>
      <c r="AY150" s="5"/>
      <c r="AZ150" s="7"/>
      <c r="BA150" s="30"/>
      <c r="BB150" s="33"/>
    </row>
    <row r="151" spans="1:54" x14ac:dyDescent="0.3">
      <c r="A151" s="168"/>
      <c r="B151" s="4">
        <v>10.4166666666667</v>
      </c>
      <c r="C151" s="168"/>
      <c r="D151" s="5"/>
      <c r="E151" s="5"/>
      <c r="F151" s="7"/>
      <c r="G151" s="188"/>
      <c r="H151" s="5">
        <v>37.700000000000003</v>
      </c>
      <c r="I151" s="5">
        <v>92</v>
      </c>
      <c r="J151" s="5">
        <v>83.6</v>
      </c>
      <c r="K151" s="30">
        <v>83.3</v>
      </c>
      <c r="L151" s="168"/>
      <c r="M151" s="31"/>
      <c r="N151" s="5"/>
      <c r="O151" s="7"/>
      <c r="P151" s="31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7"/>
      <c r="AF151" s="32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7"/>
      <c r="AV151" s="168"/>
      <c r="AW151" s="5"/>
      <c r="AX151" s="5"/>
      <c r="AY151" s="5"/>
      <c r="AZ151" s="7"/>
      <c r="BA151" s="30"/>
      <c r="BB151" s="33"/>
    </row>
    <row r="152" spans="1:54" x14ac:dyDescent="0.3">
      <c r="A152" s="168"/>
      <c r="B152" s="4">
        <v>10.5</v>
      </c>
      <c r="C152" s="168"/>
      <c r="D152" s="5"/>
      <c r="E152" s="5"/>
      <c r="F152" s="7"/>
      <c r="G152" s="188"/>
      <c r="H152" s="5">
        <v>37.299999999999997</v>
      </c>
      <c r="I152" s="5">
        <v>93.7</v>
      </c>
      <c r="J152" s="5">
        <v>85</v>
      </c>
      <c r="K152" s="30">
        <v>84.7</v>
      </c>
      <c r="L152" s="168"/>
      <c r="M152" s="31"/>
      <c r="N152" s="5"/>
      <c r="O152" s="7"/>
      <c r="P152" s="31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7"/>
      <c r="AF152" s="32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7"/>
      <c r="AV152" s="168"/>
      <c r="AW152" s="5"/>
      <c r="AX152" s="5"/>
      <c r="AY152" s="5"/>
      <c r="AZ152" s="7"/>
      <c r="BA152" s="30"/>
      <c r="BB152" s="33"/>
    </row>
    <row r="153" spans="1:54" x14ac:dyDescent="0.3">
      <c r="A153" s="168"/>
      <c r="B153" s="4">
        <v>10.5833333333333</v>
      </c>
      <c r="C153" s="168"/>
      <c r="D153" s="5"/>
      <c r="E153" s="5"/>
      <c r="F153" s="7"/>
      <c r="G153" s="188"/>
      <c r="H153" s="5">
        <v>40.6</v>
      </c>
      <c r="I153" s="5">
        <v>67.400000000000006</v>
      </c>
      <c r="J153" s="5">
        <v>83</v>
      </c>
      <c r="K153" s="30">
        <v>82.8</v>
      </c>
      <c r="L153" s="168"/>
      <c r="M153" s="31"/>
      <c r="N153" s="5"/>
      <c r="O153" s="7"/>
      <c r="P153" s="31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7"/>
      <c r="AF153" s="32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7"/>
      <c r="AV153" s="168"/>
      <c r="AW153" s="5"/>
      <c r="AX153" s="5"/>
      <c r="AY153" s="5"/>
      <c r="AZ153" s="7"/>
      <c r="BA153" s="30"/>
      <c r="BB153" s="33"/>
    </row>
    <row r="154" spans="1:54" x14ac:dyDescent="0.3">
      <c r="A154" s="168"/>
      <c r="B154" s="4">
        <v>10.6666666666667</v>
      </c>
      <c r="C154" s="168"/>
      <c r="D154" s="5"/>
      <c r="E154" s="5"/>
      <c r="F154" s="7"/>
      <c r="G154" s="188"/>
      <c r="H154" s="5">
        <v>38.6</v>
      </c>
      <c r="I154" s="5">
        <v>98.5</v>
      </c>
      <c r="J154" s="5">
        <v>84.6</v>
      </c>
      <c r="K154" s="30">
        <v>84.3</v>
      </c>
      <c r="L154" s="168"/>
      <c r="M154" s="31"/>
      <c r="N154" s="5"/>
      <c r="O154" s="7"/>
      <c r="P154" s="31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7"/>
      <c r="AF154" s="32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7"/>
      <c r="AV154" s="168"/>
      <c r="AW154" s="5"/>
      <c r="AX154" s="5"/>
      <c r="AY154" s="5"/>
      <c r="AZ154" s="7"/>
      <c r="BA154" s="30"/>
      <c r="BB154" s="33"/>
    </row>
    <row r="155" spans="1:54" x14ac:dyDescent="0.3">
      <c r="A155" s="168"/>
      <c r="B155" s="4">
        <v>10.75</v>
      </c>
      <c r="C155" s="168"/>
      <c r="D155" s="5"/>
      <c r="E155" s="5"/>
      <c r="F155" s="7"/>
      <c r="G155" s="188"/>
      <c r="H155" s="5">
        <v>37.4</v>
      </c>
      <c r="I155" s="5">
        <v>98.6</v>
      </c>
      <c r="J155" s="5">
        <v>85.2</v>
      </c>
      <c r="K155" s="30">
        <v>84.9</v>
      </c>
      <c r="L155" s="168"/>
      <c r="M155" s="31"/>
      <c r="N155" s="5"/>
      <c r="O155" s="7"/>
      <c r="P155" s="31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7"/>
      <c r="AF155" s="32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7"/>
      <c r="AV155" s="168"/>
      <c r="AW155" s="5"/>
      <c r="AX155" s="5"/>
      <c r="AY155" s="5"/>
      <c r="AZ155" s="7"/>
      <c r="BA155" s="30"/>
      <c r="BB155" s="33"/>
    </row>
    <row r="156" spans="1:54" x14ac:dyDescent="0.3">
      <c r="A156" s="168"/>
      <c r="B156" s="4">
        <v>10.8333333333333</v>
      </c>
      <c r="C156" s="168"/>
      <c r="D156" s="5"/>
      <c r="E156" s="5"/>
      <c r="F156" s="7"/>
      <c r="G156" s="188"/>
      <c r="H156" s="5">
        <v>35.4</v>
      </c>
      <c r="I156" s="5">
        <v>99.8</v>
      </c>
      <c r="J156" s="5">
        <v>84.4</v>
      </c>
      <c r="K156" s="30">
        <v>84</v>
      </c>
      <c r="L156" s="168"/>
      <c r="M156" s="31"/>
      <c r="N156" s="5"/>
      <c r="O156" s="7"/>
      <c r="P156" s="31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7"/>
      <c r="AF156" s="32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7"/>
      <c r="AV156" s="168"/>
      <c r="AW156" s="5"/>
      <c r="AX156" s="5"/>
      <c r="AY156" s="5"/>
      <c r="AZ156" s="7"/>
      <c r="BA156" s="30"/>
      <c r="BB156" s="33"/>
    </row>
    <row r="157" spans="1:54" x14ac:dyDescent="0.3">
      <c r="A157" s="168"/>
      <c r="B157" s="4">
        <v>10.9166666666667</v>
      </c>
      <c r="C157" s="168"/>
      <c r="D157" s="5"/>
      <c r="E157" s="5"/>
      <c r="F157" s="7"/>
      <c r="G157" s="188"/>
      <c r="H157" s="5">
        <v>34.700000000000003</v>
      </c>
      <c r="I157" s="5">
        <v>99.2</v>
      </c>
      <c r="J157" s="5">
        <v>83.1</v>
      </c>
      <c r="K157" s="30">
        <v>82.9</v>
      </c>
      <c r="L157" s="168"/>
      <c r="M157" s="31"/>
      <c r="N157" s="5"/>
      <c r="O157" s="7"/>
      <c r="P157" s="31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7"/>
      <c r="AF157" s="32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7"/>
      <c r="AV157" s="168"/>
      <c r="AW157" s="5"/>
      <c r="AX157" s="5"/>
      <c r="AY157" s="5"/>
      <c r="AZ157" s="7"/>
      <c r="BA157" s="30"/>
      <c r="BB157" s="33"/>
    </row>
    <row r="158" spans="1:54" x14ac:dyDescent="0.3">
      <c r="A158" s="169"/>
      <c r="B158" s="4">
        <v>11</v>
      </c>
      <c r="C158" s="169"/>
      <c r="D158" s="5"/>
      <c r="E158" s="5"/>
      <c r="F158" s="7"/>
      <c r="G158" s="189"/>
      <c r="H158" s="5">
        <v>34.6</v>
      </c>
      <c r="I158" s="5">
        <v>97.9</v>
      </c>
      <c r="J158" s="5">
        <v>82.2</v>
      </c>
      <c r="K158" s="47">
        <v>81.900000000000006</v>
      </c>
      <c r="L158" s="169"/>
      <c r="M158" s="31"/>
      <c r="N158" s="5"/>
      <c r="O158" s="7"/>
      <c r="P158" s="31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7"/>
      <c r="AF158" s="32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7"/>
      <c r="AV158" s="169"/>
      <c r="AW158" s="5"/>
      <c r="AX158" s="5"/>
      <c r="AY158" s="5"/>
      <c r="AZ158" s="7"/>
      <c r="BA158" s="30"/>
      <c r="BB158" s="33"/>
    </row>
    <row r="159" spans="1:54" x14ac:dyDescent="0.3">
      <c r="A159" s="178" t="s">
        <v>81</v>
      </c>
      <c r="B159" s="173"/>
      <c r="C159" s="17" t="e">
        <f>AVERAGE($C$147)</f>
        <v>#DIV/0!</v>
      </c>
      <c r="D159" s="17" t="e">
        <f>AVERAGE($D$147:$D$158)</f>
        <v>#DIV/0!</v>
      </c>
      <c r="E159" s="17" t="e">
        <f>AVERAGE($E$147:$E$158)</f>
        <v>#DIV/0!</v>
      </c>
      <c r="F159" s="34" t="e">
        <f>AVERAGE(F147:F158)</f>
        <v>#DIV/0!</v>
      </c>
      <c r="G159" s="16" t="e">
        <f>AVERAGE(G147:G158)</f>
        <v>#DIV/0!</v>
      </c>
      <c r="H159" s="17">
        <f>AVERAGE($H$147:$H$158)</f>
        <v>35.608333333333327</v>
      </c>
      <c r="I159" s="17">
        <f>AVERAGE($I$147:$I$158)</f>
        <v>93.983333333333348</v>
      </c>
      <c r="J159" s="17">
        <f>AVERAGE(J147:J158)</f>
        <v>83.425000000000011</v>
      </c>
      <c r="K159" s="35">
        <f>AVERAGE($K$147:$K$158)</f>
        <v>83.141666666666652</v>
      </c>
      <c r="L159" s="36">
        <f t="shared" ref="L159:U159" si="22">AVERAGE(L147:L158)</f>
        <v>0</v>
      </c>
      <c r="M159" s="35" t="e">
        <f t="shared" si="22"/>
        <v>#DIV/0!</v>
      </c>
      <c r="N159" s="35" t="e">
        <f t="shared" si="22"/>
        <v>#DIV/0!</v>
      </c>
      <c r="O159" s="34" t="e">
        <f t="shared" si="22"/>
        <v>#DIV/0!</v>
      </c>
      <c r="P159" s="37" t="e">
        <f t="shared" si="22"/>
        <v>#DIV/0!</v>
      </c>
      <c r="Q159" s="17" t="e">
        <f t="shared" si="22"/>
        <v>#DIV/0!</v>
      </c>
      <c r="R159" s="17" t="e">
        <f t="shared" si="22"/>
        <v>#DIV/0!</v>
      </c>
      <c r="S159" s="17" t="e">
        <f t="shared" si="22"/>
        <v>#DIV/0!</v>
      </c>
      <c r="T159" s="17" t="e">
        <f t="shared" si="22"/>
        <v>#DIV/0!</v>
      </c>
      <c r="U159" s="17" t="e">
        <f t="shared" si="22"/>
        <v>#DIV/0!</v>
      </c>
      <c r="V159" s="17" t="e">
        <f>AVERAGE(V150:V158)</f>
        <v>#DIV/0!</v>
      </c>
      <c r="W159" s="17" t="e">
        <f>AVERAGE(W150:W158)</f>
        <v>#DIV/0!</v>
      </c>
      <c r="X159" s="17" t="e">
        <f t="shared" ref="X159:AD159" si="23">AVERAGE(X147:X158)</f>
        <v>#DIV/0!</v>
      </c>
      <c r="Y159" s="17" t="e">
        <f t="shared" si="23"/>
        <v>#DIV/0!</v>
      </c>
      <c r="Z159" s="17" t="e">
        <f t="shared" si="23"/>
        <v>#DIV/0!</v>
      </c>
      <c r="AA159" s="17" t="e">
        <f t="shared" si="23"/>
        <v>#DIV/0!</v>
      </c>
      <c r="AB159" s="17" t="e">
        <f t="shared" si="23"/>
        <v>#DIV/0!</v>
      </c>
      <c r="AC159" s="17" t="e">
        <f t="shared" si="23"/>
        <v>#DIV/0!</v>
      </c>
      <c r="AD159" s="17" t="e">
        <f t="shared" si="23"/>
        <v>#DIV/0!</v>
      </c>
      <c r="AE159" s="34" t="e">
        <f>AVERAGE($AE$147:$AE$158)</f>
        <v>#DIV/0!</v>
      </c>
      <c r="AF159" s="38" t="e">
        <f t="shared" ref="AF159:AT159" si="24">AVERAGE(AF147:AF158)</f>
        <v>#DIV/0!</v>
      </c>
      <c r="AG159" s="17" t="e">
        <f t="shared" si="24"/>
        <v>#DIV/0!</v>
      </c>
      <c r="AH159" s="17" t="e">
        <f t="shared" si="24"/>
        <v>#DIV/0!</v>
      </c>
      <c r="AI159" s="17" t="e">
        <f t="shared" si="24"/>
        <v>#DIV/0!</v>
      </c>
      <c r="AJ159" s="17" t="e">
        <f t="shared" si="24"/>
        <v>#DIV/0!</v>
      </c>
      <c r="AK159" s="17" t="e">
        <f t="shared" si="24"/>
        <v>#DIV/0!</v>
      </c>
      <c r="AL159" s="17" t="e">
        <f t="shared" si="24"/>
        <v>#DIV/0!</v>
      </c>
      <c r="AM159" s="17" t="e">
        <f t="shared" si="24"/>
        <v>#DIV/0!</v>
      </c>
      <c r="AN159" s="17" t="e">
        <f t="shared" si="24"/>
        <v>#DIV/0!</v>
      </c>
      <c r="AO159" s="17" t="e">
        <f t="shared" si="24"/>
        <v>#DIV/0!</v>
      </c>
      <c r="AP159" s="17" t="e">
        <f t="shared" si="24"/>
        <v>#DIV/0!</v>
      </c>
      <c r="AQ159" s="17" t="e">
        <f t="shared" si="24"/>
        <v>#DIV/0!</v>
      </c>
      <c r="AR159" s="17" t="e">
        <f t="shared" si="24"/>
        <v>#DIV/0!</v>
      </c>
      <c r="AS159" s="17" t="e">
        <f t="shared" si="24"/>
        <v>#DIV/0!</v>
      </c>
      <c r="AT159" s="17" t="e">
        <f t="shared" si="24"/>
        <v>#DIV/0!</v>
      </c>
      <c r="AU159" s="34" t="e">
        <f>AVERAGE($AU$147:$AU$158)</f>
        <v>#DIV/0!</v>
      </c>
      <c r="AV159" s="39" t="e">
        <f>AVERAGE(AV147:AV158)</f>
        <v>#DIV/0!</v>
      </c>
      <c r="AW159" s="17" t="e">
        <f>AVERAGE(AW147:AW158)</f>
        <v>#DIV/0!</v>
      </c>
      <c r="AX159" s="17" t="e">
        <f>AVERAGE(AX147:AX158)</f>
        <v>#DIV/0!</v>
      </c>
      <c r="AY159" s="17" t="e">
        <f>AVERAGE($AY$147:$AY$158)</f>
        <v>#DIV/0!</v>
      </c>
      <c r="AZ159" s="17" t="e">
        <f>AVERAGE(AZ147:AZ158)</f>
        <v>#DIV/0!</v>
      </c>
      <c r="BA159" s="35" t="e">
        <f>AVERAGE(BA147:BA158)</f>
        <v>#DIV/0!</v>
      </c>
      <c r="BB159" s="40" t="e">
        <f>AVERAGE(BB147:BB158)</f>
        <v>#DIV/0!</v>
      </c>
    </row>
    <row r="160" spans="1:54" x14ac:dyDescent="0.3">
      <c r="A160" s="167">
        <v>45425</v>
      </c>
      <c r="B160" s="4">
        <v>11.0833333333333</v>
      </c>
      <c r="C160" s="181"/>
      <c r="D160" s="5"/>
      <c r="E160" s="5"/>
      <c r="F160" s="7"/>
      <c r="G160" s="181"/>
      <c r="H160" s="5">
        <v>33.799999999999997</v>
      </c>
      <c r="I160" s="5">
        <v>95.5</v>
      </c>
      <c r="J160" s="5">
        <v>82.9</v>
      </c>
      <c r="K160" s="30">
        <v>82.6</v>
      </c>
      <c r="L160" s="174">
        <f>G160-C160</f>
        <v>0</v>
      </c>
      <c r="M160" s="31"/>
      <c r="N160" s="5"/>
      <c r="O160" s="7"/>
      <c r="P160" s="31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7"/>
      <c r="AF160" s="32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7"/>
      <c r="AV160" s="174"/>
      <c r="AW160" s="5"/>
      <c r="AX160" s="5"/>
      <c r="AY160" s="5"/>
      <c r="AZ160" s="7"/>
      <c r="BA160" s="30"/>
      <c r="BB160" s="33"/>
    </row>
    <row r="161" spans="1:54" x14ac:dyDescent="0.3">
      <c r="A161" s="168"/>
      <c r="B161" s="4">
        <v>11.1666666666667</v>
      </c>
      <c r="C161" s="168"/>
      <c r="D161" s="5"/>
      <c r="E161" s="5"/>
      <c r="F161" s="7"/>
      <c r="G161" s="188"/>
      <c r="H161" s="5">
        <v>33.9</v>
      </c>
      <c r="I161" s="5">
        <v>95.4</v>
      </c>
      <c r="J161" s="5">
        <v>83.3</v>
      </c>
      <c r="K161" s="30">
        <v>83</v>
      </c>
      <c r="L161" s="168"/>
      <c r="M161" s="31"/>
      <c r="N161" s="5"/>
      <c r="O161" s="7"/>
      <c r="P161" s="31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45"/>
      <c r="AE161" s="7"/>
      <c r="AF161" s="32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7"/>
      <c r="AV161" s="168"/>
      <c r="AW161" s="5"/>
      <c r="AX161" s="5"/>
      <c r="AY161" s="5"/>
      <c r="AZ161" s="7"/>
      <c r="BA161" s="30"/>
      <c r="BB161" s="33"/>
    </row>
    <row r="162" spans="1:54" x14ac:dyDescent="0.3">
      <c r="A162" s="168"/>
      <c r="B162" s="4">
        <v>11.25</v>
      </c>
      <c r="C162" s="168"/>
      <c r="D162" s="5"/>
      <c r="E162" s="5"/>
      <c r="F162" s="7"/>
      <c r="G162" s="188"/>
      <c r="H162" s="5">
        <v>33.700000000000003</v>
      </c>
      <c r="I162" s="5">
        <v>93.8</v>
      </c>
      <c r="J162" s="5">
        <v>84.1</v>
      </c>
      <c r="K162" s="30">
        <v>83.8</v>
      </c>
      <c r="L162" s="168"/>
      <c r="M162" s="31"/>
      <c r="N162" s="5"/>
      <c r="O162" s="7"/>
      <c r="P162" s="31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7"/>
      <c r="AF162" s="32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7"/>
      <c r="AV162" s="168"/>
      <c r="AW162" s="5"/>
      <c r="AX162" s="5"/>
      <c r="AY162" s="5"/>
      <c r="AZ162" s="7"/>
      <c r="BA162" s="30"/>
      <c r="BB162" s="33"/>
    </row>
    <row r="163" spans="1:54" x14ac:dyDescent="0.3">
      <c r="A163" s="168"/>
      <c r="B163" s="4">
        <v>11.3333333333333</v>
      </c>
      <c r="C163" s="168"/>
      <c r="D163" s="5"/>
      <c r="E163" s="5"/>
      <c r="F163" s="7"/>
      <c r="G163" s="188"/>
      <c r="H163" s="5">
        <v>34.700000000000003</v>
      </c>
      <c r="I163" s="5">
        <v>96.2</v>
      </c>
      <c r="J163" s="5">
        <v>82.7</v>
      </c>
      <c r="K163" s="30">
        <v>82.4</v>
      </c>
      <c r="L163" s="168"/>
      <c r="M163" s="31"/>
      <c r="N163" s="5"/>
      <c r="O163" s="7"/>
      <c r="P163" s="31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7"/>
      <c r="AF163" s="32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7"/>
      <c r="AV163" s="168"/>
      <c r="AW163" s="5"/>
      <c r="AX163" s="5"/>
      <c r="AY163" s="5"/>
      <c r="AZ163" s="7"/>
      <c r="BA163" s="30"/>
      <c r="BB163" s="33"/>
    </row>
    <row r="164" spans="1:54" x14ac:dyDescent="0.3">
      <c r="A164" s="168"/>
      <c r="B164" s="4">
        <v>11.4166666666667</v>
      </c>
      <c r="C164" s="168"/>
      <c r="D164" s="5"/>
      <c r="E164" s="5"/>
      <c r="F164" s="7"/>
      <c r="G164" s="188"/>
      <c r="H164" s="5">
        <v>35.299999999999997</v>
      </c>
      <c r="I164" s="5">
        <v>0</v>
      </c>
      <c r="J164" s="5">
        <v>79.3</v>
      </c>
      <c r="K164" s="30">
        <v>79.2</v>
      </c>
      <c r="L164" s="168"/>
      <c r="M164" s="31"/>
      <c r="N164" s="5"/>
      <c r="O164" s="7"/>
      <c r="P164" s="31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7"/>
      <c r="AF164" s="32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7"/>
      <c r="AV164" s="168"/>
      <c r="AW164" s="5"/>
      <c r="AX164" s="5"/>
      <c r="AY164" s="5"/>
      <c r="AZ164" s="7"/>
      <c r="BA164" s="30"/>
      <c r="BB164" s="33"/>
    </row>
    <row r="165" spans="1:54" x14ac:dyDescent="0.3">
      <c r="A165" s="168"/>
      <c r="B165" s="4">
        <v>11.5</v>
      </c>
      <c r="C165" s="168"/>
      <c r="D165" s="5"/>
      <c r="E165" s="5"/>
      <c r="F165" s="7"/>
      <c r="G165" s="188"/>
      <c r="H165" s="5">
        <v>35.1</v>
      </c>
      <c r="I165" s="5">
        <v>63</v>
      </c>
      <c r="J165" s="5">
        <v>79.2</v>
      </c>
      <c r="K165" s="30">
        <v>79.099999999999994</v>
      </c>
      <c r="L165" s="168"/>
      <c r="M165" s="31"/>
      <c r="N165" s="5"/>
      <c r="O165" s="7"/>
      <c r="P165" s="3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7"/>
      <c r="AF165" s="32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7"/>
      <c r="AV165" s="168"/>
      <c r="AW165" s="5"/>
      <c r="AX165" s="5"/>
      <c r="AY165" s="5"/>
      <c r="AZ165" s="7"/>
      <c r="BA165" s="30"/>
      <c r="BB165" s="33"/>
    </row>
    <row r="166" spans="1:54" x14ac:dyDescent="0.3">
      <c r="A166" s="168"/>
      <c r="B166" s="4">
        <v>11.5833333333333</v>
      </c>
      <c r="C166" s="168"/>
      <c r="D166" s="5"/>
      <c r="E166" s="5"/>
      <c r="F166" s="7"/>
      <c r="G166" s="188"/>
      <c r="H166" s="5">
        <v>35.4</v>
      </c>
      <c r="I166" s="5">
        <v>62.7</v>
      </c>
      <c r="J166" s="5">
        <v>79.099999999999994</v>
      </c>
      <c r="K166" s="30">
        <v>78.900000000000006</v>
      </c>
      <c r="L166" s="168"/>
      <c r="M166" s="31"/>
      <c r="N166" s="5"/>
      <c r="O166" s="7"/>
      <c r="P166" s="31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7"/>
      <c r="AF166" s="32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7"/>
      <c r="AV166" s="168"/>
      <c r="AW166" s="5"/>
      <c r="AX166" s="5"/>
      <c r="AY166" s="5"/>
      <c r="AZ166" s="7"/>
      <c r="BA166" s="30"/>
      <c r="BB166" s="33"/>
    </row>
    <row r="167" spans="1:54" x14ac:dyDescent="0.3">
      <c r="A167" s="168"/>
      <c r="B167" s="4">
        <v>11.6666666666667</v>
      </c>
      <c r="C167" s="168"/>
      <c r="D167" s="5"/>
      <c r="E167" s="5"/>
      <c r="F167" s="7"/>
      <c r="G167" s="188"/>
      <c r="H167" s="5">
        <v>35.9</v>
      </c>
      <c r="I167" s="5">
        <v>62.9</v>
      </c>
      <c r="J167" s="5">
        <v>78.900000000000006</v>
      </c>
      <c r="K167" s="30">
        <v>78.8</v>
      </c>
      <c r="L167" s="168"/>
      <c r="M167" s="31"/>
      <c r="N167" s="5"/>
      <c r="O167" s="7"/>
      <c r="P167" s="31"/>
      <c r="Q167" s="5"/>
      <c r="R167" s="5"/>
      <c r="S167" s="45"/>
      <c r="T167" s="4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7"/>
      <c r="AF167" s="32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7"/>
      <c r="AV167" s="168"/>
      <c r="AW167" s="5"/>
      <c r="AX167" s="5"/>
      <c r="AY167" s="5"/>
      <c r="AZ167" s="7"/>
      <c r="BA167" s="30"/>
      <c r="BB167" s="33"/>
    </row>
    <row r="168" spans="1:54" x14ac:dyDescent="0.3">
      <c r="A168" s="168"/>
      <c r="B168" s="4">
        <v>11.75</v>
      </c>
      <c r="C168" s="168"/>
      <c r="D168" s="5"/>
      <c r="E168" s="5"/>
      <c r="F168" s="7"/>
      <c r="G168" s="188"/>
      <c r="H168" s="5">
        <v>35.4</v>
      </c>
      <c r="I168" s="5">
        <v>0</v>
      </c>
      <c r="J168" s="5">
        <v>78</v>
      </c>
      <c r="K168" s="30">
        <v>78</v>
      </c>
      <c r="L168" s="168"/>
      <c r="M168" s="31"/>
      <c r="N168" s="5"/>
      <c r="O168" s="7"/>
      <c r="P168" s="31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7"/>
      <c r="AF168" s="32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7"/>
      <c r="AV168" s="168"/>
      <c r="AW168" s="5"/>
      <c r="AX168" s="5"/>
      <c r="AY168" s="5"/>
      <c r="AZ168" s="7"/>
      <c r="BA168" s="30"/>
      <c r="BB168" s="33"/>
    </row>
    <row r="169" spans="1:54" x14ac:dyDescent="0.3">
      <c r="A169" s="168"/>
      <c r="B169" s="4">
        <v>11.8333333333333</v>
      </c>
      <c r="C169" s="168"/>
      <c r="D169" s="5"/>
      <c r="E169" s="5"/>
      <c r="F169" s="7"/>
      <c r="G169" s="188"/>
      <c r="H169" s="5">
        <v>32.799999999999997</v>
      </c>
      <c r="I169" s="5">
        <v>82.2</v>
      </c>
      <c r="J169" s="5">
        <v>80.8</v>
      </c>
      <c r="K169" s="30">
        <v>80.599999999999994</v>
      </c>
      <c r="L169" s="168"/>
      <c r="M169" s="31"/>
      <c r="N169" s="5"/>
      <c r="O169" s="7"/>
      <c r="P169" s="31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7"/>
      <c r="AF169" s="32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7"/>
      <c r="AV169" s="168"/>
      <c r="AW169" s="5"/>
      <c r="AX169" s="5"/>
      <c r="AY169" s="5"/>
      <c r="AZ169" s="7"/>
      <c r="BA169" s="30"/>
      <c r="BB169" s="33"/>
    </row>
    <row r="170" spans="1:54" x14ac:dyDescent="0.3">
      <c r="A170" s="168"/>
      <c r="B170" s="4">
        <v>11.9166666666667</v>
      </c>
      <c r="C170" s="168"/>
      <c r="D170" s="5"/>
      <c r="E170" s="5"/>
      <c r="F170" s="7"/>
      <c r="G170" s="188"/>
      <c r="H170" s="5">
        <v>32</v>
      </c>
      <c r="I170" s="5">
        <v>79.8</v>
      </c>
      <c r="J170" s="5">
        <v>82.1</v>
      </c>
      <c r="K170" s="30">
        <v>81.900000000000006</v>
      </c>
      <c r="L170" s="168"/>
      <c r="M170" s="31"/>
      <c r="N170" s="5"/>
      <c r="O170" s="7"/>
      <c r="P170" s="31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7"/>
      <c r="AF170" s="32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7"/>
      <c r="AV170" s="168"/>
      <c r="AW170" s="5"/>
      <c r="AX170" s="5"/>
      <c r="AY170" s="5"/>
      <c r="AZ170" s="7"/>
      <c r="BA170" s="30"/>
      <c r="BB170" s="33"/>
    </row>
    <row r="171" spans="1:54" x14ac:dyDescent="0.3">
      <c r="A171" s="169"/>
      <c r="B171" s="4">
        <v>12</v>
      </c>
      <c r="C171" s="169"/>
      <c r="D171" s="5"/>
      <c r="E171" s="5"/>
      <c r="F171" s="7"/>
      <c r="G171" s="189"/>
      <c r="H171" s="5">
        <v>32.1</v>
      </c>
      <c r="I171" s="5">
        <v>83.8</v>
      </c>
      <c r="J171" s="5">
        <v>83.2</v>
      </c>
      <c r="K171" s="6">
        <v>83</v>
      </c>
      <c r="L171" s="169"/>
      <c r="M171" s="31"/>
      <c r="N171" s="5"/>
      <c r="O171" s="7"/>
      <c r="P171" s="31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7"/>
      <c r="AF171" s="32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7"/>
      <c r="AV171" s="169"/>
      <c r="AW171" s="5"/>
      <c r="AX171" s="6"/>
      <c r="AY171" s="5"/>
      <c r="AZ171" s="7"/>
      <c r="BA171" s="30"/>
      <c r="BB171" s="33"/>
    </row>
    <row r="172" spans="1:54" x14ac:dyDescent="0.3">
      <c r="A172" s="178" t="s">
        <v>81</v>
      </c>
      <c r="B172" s="173"/>
      <c r="C172" s="17" t="e">
        <f>AVERAGE($C$160:$C$171)</f>
        <v>#DIV/0!</v>
      </c>
      <c r="D172" s="17" t="e">
        <f>AVERAGE($D$160:$D$171)</f>
        <v>#DIV/0!</v>
      </c>
      <c r="E172" s="17" t="e">
        <f>AVERAGE($E$160:$E$171)</f>
        <v>#DIV/0!</v>
      </c>
      <c r="F172" s="34" t="e">
        <f>AVERAGE($F$160:$F$171)</f>
        <v>#DIV/0!</v>
      </c>
      <c r="G172" s="16" t="e">
        <f>AVERAGE(G160:G171)</f>
        <v>#DIV/0!</v>
      </c>
      <c r="H172" s="17">
        <f>AVERAGE($H$160:$H$171)</f>
        <v>34.174999999999997</v>
      </c>
      <c r="I172" s="17">
        <f>AVERAGE($I$160:$I$171)</f>
        <v>67.941666666666663</v>
      </c>
      <c r="J172" s="17">
        <f>AVERAGE(J160:J171)</f>
        <v>81.13333333333334</v>
      </c>
      <c r="K172" s="35">
        <f>AVERAGE($K$160:$K$171)</f>
        <v>80.941666666666649</v>
      </c>
      <c r="L172" s="36">
        <f t="shared" ref="L172:AD172" si="25">AVERAGE(L160:L171)</f>
        <v>0</v>
      </c>
      <c r="M172" s="35" t="e">
        <f t="shared" si="25"/>
        <v>#DIV/0!</v>
      </c>
      <c r="N172" s="35" t="e">
        <f t="shared" si="25"/>
        <v>#DIV/0!</v>
      </c>
      <c r="O172" s="34" t="e">
        <f t="shared" si="25"/>
        <v>#DIV/0!</v>
      </c>
      <c r="P172" s="37" t="e">
        <f t="shared" si="25"/>
        <v>#DIV/0!</v>
      </c>
      <c r="Q172" s="17" t="e">
        <f t="shared" si="25"/>
        <v>#DIV/0!</v>
      </c>
      <c r="R172" s="17" t="e">
        <f t="shared" si="25"/>
        <v>#DIV/0!</v>
      </c>
      <c r="S172" s="17" t="e">
        <f t="shared" si="25"/>
        <v>#DIV/0!</v>
      </c>
      <c r="T172" s="17" t="e">
        <f t="shared" si="25"/>
        <v>#DIV/0!</v>
      </c>
      <c r="U172" s="17" t="e">
        <f t="shared" si="25"/>
        <v>#DIV/0!</v>
      </c>
      <c r="V172" s="17" t="e">
        <f t="shared" si="25"/>
        <v>#DIV/0!</v>
      </c>
      <c r="W172" s="17" t="e">
        <f t="shared" si="25"/>
        <v>#DIV/0!</v>
      </c>
      <c r="X172" s="17" t="e">
        <f t="shared" si="25"/>
        <v>#DIV/0!</v>
      </c>
      <c r="Y172" s="17" t="e">
        <f t="shared" si="25"/>
        <v>#DIV/0!</v>
      </c>
      <c r="Z172" s="17" t="e">
        <f t="shared" si="25"/>
        <v>#DIV/0!</v>
      </c>
      <c r="AA172" s="17" t="e">
        <f t="shared" si="25"/>
        <v>#DIV/0!</v>
      </c>
      <c r="AB172" s="17" t="e">
        <f t="shared" si="25"/>
        <v>#DIV/0!</v>
      </c>
      <c r="AC172" s="17" t="e">
        <f t="shared" si="25"/>
        <v>#DIV/0!</v>
      </c>
      <c r="AD172" s="17" t="e">
        <f t="shared" si="25"/>
        <v>#DIV/0!</v>
      </c>
      <c r="AE172" s="34" t="e">
        <f>AVERAGE($AE$160:$AE$171)</f>
        <v>#DIV/0!</v>
      </c>
      <c r="AF172" s="38" t="e">
        <f t="shared" ref="AF172:AT172" si="26">AVERAGE(AF160:AF171)</f>
        <v>#DIV/0!</v>
      </c>
      <c r="AG172" s="17" t="e">
        <f t="shared" si="26"/>
        <v>#DIV/0!</v>
      </c>
      <c r="AH172" s="17" t="e">
        <f t="shared" si="26"/>
        <v>#DIV/0!</v>
      </c>
      <c r="AI172" s="17" t="e">
        <f t="shared" si="26"/>
        <v>#DIV/0!</v>
      </c>
      <c r="AJ172" s="17" t="e">
        <f t="shared" si="26"/>
        <v>#DIV/0!</v>
      </c>
      <c r="AK172" s="17" t="e">
        <f t="shared" si="26"/>
        <v>#DIV/0!</v>
      </c>
      <c r="AL172" s="17" t="e">
        <f t="shared" si="26"/>
        <v>#DIV/0!</v>
      </c>
      <c r="AM172" s="17" t="e">
        <f t="shared" si="26"/>
        <v>#DIV/0!</v>
      </c>
      <c r="AN172" s="17" t="e">
        <f t="shared" si="26"/>
        <v>#DIV/0!</v>
      </c>
      <c r="AO172" s="17" t="e">
        <f t="shared" si="26"/>
        <v>#DIV/0!</v>
      </c>
      <c r="AP172" s="17" t="e">
        <f t="shared" si="26"/>
        <v>#DIV/0!</v>
      </c>
      <c r="AQ172" s="17" t="e">
        <f t="shared" si="26"/>
        <v>#DIV/0!</v>
      </c>
      <c r="AR172" s="17" t="e">
        <f t="shared" si="26"/>
        <v>#DIV/0!</v>
      </c>
      <c r="AS172" s="17" t="e">
        <f t="shared" si="26"/>
        <v>#DIV/0!</v>
      </c>
      <c r="AT172" s="17" t="e">
        <f t="shared" si="26"/>
        <v>#DIV/0!</v>
      </c>
      <c r="AU172" s="34" t="e">
        <f>AVERAGE($AU$160:$AU$171)</f>
        <v>#DIV/0!</v>
      </c>
      <c r="AV172" s="39" t="e">
        <f>AVERAGE(AV160:AV171)</f>
        <v>#DIV/0!</v>
      </c>
      <c r="AW172" s="17" t="e">
        <f>AVERAGE(AW160:AW171)</f>
        <v>#DIV/0!</v>
      </c>
      <c r="AX172" s="17" t="e">
        <f>AVERAGE(AX160:AX171)</f>
        <v>#DIV/0!</v>
      </c>
      <c r="AY172" s="17" t="e">
        <f>AVERAGE($AY$160:$AY$171)</f>
        <v>#DIV/0!</v>
      </c>
      <c r="AZ172" s="17" t="e">
        <f>AVERAGE(AZ160:AZ171)</f>
        <v>#DIV/0!</v>
      </c>
      <c r="BA172" s="35" t="e">
        <f>AVERAGE(BA160:BA171)</f>
        <v>#DIV/0!</v>
      </c>
      <c r="BB172" s="40" t="e">
        <f>AVERAGE(BB160:BB171)</f>
        <v>#DIV/0!</v>
      </c>
    </row>
    <row r="173" spans="1:54" x14ac:dyDescent="0.3">
      <c r="A173" s="167">
        <v>45426</v>
      </c>
      <c r="B173" s="4">
        <v>12.0833333333333</v>
      </c>
      <c r="C173" s="181"/>
      <c r="D173" s="5"/>
      <c r="E173" s="5"/>
      <c r="F173" s="7"/>
      <c r="G173" s="181"/>
      <c r="H173" s="5">
        <v>32</v>
      </c>
      <c r="I173" s="5">
        <v>82.6</v>
      </c>
      <c r="J173" s="5">
        <v>83.8</v>
      </c>
      <c r="K173" s="30">
        <v>83.6</v>
      </c>
      <c r="L173" s="174">
        <v>0</v>
      </c>
      <c r="M173" s="31"/>
      <c r="N173" s="5"/>
      <c r="O173" s="7"/>
      <c r="P173" s="31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7"/>
      <c r="AF173" s="32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7"/>
      <c r="AV173" s="174"/>
      <c r="AW173" s="5"/>
      <c r="AX173" s="5"/>
      <c r="AY173" s="5"/>
      <c r="AZ173" s="7"/>
      <c r="BA173" s="30"/>
      <c r="BB173" s="33"/>
    </row>
    <row r="174" spans="1:54" x14ac:dyDescent="0.3">
      <c r="A174" s="168"/>
      <c r="B174" s="4">
        <v>12.1666666666667</v>
      </c>
      <c r="C174" s="168"/>
      <c r="D174" s="5"/>
      <c r="E174" s="5"/>
      <c r="F174" s="7"/>
      <c r="G174" s="188"/>
      <c r="H174" s="5">
        <v>32.4</v>
      </c>
      <c r="I174" s="5">
        <v>81.900000000000006</v>
      </c>
      <c r="J174" s="5">
        <v>84.1</v>
      </c>
      <c r="K174" s="30">
        <v>83.9</v>
      </c>
      <c r="L174" s="168"/>
      <c r="M174" s="31"/>
      <c r="N174" s="5"/>
      <c r="O174" s="7"/>
      <c r="P174" s="31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7"/>
      <c r="AF174" s="32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7"/>
      <c r="AV174" s="168"/>
      <c r="AW174" s="5"/>
      <c r="AX174" s="5"/>
      <c r="AY174" s="5"/>
      <c r="AZ174" s="7"/>
      <c r="BA174" s="30"/>
      <c r="BB174" s="33"/>
    </row>
    <row r="175" spans="1:54" x14ac:dyDescent="0.3">
      <c r="A175" s="168"/>
      <c r="B175" s="4">
        <v>12.25</v>
      </c>
      <c r="C175" s="168"/>
      <c r="D175" s="5"/>
      <c r="E175" s="47"/>
      <c r="F175" s="7"/>
      <c r="G175" s="188"/>
      <c r="H175" s="5">
        <v>32.299999999999997</v>
      </c>
      <c r="I175" s="5">
        <v>83.4</v>
      </c>
      <c r="J175" s="5">
        <v>83.4</v>
      </c>
      <c r="K175" s="30">
        <v>83.2</v>
      </c>
      <c r="L175" s="168"/>
      <c r="M175" s="31"/>
      <c r="N175" s="5"/>
      <c r="O175" s="7"/>
      <c r="P175" s="31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7"/>
      <c r="AF175" s="32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7"/>
      <c r="AV175" s="168"/>
      <c r="AW175" s="5"/>
      <c r="AX175" s="5"/>
      <c r="AY175" s="5"/>
      <c r="AZ175" s="7"/>
      <c r="BA175" s="30"/>
      <c r="BB175" s="33"/>
    </row>
    <row r="176" spans="1:54" x14ac:dyDescent="0.3">
      <c r="A176" s="168"/>
      <c r="B176" s="4">
        <v>12.3333333333333</v>
      </c>
      <c r="C176" s="168"/>
      <c r="D176" s="5"/>
      <c r="E176" s="5"/>
      <c r="F176" s="7"/>
      <c r="G176" s="188"/>
      <c r="H176" s="5">
        <v>33.5</v>
      </c>
      <c r="I176" s="5">
        <v>84.2</v>
      </c>
      <c r="J176" s="5">
        <v>83.3</v>
      </c>
      <c r="K176" s="30">
        <v>83.1</v>
      </c>
      <c r="L176" s="168"/>
      <c r="M176" s="31"/>
      <c r="N176" s="5"/>
      <c r="O176" s="7"/>
      <c r="P176" s="31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7"/>
      <c r="AF176" s="32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7"/>
      <c r="AV176" s="168"/>
      <c r="AW176" s="5"/>
      <c r="AX176" s="5"/>
      <c r="AY176" s="5"/>
      <c r="AZ176" s="7"/>
      <c r="BA176" s="30"/>
      <c r="BB176" s="33"/>
    </row>
    <row r="177" spans="1:54" x14ac:dyDescent="0.3">
      <c r="A177" s="168"/>
      <c r="B177" s="4">
        <v>12.4166666666667</v>
      </c>
      <c r="C177" s="168"/>
      <c r="D177" s="5"/>
      <c r="E177" s="5"/>
      <c r="F177" s="7"/>
      <c r="G177" s="188"/>
      <c r="H177" s="5">
        <v>35.700000000000003</v>
      </c>
      <c r="I177" s="5">
        <v>83.2</v>
      </c>
      <c r="J177" s="5">
        <v>83.7</v>
      </c>
      <c r="K177" s="30">
        <v>83.5</v>
      </c>
      <c r="L177" s="168"/>
      <c r="M177" s="31"/>
      <c r="N177" s="5"/>
      <c r="O177" s="7"/>
      <c r="P177" s="3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7"/>
      <c r="AF177" s="32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7"/>
      <c r="AV177" s="168"/>
      <c r="AW177" s="5"/>
      <c r="AX177" s="5"/>
      <c r="AY177" s="5"/>
      <c r="AZ177" s="7"/>
      <c r="BA177" s="30"/>
      <c r="BB177" s="33"/>
    </row>
    <row r="178" spans="1:54" x14ac:dyDescent="0.3">
      <c r="A178" s="168"/>
      <c r="B178" s="4">
        <v>12.5</v>
      </c>
      <c r="C178" s="168"/>
      <c r="D178" s="5"/>
      <c r="E178" s="5"/>
      <c r="F178" s="7"/>
      <c r="G178" s="188"/>
      <c r="H178" s="5">
        <v>37.200000000000003</v>
      </c>
      <c r="I178" s="5">
        <v>83.5</v>
      </c>
      <c r="J178" s="5">
        <v>82.5</v>
      </c>
      <c r="K178" s="30">
        <v>82.2</v>
      </c>
      <c r="L178" s="168"/>
      <c r="M178" s="31"/>
      <c r="N178" s="5"/>
      <c r="O178" s="7"/>
      <c r="P178" s="3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7"/>
      <c r="AF178" s="32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7"/>
      <c r="AV178" s="168"/>
      <c r="AW178" s="5"/>
      <c r="AX178" s="5"/>
      <c r="AY178" s="5"/>
      <c r="AZ178" s="7"/>
      <c r="BA178" s="30"/>
      <c r="BB178" s="33"/>
    </row>
    <row r="179" spans="1:54" x14ac:dyDescent="0.3">
      <c r="A179" s="168"/>
      <c r="B179" s="4">
        <v>12.5833333333333</v>
      </c>
      <c r="C179" s="168"/>
      <c r="D179" s="5"/>
      <c r="E179" s="5"/>
      <c r="F179" s="7"/>
      <c r="G179" s="188"/>
      <c r="H179" s="5">
        <v>40.299999999999997</v>
      </c>
      <c r="I179" s="5">
        <v>67.7</v>
      </c>
      <c r="J179" s="5">
        <v>80.599999999999994</v>
      </c>
      <c r="K179" s="30">
        <v>80.400000000000006</v>
      </c>
      <c r="L179" s="168"/>
      <c r="M179" s="31"/>
      <c r="N179" s="5"/>
      <c r="O179" s="7"/>
      <c r="P179" s="31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7"/>
      <c r="AF179" s="32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7"/>
      <c r="AV179" s="168"/>
      <c r="AW179" s="5"/>
      <c r="AX179" s="5"/>
      <c r="AY179" s="5"/>
      <c r="AZ179" s="7"/>
      <c r="BA179" s="30"/>
      <c r="BB179" s="33"/>
    </row>
    <row r="180" spans="1:54" x14ac:dyDescent="0.3">
      <c r="A180" s="168"/>
      <c r="B180" s="4">
        <v>12.6666666666667</v>
      </c>
      <c r="C180" s="168"/>
      <c r="D180" s="5"/>
      <c r="E180" s="5"/>
      <c r="F180" s="7"/>
      <c r="G180" s="188"/>
      <c r="H180" s="5">
        <v>40.1</v>
      </c>
      <c r="I180" s="5">
        <v>68.5</v>
      </c>
      <c r="J180" s="5">
        <v>80.2</v>
      </c>
      <c r="K180" s="30">
        <v>80</v>
      </c>
      <c r="L180" s="168"/>
      <c r="M180" s="31"/>
      <c r="N180" s="5"/>
      <c r="O180" s="7"/>
      <c r="P180" s="31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7"/>
      <c r="AF180" s="32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7"/>
      <c r="AV180" s="168"/>
      <c r="AW180" s="5"/>
      <c r="AX180" s="5"/>
      <c r="AY180" s="5"/>
      <c r="AZ180" s="7"/>
      <c r="BA180" s="30"/>
      <c r="BB180" s="33"/>
    </row>
    <row r="181" spans="1:54" x14ac:dyDescent="0.3">
      <c r="A181" s="168"/>
      <c r="B181" s="4">
        <v>12.75</v>
      </c>
      <c r="C181" s="168"/>
      <c r="D181" s="5"/>
      <c r="E181" s="5"/>
      <c r="F181" s="7"/>
      <c r="G181" s="188"/>
      <c r="H181" s="5">
        <v>36.700000000000003</v>
      </c>
      <c r="I181" s="5">
        <v>95.6</v>
      </c>
      <c r="J181" s="5">
        <v>82.1</v>
      </c>
      <c r="K181" s="30">
        <v>81.8</v>
      </c>
      <c r="L181" s="168"/>
      <c r="M181" s="31"/>
      <c r="N181" s="5"/>
      <c r="O181" s="7"/>
      <c r="P181" s="31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7"/>
      <c r="AF181" s="32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7"/>
      <c r="AV181" s="168"/>
      <c r="AW181" s="5"/>
      <c r="AX181" s="5"/>
      <c r="AY181" s="5"/>
      <c r="AZ181" s="7"/>
      <c r="BA181" s="30"/>
      <c r="BB181" s="33"/>
    </row>
    <row r="182" spans="1:54" x14ac:dyDescent="0.3">
      <c r="A182" s="168"/>
      <c r="B182" s="4">
        <v>12.8333333333333</v>
      </c>
      <c r="C182" s="168"/>
      <c r="D182" s="5"/>
      <c r="E182" s="5"/>
      <c r="F182" s="7"/>
      <c r="G182" s="188"/>
      <c r="H182" s="5">
        <v>35.299999999999997</v>
      </c>
      <c r="I182" s="5">
        <v>93.5</v>
      </c>
      <c r="J182" s="5">
        <v>83.7</v>
      </c>
      <c r="K182" s="30">
        <v>83.4</v>
      </c>
      <c r="L182" s="168"/>
      <c r="M182" s="31"/>
      <c r="N182" s="5"/>
      <c r="O182" s="7"/>
      <c r="P182" s="31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7"/>
      <c r="AF182" s="32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7"/>
      <c r="AV182" s="168"/>
      <c r="AW182" s="5"/>
      <c r="AX182" s="5"/>
      <c r="AY182" s="5"/>
      <c r="AZ182" s="7"/>
      <c r="BA182" s="30"/>
      <c r="BB182" s="33"/>
    </row>
    <row r="183" spans="1:54" x14ac:dyDescent="0.3">
      <c r="A183" s="168"/>
      <c r="B183" s="4">
        <v>12.9166666666667</v>
      </c>
      <c r="C183" s="168"/>
      <c r="D183" s="5"/>
      <c r="E183" s="5"/>
      <c r="F183" s="7"/>
      <c r="G183" s="188"/>
      <c r="H183" s="5">
        <v>34</v>
      </c>
      <c r="I183" s="5">
        <v>94.4</v>
      </c>
      <c r="J183" s="5">
        <v>84</v>
      </c>
      <c r="K183" s="30">
        <v>83.8</v>
      </c>
      <c r="L183" s="168"/>
      <c r="M183" s="31"/>
      <c r="N183" s="5"/>
      <c r="O183" s="7"/>
      <c r="P183" s="31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7"/>
      <c r="AF183" s="32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7"/>
      <c r="AV183" s="168"/>
      <c r="AW183" s="5"/>
      <c r="AX183" s="5"/>
      <c r="AY183" s="5"/>
      <c r="AZ183" s="7"/>
      <c r="BA183" s="30"/>
      <c r="BB183" s="33"/>
    </row>
    <row r="184" spans="1:54" x14ac:dyDescent="0.3">
      <c r="A184" s="169"/>
      <c r="B184" s="4">
        <v>13</v>
      </c>
      <c r="C184" s="169"/>
      <c r="D184" s="5"/>
      <c r="E184" s="5"/>
      <c r="F184" s="7"/>
      <c r="G184" s="189"/>
      <c r="H184" s="5">
        <v>33.9</v>
      </c>
      <c r="I184" s="5">
        <v>93.6</v>
      </c>
      <c r="J184" s="5">
        <v>84.1</v>
      </c>
      <c r="K184" s="6">
        <v>83.8</v>
      </c>
      <c r="L184" s="169"/>
      <c r="M184" s="31"/>
      <c r="N184" s="5"/>
      <c r="O184" s="7"/>
      <c r="P184" s="31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7"/>
      <c r="AF184" s="32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7"/>
      <c r="AV184" s="169"/>
      <c r="AW184" s="5"/>
      <c r="AX184" s="5"/>
      <c r="AY184" s="5"/>
      <c r="AZ184" s="7"/>
      <c r="BA184" s="30"/>
      <c r="BB184" s="33"/>
    </row>
    <row r="185" spans="1:54" x14ac:dyDescent="0.3">
      <c r="A185" s="178" t="s">
        <v>81</v>
      </c>
      <c r="B185" s="173"/>
      <c r="C185" s="17" t="e">
        <f>AVERAGE($C$173:$C$184)</f>
        <v>#DIV/0!</v>
      </c>
      <c r="D185" s="17" t="e">
        <f>AVERAGE($D$173:$D$184)</f>
        <v>#DIV/0!</v>
      </c>
      <c r="E185" s="17" t="e">
        <f>AVERAGE($E$173:$E$184)</f>
        <v>#DIV/0!</v>
      </c>
      <c r="F185" s="34" t="e">
        <f>AVERAGE($F$173:$F$184)</f>
        <v>#DIV/0!</v>
      </c>
      <c r="G185" s="16" t="e">
        <f>AVERAGE(G173:G184)</f>
        <v>#DIV/0!</v>
      </c>
      <c r="H185" s="17">
        <f>AVERAGE($H$173:$H$184)</f>
        <v>35.283333333333331</v>
      </c>
      <c r="I185" s="17">
        <f>AVERAGE($I$173:$I$184)</f>
        <v>84.341666666666669</v>
      </c>
      <c r="J185" s="17">
        <f>AVERAGE(J173:J184)</f>
        <v>82.958333333333343</v>
      </c>
      <c r="K185" s="35">
        <f>AVERAGE($K$173:$K$184)</f>
        <v>82.72499999999998</v>
      </c>
      <c r="L185" s="36">
        <f t="shared" ref="L185:AD185" si="27">AVERAGE(L173:L184)</f>
        <v>0</v>
      </c>
      <c r="M185" s="35" t="e">
        <f t="shared" si="27"/>
        <v>#DIV/0!</v>
      </c>
      <c r="N185" s="35" t="e">
        <f t="shared" si="27"/>
        <v>#DIV/0!</v>
      </c>
      <c r="O185" s="34" t="e">
        <f t="shared" si="27"/>
        <v>#DIV/0!</v>
      </c>
      <c r="P185" s="37" t="e">
        <f t="shared" si="27"/>
        <v>#DIV/0!</v>
      </c>
      <c r="Q185" s="17" t="e">
        <f t="shared" si="27"/>
        <v>#DIV/0!</v>
      </c>
      <c r="R185" s="17" t="e">
        <f t="shared" si="27"/>
        <v>#DIV/0!</v>
      </c>
      <c r="S185" s="17">
        <v>49.1</v>
      </c>
      <c r="T185" s="17" t="e">
        <f t="shared" si="27"/>
        <v>#DIV/0!</v>
      </c>
      <c r="U185" s="17" t="e">
        <f t="shared" si="27"/>
        <v>#DIV/0!</v>
      </c>
      <c r="V185" s="17" t="e">
        <f t="shared" si="27"/>
        <v>#DIV/0!</v>
      </c>
      <c r="W185" s="17" t="e">
        <f t="shared" si="27"/>
        <v>#DIV/0!</v>
      </c>
      <c r="X185" s="17" t="e">
        <f t="shared" si="27"/>
        <v>#DIV/0!</v>
      </c>
      <c r="Y185" s="17" t="e">
        <f t="shared" si="27"/>
        <v>#DIV/0!</v>
      </c>
      <c r="Z185" s="17" t="e">
        <f t="shared" si="27"/>
        <v>#DIV/0!</v>
      </c>
      <c r="AA185" s="17" t="e">
        <f t="shared" si="27"/>
        <v>#DIV/0!</v>
      </c>
      <c r="AB185" s="17" t="e">
        <f t="shared" si="27"/>
        <v>#DIV/0!</v>
      </c>
      <c r="AC185" s="17" t="e">
        <f t="shared" si="27"/>
        <v>#DIV/0!</v>
      </c>
      <c r="AD185" s="17" t="e">
        <f t="shared" si="27"/>
        <v>#DIV/0!</v>
      </c>
      <c r="AE185" s="34" t="e">
        <f>AVERAGE($AE$173:$AE$184)</f>
        <v>#DIV/0!</v>
      </c>
      <c r="AF185" s="38" t="e">
        <f t="shared" ref="AF185:AT185" si="28">AVERAGE(AF173:AF184)</f>
        <v>#DIV/0!</v>
      </c>
      <c r="AG185" s="17" t="e">
        <f t="shared" si="28"/>
        <v>#DIV/0!</v>
      </c>
      <c r="AH185" s="17" t="e">
        <f t="shared" si="28"/>
        <v>#DIV/0!</v>
      </c>
      <c r="AI185" s="17" t="e">
        <f t="shared" si="28"/>
        <v>#DIV/0!</v>
      </c>
      <c r="AJ185" s="17" t="e">
        <f t="shared" si="28"/>
        <v>#DIV/0!</v>
      </c>
      <c r="AK185" s="17" t="e">
        <f t="shared" si="28"/>
        <v>#DIV/0!</v>
      </c>
      <c r="AL185" s="17" t="e">
        <f t="shared" si="28"/>
        <v>#DIV/0!</v>
      </c>
      <c r="AM185" s="17" t="e">
        <f t="shared" si="28"/>
        <v>#DIV/0!</v>
      </c>
      <c r="AN185" s="17" t="e">
        <f t="shared" si="28"/>
        <v>#DIV/0!</v>
      </c>
      <c r="AO185" s="17" t="e">
        <f t="shared" si="28"/>
        <v>#DIV/0!</v>
      </c>
      <c r="AP185" s="17" t="e">
        <f t="shared" si="28"/>
        <v>#DIV/0!</v>
      </c>
      <c r="AQ185" s="17" t="e">
        <f t="shared" si="28"/>
        <v>#DIV/0!</v>
      </c>
      <c r="AR185" s="17" t="e">
        <f t="shared" si="28"/>
        <v>#DIV/0!</v>
      </c>
      <c r="AS185" s="17" t="e">
        <f t="shared" si="28"/>
        <v>#DIV/0!</v>
      </c>
      <c r="AT185" s="17" t="e">
        <f t="shared" si="28"/>
        <v>#DIV/0!</v>
      </c>
      <c r="AU185" s="34" t="e">
        <f>AVERAGE($AU$173:$AU$184)</f>
        <v>#DIV/0!</v>
      </c>
      <c r="AV185" s="39" t="e">
        <f>AVERAGE(AV173:AV184)</f>
        <v>#DIV/0!</v>
      </c>
      <c r="AW185" s="17" t="e">
        <f>AVERAGE(AW173:AW184)</f>
        <v>#DIV/0!</v>
      </c>
      <c r="AX185" s="17" t="e">
        <f>AVERAGE(AX173:AX184)</f>
        <v>#DIV/0!</v>
      </c>
      <c r="AY185" s="17" t="e">
        <f>AVERAGE($AY$173:$AY$184)</f>
        <v>#DIV/0!</v>
      </c>
      <c r="AZ185" s="17" t="e">
        <f>AVERAGE(AZ174:AZ184)</f>
        <v>#DIV/0!</v>
      </c>
      <c r="BA185" s="35" t="e">
        <f>AVERAGE(BA173:BA184)</f>
        <v>#DIV/0!</v>
      </c>
      <c r="BB185" s="40" t="e">
        <f>AVERAGE(BB173:BB184)</f>
        <v>#DIV/0!</v>
      </c>
    </row>
    <row r="186" spans="1:54" x14ac:dyDescent="0.3">
      <c r="A186" s="167">
        <v>45427</v>
      </c>
      <c r="B186" s="4">
        <v>13.0833333333333</v>
      </c>
      <c r="C186" s="181"/>
      <c r="D186" s="5"/>
      <c r="E186" s="5"/>
      <c r="F186" s="7"/>
      <c r="G186" s="181"/>
      <c r="H186" s="5"/>
      <c r="I186" s="5"/>
      <c r="J186" s="5"/>
      <c r="K186" s="30"/>
      <c r="L186" s="174">
        <v>0</v>
      </c>
      <c r="M186" s="31"/>
      <c r="N186" s="5"/>
      <c r="O186" s="7"/>
      <c r="P186" s="31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7"/>
      <c r="AF186" s="32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7"/>
      <c r="AV186" s="174"/>
      <c r="AW186" s="5"/>
      <c r="AX186" s="5"/>
      <c r="AY186" s="5"/>
      <c r="AZ186" s="7"/>
      <c r="BA186" s="30"/>
      <c r="BB186" s="33"/>
    </row>
    <row r="187" spans="1:54" x14ac:dyDescent="0.3">
      <c r="A187" s="168"/>
      <c r="B187" s="4">
        <v>13.1666666666667</v>
      </c>
      <c r="C187" s="168"/>
      <c r="D187" s="5"/>
      <c r="E187" s="5"/>
      <c r="F187" s="7"/>
      <c r="G187" s="188"/>
      <c r="H187" s="5"/>
      <c r="I187" s="5"/>
      <c r="J187" s="5"/>
      <c r="K187" s="30"/>
      <c r="L187" s="168"/>
      <c r="M187" s="31"/>
      <c r="N187" s="5"/>
      <c r="O187" s="7"/>
      <c r="P187" s="31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7"/>
      <c r="AF187" s="32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7"/>
      <c r="AV187" s="168"/>
      <c r="AW187" s="5"/>
      <c r="AX187" s="5"/>
      <c r="AY187" s="5"/>
      <c r="AZ187" s="7"/>
      <c r="BA187" s="30"/>
      <c r="BB187" s="33"/>
    </row>
    <row r="188" spans="1:54" x14ac:dyDescent="0.3">
      <c r="A188" s="168"/>
      <c r="B188" s="4">
        <v>13.25</v>
      </c>
      <c r="C188" s="168"/>
      <c r="D188" s="5"/>
      <c r="E188" s="5"/>
      <c r="F188" s="7"/>
      <c r="G188" s="188"/>
      <c r="H188" s="5"/>
      <c r="I188" s="5"/>
      <c r="J188" s="5"/>
      <c r="K188" s="30"/>
      <c r="L188" s="168"/>
      <c r="M188" s="31"/>
      <c r="N188" s="5"/>
      <c r="O188" s="7"/>
      <c r="P188" s="31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7"/>
      <c r="AF188" s="32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7"/>
      <c r="AV188" s="168"/>
      <c r="AW188" s="5"/>
      <c r="AX188" s="5"/>
      <c r="AY188" s="5"/>
      <c r="AZ188" s="7"/>
      <c r="BA188" s="30"/>
      <c r="BB188" s="33"/>
    </row>
    <row r="189" spans="1:54" x14ac:dyDescent="0.3">
      <c r="A189" s="168"/>
      <c r="B189" s="4">
        <v>13.3333333333333</v>
      </c>
      <c r="C189" s="168"/>
      <c r="D189" s="5"/>
      <c r="E189" s="5"/>
      <c r="F189" s="7"/>
      <c r="G189" s="188"/>
      <c r="H189" s="5"/>
      <c r="I189" s="5"/>
      <c r="J189" s="5"/>
      <c r="K189" s="30"/>
      <c r="L189" s="168"/>
      <c r="M189" s="31"/>
      <c r="N189" s="5"/>
      <c r="O189" s="7"/>
      <c r="P189" s="31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7"/>
      <c r="AF189" s="32"/>
      <c r="AG189" s="5"/>
      <c r="AH189" s="5"/>
      <c r="AI189" s="5"/>
      <c r="AJ189" s="5"/>
      <c r="AK189" s="5"/>
      <c r="AL189" s="6"/>
      <c r="AM189" s="5"/>
      <c r="AN189" s="5"/>
      <c r="AO189" s="5"/>
      <c r="AP189" s="5"/>
      <c r="AQ189" s="5"/>
      <c r="AR189" s="5"/>
      <c r="AS189" s="5"/>
      <c r="AT189" s="5"/>
      <c r="AU189" s="7"/>
      <c r="AV189" s="168"/>
      <c r="AW189" s="5"/>
      <c r="AX189" s="5"/>
      <c r="AY189" s="5"/>
      <c r="AZ189" s="7"/>
      <c r="BA189" s="30"/>
      <c r="BB189" s="33"/>
    </row>
    <row r="190" spans="1:54" x14ac:dyDescent="0.3">
      <c r="A190" s="168"/>
      <c r="B190" s="4">
        <v>13.4166666666667</v>
      </c>
      <c r="C190" s="168"/>
      <c r="D190" s="5"/>
      <c r="E190" s="5"/>
      <c r="F190" s="7"/>
      <c r="G190" s="188"/>
      <c r="H190" s="5"/>
      <c r="I190" s="5"/>
      <c r="J190" s="5"/>
      <c r="K190" s="30"/>
      <c r="L190" s="168"/>
      <c r="M190" s="31"/>
      <c r="N190" s="5"/>
      <c r="O190" s="7"/>
      <c r="P190" s="31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7"/>
      <c r="AF190" s="32"/>
      <c r="AG190" s="5"/>
      <c r="AH190" s="5"/>
      <c r="AI190" s="5"/>
      <c r="AJ190" s="5"/>
      <c r="AK190" s="5"/>
      <c r="AL190" s="6"/>
      <c r="AM190" s="5"/>
      <c r="AN190" s="5"/>
      <c r="AO190" s="5"/>
      <c r="AP190" s="5"/>
      <c r="AQ190" s="5"/>
      <c r="AR190" s="5"/>
      <c r="AS190" s="5"/>
      <c r="AT190" s="5"/>
      <c r="AU190" s="7"/>
      <c r="AV190" s="168"/>
      <c r="AW190" s="5"/>
      <c r="AX190" s="5"/>
      <c r="AY190" s="5"/>
      <c r="AZ190" s="7"/>
      <c r="BA190" s="30"/>
      <c r="BB190" s="33"/>
    </row>
    <row r="191" spans="1:54" x14ac:dyDescent="0.3">
      <c r="A191" s="168"/>
      <c r="B191" s="4">
        <v>13.5</v>
      </c>
      <c r="C191" s="168"/>
      <c r="D191" s="5"/>
      <c r="E191" s="5"/>
      <c r="F191" s="7"/>
      <c r="G191" s="188"/>
      <c r="H191" s="5"/>
      <c r="I191" s="5"/>
      <c r="J191" s="5"/>
      <c r="K191" s="30"/>
      <c r="L191" s="168"/>
      <c r="M191" s="31"/>
      <c r="N191" s="5"/>
      <c r="O191" s="7"/>
      <c r="P191" s="31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7"/>
      <c r="AF191" s="32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7"/>
      <c r="AV191" s="168"/>
      <c r="AW191" s="5"/>
      <c r="AX191" s="5"/>
      <c r="AY191" s="5"/>
      <c r="AZ191" s="7"/>
      <c r="BA191" s="30"/>
      <c r="BB191" s="33"/>
    </row>
    <row r="192" spans="1:54" x14ac:dyDescent="0.3">
      <c r="A192" s="168"/>
      <c r="B192" s="4">
        <v>13.5833333333333</v>
      </c>
      <c r="C192" s="168"/>
      <c r="D192" s="5"/>
      <c r="E192" s="5"/>
      <c r="F192" s="7"/>
      <c r="G192" s="188"/>
      <c r="H192" s="5"/>
      <c r="I192" s="5"/>
      <c r="J192" s="5"/>
      <c r="K192" s="30"/>
      <c r="L192" s="168"/>
      <c r="M192" s="31"/>
      <c r="N192" s="5"/>
      <c r="O192" s="7"/>
      <c r="P192" s="31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7"/>
      <c r="AF192" s="32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7"/>
      <c r="AV192" s="168"/>
      <c r="AW192" s="5"/>
      <c r="AX192" s="5"/>
      <c r="AY192" s="5"/>
      <c r="AZ192" s="7"/>
      <c r="BA192" s="30"/>
      <c r="BB192" s="33"/>
    </row>
    <row r="193" spans="1:54" x14ac:dyDescent="0.3">
      <c r="A193" s="168"/>
      <c r="B193" s="4">
        <v>13.6666666666667</v>
      </c>
      <c r="C193" s="168"/>
      <c r="D193" s="5"/>
      <c r="E193" s="5"/>
      <c r="F193" s="7"/>
      <c r="G193" s="188"/>
      <c r="H193" s="5"/>
      <c r="I193" s="5"/>
      <c r="J193" s="5"/>
      <c r="K193" s="30"/>
      <c r="L193" s="168"/>
      <c r="M193" s="31"/>
      <c r="N193" s="5"/>
      <c r="O193" s="7"/>
      <c r="P193" s="31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7"/>
      <c r="AF193" s="32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7"/>
      <c r="AV193" s="168"/>
      <c r="AW193" s="5"/>
      <c r="AX193" s="5"/>
      <c r="AY193" s="5"/>
      <c r="AZ193" s="7"/>
      <c r="BA193" s="30"/>
      <c r="BB193" s="33"/>
    </row>
    <row r="194" spans="1:54" x14ac:dyDescent="0.3">
      <c r="A194" s="168"/>
      <c r="B194" s="4">
        <v>13.75</v>
      </c>
      <c r="C194" s="168"/>
      <c r="D194" s="5"/>
      <c r="E194" s="5"/>
      <c r="F194" s="7"/>
      <c r="G194" s="188"/>
      <c r="H194" s="5"/>
      <c r="I194" s="5"/>
      <c r="J194" s="5"/>
      <c r="K194" s="30"/>
      <c r="L194" s="168"/>
      <c r="M194" s="31"/>
      <c r="N194" s="5"/>
      <c r="O194" s="7"/>
      <c r="P194" s="31"/>
      <c r="Q194" s="45"/>
      <c r="R194" s="4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7"/>
      <c r="AF194" s="32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7"/>
      <c r="AV194" s="168"/>
      <c r="AW194" s="5"/>
      <c r="AX194" s="5"/>
      <c r="AY194" s="5"/>
      <c r="AZ194" s="7"/>
      <c r="BA194" s="30"/>
      <c r="BB194" s="33"/>
    </row>
    <row r="195" spans="1:54" x14ac:dyDescent="0.3">
      <c r="A195" s="168"/>
      <c r="B195" s="4">
        <v>13.8333333333333</v>
      </c>
      <c r="C195" s="168"/>
      <c r="D195" s="5"/>
      <c r="E195" s="5"/>
      <c r="F195" s="7"/>
      <c r="G195" s="188"/>
      <c r="H195" s="5"/>
      <c r="I195" s="5"/>
      <c r="J195" s="5"/>
      <c r="K195" s="30"/>
      <c r="L195" s="168"/>
      <c r="M195" s="31"/>
      <c r="N195" s="5"/>
      <c r="O195" s="7"/>
      <c r="P195" s="31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7"/>
      <c r="AF195" s="32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7"/>
      <c r="AV195" s="168"/>
      <c r="AW195" s="5"/>
      <c r="AX195" s="5"/>
      <c r="AY195" s="5"/>
      <c r="AZ195" s="7"/>
      <c r="BA195" s="30"/>
      <c r="BB195" s="33"/>
    </row>
    <row r="196" spans="1:54" x14ac:dyDescent="0.3">
      <c r="A196" s="168"/>
      <c r="B196" s="4">
        <v>13.9166666666667</v>
      </c>
      <c r="C196" s="168"/>
      <c r="D196" s="6"/>
      <c r="E196" s="5"/>
      <c r="F196" s="7"/>
      <c r="G196" s="188"/>
      <c r="H196" s="5"/>
      <c r="I196" s="5"/>
      <c r="J196" s="5"/>
      <c r="K196" s="30"/>
      <c r="L196" s="168"/>
      <c r="M196" s="31"/>
      <c r="N196" s="5"/>
      <c r="O196" s="7"/>
      <c r="P196" s="31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7"/>
      <c r="AF196" s="32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7"/>
      <c r="AV196" s="168"/>
      <c r="AW196" s="5"/>
      <c r="AX196" s="5"/>
      <c r="AY196" s="5"/>
      <c r="AZ196" s="7"/>
      <c r="BA196" s="30"/>
      <c r="BB196" s="33"/>
    </row>
    <row r="197" spans="1:54" x14ac:dyDescent="0.3">
      <c r="A197" s="169"/>
      <c r="B197" s="4">
        <v>14</v>
      </c>
      <c r="C197" s="169"/>
      <c r="D197" s="5"/>
      <c r="E197" s="5"/>
      <c r="F197" s="7"/>
      <c r="G197" s="189"/>
      <c r="H197" s="5"/>
      <c r="I197" s="6"/>
      <c r="J197" s="6"/>
      <c r="K197" s="6"/>
      <c r="L197" s="169"/>
      <c r="M197" s="31"/>
      <c r="N197" s="5"/>
      <c r="O197" s="7"/>
      <c r="P197" s="31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7"/>
      <c r="AF197" s="32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7"/>
      <c r="AV197" s="169"/>
      <c r="AW197" s="5"/>
      <c r="AX197" s="5"/>
      <c r="AY197" s="5"/>
      <c r="AZ197" s="7"/>
      <c r="BA197" s="30"/>
      <c r="BB197" s="33"/>
    </row>
    <row r="198" spans="1:54" x14ac:dyDescent="0.3">
      <c r="A198" s="178" t="s">
        <v>81</v>
      </c>
      <c r="B198" s="173"/>
      <c r="C198" s="17" t="e">
        <f>AVERAGE($C$186:$C$197)</f>
        <v>#DIV/0!</v>
      </c>
      <c r="D198" s="17" t="e">
        <f>AVERAGE($D$186:$D$197)</f>
        <v>#DIV/0!</v>
      </c>
      <c r="E198" s="17" t="e">
        <f>AVERAGE($E$186:$E$197)</f>
        <v>#DIV/0!</v>
      </c>
      <c r="F198" s="34" t="e">
        <f>AVERAGE($F$186:$F$197)</f>
        <v>#DIV/0!</v>
      </c>
      <c r="G198" s="16" t="e">
        <f>AVERAGE(G186:G197)</f>
        <v>#DIV/0!</v>
      </c>
      <c r="H198" s="17" t="e">
        <f>AVERAGE($H$186:$H$197)</f>
        <v>#DIV/0!</v>
      </c>
      <c r="I198" s="17" t="e">
        <f>AVERAGE($I$186:$I$197)</f>
        <v>#DIV/0!</v>
      </c>
      <c r="J198" s="17" t="e">
        <f>AVERAGE(J186:J197)</f>
        <v>#DIV/0!</v>
      </c>
      <c r="K198" s="35" t="e">
        <f>AVERAGE($K$186:$K$197)</f>
        <v>#DIV/0!</v>
      </c>
      <c r="L198" s="36">
        <f t="shared" ref="L198:AD198" si="29">AVERAGE(L186:L197)</f>
        <v>0</v>
      </c>
      <c r="M198" s="35" t="e">
        <f t="shared" si="29"/>
        <v>#DIV/0!</v>
      </c>
      <c r="N198" s="35" t="e">
        <f t="shared" si="29"/>
        <v>#DIV/0!</v>
      </c>
      <c r="O198" s="34" t="e">
        <f t="shared" si="29"/>
        <v>#DIV/0!</v>
      </c>
      <c r="P198" s="37" t="e">
        <f t="shared" si="29"/>
        <v>#DIV/0!</v>
      </c>
      <c r="Q198" s="17" t="e">
        <f t="shared" si="29"/>
        <v>#DIV/0!</v>
      </c>
      <c r="R198" s="17" t="e">
        <f t="shared" si="29"/>
        <v>#DIV/0!</v>
      </c>
      <c r="S198" s="17" t="e">
        <f t="shared" si="29"/>
        <v>#DIV/0!</v>
      </c>
      <c r="T198" s="17" t="e">
        <f t="shared" si="29"/>
        <v>#DIV/0!</v>
      </c>
      <c r="U198" s="17" t="e">
        <f t="shared" si="29"/>
        <v>#DIV/0!</v>
      </c>
      <c r="V198" s="17" t="e">
        <f t="shared" si="29"/>
        <v>#DIV/0!</v>
      </c>
      <c r="W198" s="17" t="e">
        <f t="shared" si="29"/>
        <v>#DIV/0!</v>
      </c>
      <c r="X198" s="17" t="e">
        <f t="shared" si="29"/>
        <v>#DIV/0!</v>
      </c>
      <c r="Y198" s="17" t="e">
        <f t="shared" si="29"/>
        <v>#DIV/0!</v>
      </c>
      <c r="Z198" s="17" t="e">
        <f t="shared" si="29"/>
        <v>#DIV/0!</v>
      </c>
      <c r="AA198" s="17" t="e">
        <f t="shared" si="29"/>
        <v>#DIV/0!</v>
      </c>
      <c r="AB198" s="17" t="e">
        <f t="shared" si="29"/>
        <v>#DIV/0!</v>
      </c>
      <c r="AC198" s="17" t="e">
        <f t="shared" si="29"/>
        <v>#DIV/0!</v>
      </c>
      <c r="AD198" s="17" t="e">
        <f t="shared" si="29"/>
        <v>#DIV/0!</v>
      </c>
      <c r="AE198" s="34" t="e">
        <f>AVERAGE($AE$186:$AE$197)</f>
        <v>#DIV/0!</v>
      </c>
      <c r="AF198" s="38" t="e">
        <f t="shared" ref="AF198:AT198" si="30">AVERAGE(AF186:AF197)</f>
        <v>#DIV/0!</v>
      </c>
      <c r="AG198" s="17" t="e">
        <f t="shared" si="30"/>
        <v>#DIV/0!</v>
      </c>
      <c r="AH198" s="17" t="e">
        <f t="shared" si="30"/>
        <v>#DIV/0!</v>
      </c>
      <c r="AI198" s="17" t="e">
        <f t="shared" si="30"/>
        <v>#DIV/0!</v>
      </c>
      <c r="AJ198" s="17" t="e">
        <f t="shared" si="30"/>
        <v>#DIV/0!</v>
      </c>
      <c r="AK198" s="17" t="e">
        <f t="shared" si="30"/>
        <v>#DIV/0!</v>
      </c>
      <c r="AL198" s="17" t="e">
        <f t="shared" si="30"/>
        <v>#DIV/0!</v>
      </c>
      <c r="AM198" s="17" t="e">
        <f t="shared" si="30"/>
        <v>#DIV/0!</v>
      </c>
      <c r="AN198" s="17" t="e">
        <f t="shared" si="30"/>
        <v>#DIV/0!</v>
      </c>
      <c r="AO198" s="17" t="e">
        <f t="shared" si="30"/>
        <v>#DIV/0!</v>
      </c>
      <c r="AP198" s="17" t="e">
        <f t="shared" si="30"/>
        <v>#DIV/0!</v>
      </c>
      <c r="AQ198" s="17" t="e">
        <f t="shared" si="30"/>
        <v>#DIV/0!</v>
      </c>
      <c r="AR198" s="17" t="e">
        <f t="shared" si="30"/>
        <v>#DIV/0!</v>
      </c>
      <c r="AS198" s="17" t="e">
        <f t="shared" si="30"/>
        <v>#DIV/0!</v>
      </c>
      <c r="AT198" s="17" t="e">
        <f t="shared" si="30"/>
        <v>#DIV/0!</v>
      </c>
      <c r="AU198" s="34" t="e">
        <f>AVERAGE($AU$186:$AU$197)</f>
        <v>#DIV/0!</v>
      </c>
      <c r="AV198" s="39" t="e">
        <f>AVERAGE(AV186:AV197)</f>
        <v>#DIV/0!</v>
      </c>
      <c r="AW198" s="17" t="e">
        <f>AVERAGE(AW186:AW197)</f>
        <v>#DIV/0!</v>
      </c>
      <c r="AX198" s="17" t="e">
        <f>AVERAGE(AX186:AX197)</f>
        <v>#DIV/0!</v>
      </c>
      <c r="AY198" s="17" t="e">
        <f>AVERAGE($AY$186:$AY$197)</f>
        <v>#DIV/0!</v>
      </c>
      <c r="AZ198" s="17" t="e">
        <f>AVERAGE(AZ186:AZ197)</f>
        <v>#DIV/0!</v>
      </c>
      <c r="BA198" s="35" t="e">
        <f>AVERAGE(BA186:BA197)</f>
        <v>#DIV/0!</v>
      </c>
      <c r="BB198" s="40" t="e">
        <f>AVERAGE(BB186:BB197)</f>
        <v>#DIV/0!</v>
      </c>
    </row>
    <row r="199" spans="1:54" x14ac:dyDescent="0.3">
      <c r="A199" s="167">
        <v>45428</v>
      </c>
      <c r="B199" s="4">
        <v>14.0833333333333</v>
      </c>
      <c r="C199" s="181"/>
      <c r="D199" s="5"/>
      <c r="E199" s="5"/>
      <c r="F199" s="7"/>
      <c r="G199" s="181"/>
      <c r="H199" s="5"/>
      <c r="I199" s="5"/>
      <c r="J199" s="5"/>
      <c r="K199" s="30"/>
      <c r="L199" s="174">
        <v>0</v>
      </c>
      <c r="M199" s="31"/>
      <c r="N199" s="5"/>
      <c r="O199" s="7"/>
      <c r="P199" s="31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7"/>
      <c r="AF199" s="32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7"/>
      <c r="AV199" s="174"/>
      <c r="AW199" s="5"/>
      <c r="AX199" s="5"/>
      <c r="AY199" s="5"/>
      <c r="AZ199" s="7"/>
      <c r="BA199" s="30"/>
      <c r="BB199" s="33"/>
    </row>
    <row r="200" spans="1:54" x14ac:dyDescent="0.3">
      <c r="A200" s="168"/>
      <c r="B200" s="4">
        <v>14.1666666666667</v>
      </c>
      <c r="C200" s="168"/>
      <c r="D200" s="5"/>
      <c r="E200" s="5"/>
      <c r="F200" s="7"/>
      <c r="G200" s="188"/>
      <c r="H200" s="5"/>
      <c r="I200" s="5"/>
      <c r="J200" s="5"/>
      <c r="K200" s="30"/>
      <c r="L200" s="168"/>
      <c r="M200" s="31"/>
      <c r="N200" s="5"/>
      <c r="O200" s="7"/>
      <c r="P200" s="31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7"/>
      <c r="AF200" s="32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7"/>
      <c r="AV200" s="168"/>
      <c r="AW200" s="5"/>
      <c r="AX200" s="5"/>
      <c r="AY200" s="5"/>
      <c r="AZ200" s="7"/>
      <c r="BA200" s="30"/>
      <c r="BB200" s="33"/>
    </row>
    <row r="201" spans="1:54" x14ac:dyDescent="0.3">
      <c r="A201" s="168"/>
      <c r="B201" s="4">
        <v>14.25</v>
      </c>
      <c r="C201" s="168"/>
      <c r="D201" s="5"/>
      <c r="E201" s="5"/>
      <c r="F201" s="7"/>
      <c r="G201" s="188"/>
      <c r="H201" s="5"/>
      <c r="I201" s="5"/>
      <c r="J201" s="5"/>
      <c r="K201" s="30"/>
      <c r="L201" s="168"/>
      <c r="M201" s="31"/>
      <c r="N201" s="5"/>
      <c r="O201" s="7"/>
      <c r="P201" s="31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7"/>
      <c r="AF201" s="32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7"/>
      <c r="AV201" s="168"/>
      <c r="AW201" s="5"/>
      <c r="AX201" s="5"/>
      <c r="AY201" s="5"/>
      <c r="AZ201" s="7"/>
      <c r="BA201" s="30"/>
      <c r="BB201" s="33"/>
    </row>
    <row r="202" spans="1:54" x14ac:dyDescent="0.3">
      <c r="A202" s="168"/>
      <c r="B202" s="4">
        <v>14.3333333333333</v>
      </c>
      <c r="C202" s="168"/>
      <c r="D202" s="5"/>
      <c r="E202" s="5"/>
      <c r="F202" s="7"/>
      <c r="G202" s="188"/>
      <c r="H202" s="5"/>
      <c r="I202" s="5"/>
      <c r="J202" s="5"/>
      <c r="K202" s="30"/>
      <c r="L202" s="168"/>
      <c r="M202" s="31"/>
      <c r="N202" s="5"/>
      <c r="O202" s="7"/>
      <c r="P202" s="31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7"/>
      <c r="AF202" s="32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7"/>
      <c r="AV202" s="168"/>
      <c r="AW202" s="5"/>
      <c r="AX202" s="5"/>
      <c r="AY202" s="5"/>
      <c r="AZ202" s="7"/>
      <c r="BA202" s="30"/>
      <c r="BB202" s="33"/>
    </row>
    <row r="203" spans="1:54" x14ac:dyDescent="0.3">
      <c r="A203" s="168"/>
      <c r="B203" s="4">
        <v>14.4166666666667</v>
      </c>
      <c r="C203" s="168"/>
      <c r="D203" s="5"/>
      <c r="E203" s="5"/>
      <c r="F203" s="7"/>
      <c r="G203" s="188"/>
      <c r="H203" s="5"/>
      <c r="I203" s="5"/>
      <c r="J203" s="5"/>
      <c r="K203" s="30"/>
      <c r="L203" s="168"/>
      <c r="M203" s="31"/>
      <c r="N203" s="5"/>
      <c r="O203" s="7"/>
      <c r="P203" s="31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7"/>
      <c r="AF203" s="32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7"/>
      <c r="AV203" s="168"/>
      <c r="AW203" s="5"/>
      <c r="AX203" s="5"/>
      <c r="AY203" s="5"/>
      <c r="AZ203" s="7"/>
      <c r="BA203" s="30"/>
      <c r="BB203" s="33"/>
    </row>
    <row r="204" spans="1:54" x14ac:dyDescent="0.3">
      <c r="A204" s="168"/>
      <c r="B204" s="4">
        <v>14.5</v>
      </c>
      <c r="C204" s="168"/>
      <c r="D204" s="5"/>
      <c r="E204" s="5"/>
      <c r="F204" s="7"/>
      <c r="G204" s="188"/>
      <c r="H204" s="5"/>
      <c r="I204" s="5"/>
      <c r="J204" s="5"/>
      <c r="K204" s="30"/>
      <c r="L204" s="168"/>
      <c r="M204" s="31"/>
      <c r="N204" s="5"/>
      <c r="O204" s="7"/>
      <c r="P204" s="31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7"/>
      <c r="AF204" s="32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7"/>
      <c r="AV204" s="168"/>
      <c r="AW204" s="5"/>
      <c r="AX204" s="5"/>
      <c r="AY204" s="5"/>
      <c r="AZ204" s="7"/>
      <c r="BA204" s="30"/>
      <c r="BB204" s="33"/>
    </row>
    <row r="205" spans="1:54" x14ac:dyDescent="0.3">
      <c r="A205" s="168"/>
      <c r="B205" s="4">
        <v>14.5833333333333</v>
      </c>
      <c r="C205" s="168"/>
      <c r="D205" s="5"/>
      <c r="E205" s="5"/>
      <c r="F205" s="7"/>
      <c r="G205" s="188"/>
      <c r="H205" s="5"/>
      <c r="I205" s="5"/>
      <c r="J205" s="5"/>
      <c r="K205" s="30"/>
      <c r="L205" s="168"/>
      <c r="M205" s="31"/>
      <c r="N205" s="5"/>
      <c r="O205" s="7"/>
      <c r="P205" s="31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7"/>
      <c r="AF205" s="32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7"/>
      <c r="AV205" s="168"/>
      <c r="AW205" s="5"/>
      <c r="AX205" s="5"/>
      <c r="AY205" s="5"/>
      <c r="AZ205" s="7"/>
      <c r="BA205" s="30"/>
      <c r="BB205" s="33"/>
    </row>
    <row r="206" spans="1:54" x14ac:dyDescent="0.3">
      <c r="A206" s="168"/>
      <c r="B206" s="4">
        <v>14.6666666666667</v>
      </c>
      <c r="C206" s="168"/>
      <c r="D206" s="5"/>
      <c r="E206" s="5"/>
      <c r="F206" s="7"/>
      <c r="G206" s="188"/>
      <c r="H206" s="48"/>
      <c r="I206" s="5"/>
      <c r="J206" s="5"/>
      <c r="K206" s="30"/>
      <c r="L206" s="168"/>
      <c r="M206" s="31"/>
      <c r="N206" s="5"/>
      <c r="O206" s="7"/>
      <c r="P206" s="31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7"/>
      <c r="AF206" s="32"/>
      <c r="AG206" s="5"/>
      <c r="AH206" s="5"/>
      <c r="AI206" s="5"/>
      <c r="AJ206" s="5"/>
      <c r="AK206" s="5"/>
      <c r="AL206" s="6"/>
      <c r="AM206" s="5"/>
      <c r="AN206" s="5"/>
      <c r="AO206" s="5"/>
      <c r="AP206" s="5"/>
      <c r="AQ206" s="5"/>
      <c r="AR206" s="5"/>
      <c r="AS206" s="5"/>
      <c r="AT206" s="5"/>
      <c r="AU206" s="7"/>
      <c r="AV206" s="168"/>
      <c r="AW206" s="5"/>
      <c r="AX206" s="5"/>
      <c r="AY206" s="5"/>
      <c r="AZ206" s="7"/>
      <c r="BA206" s="30"/>
      <c r="BB206" s="33"/>
    </row>
    <row r="207" spans="1:54" x14ac:dyDescent="0.3">
      <c r="A207" s="168"/>
      <c r="B207" s="4">
        <v>14.75</v>
      </c>
      <c r="C207" s="168"/>
      <c r="D207" s="5"/>
      <c r="E207" s="5"/>
      <c r="F207" s="7"/>
      <c r="G207" s="188"/>
      <c r="H207" s="5"/>
      <c r="I207" s="5"/>
      <c r="J207" s="5"/>
      <c r="K207" s="30"/>
      <c r="L207" s="168"/>
      <c r="M207" s="31"/>
      <c r="N207" s="5"/>
      <c r="O207" s="7"/>
      <c r="P207" s="31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7"/>
      <c r="AF207" s="32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7"/>
      <c r="AV207" s="168"/>
      <c r="AW207" s="5"/>
      <c r="AX207" s="5"/>
      <c r="AY207" s="5"/>
      <c r="AZ207" s="7"/>
      <c r="BA207" s="30"/>
      <c r="BB207" s="33"/>
    </row>
    <row r="208" spans="1:54" x14ac:dyDescent="0.3">
      <c r="A208" s="168"/>
      <c r="B208" s="4">
        <v>14.8333333333333</v>
      </c>
      <c r="C208" s="168"/>
      <c r="D208" s="5"/>
      <c r="E208" s="5"/>
      <c r="F208" s="7"/>
      <c r="G208" s="188"/>
      <c r="H208" s="5"/>
      <c r="I208" s="5"/>
      <c r="J208" s="5"/>
      <c r="K208" s="30"/>
      <c r="L208" s="168"/>
      <c r="M208" s="31"/>
      <c r="N208" s="5"/>
      <c r="O208" s="7"/>
      <c r="P208" s="31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7"/>
      <c r="AF208" s="32"/>
      <c r="AG208" s="5"/>
      <c r="AH208" s="5"/>
      <c r="AI208" s="5"/>
      <c r="AJ208" s="5"/>
      <c r="AK208" s="8"/>
      <c r="AL208" s="5"/>
      <c r="AM208" s="5"/>
      <c r="AN208" s="5"/>
      <c r="AO208" s="5"/>
      <c r="AP208" s="5"/>
      <c r="AQ208" s="5"/>
      <c r="AR208" s="5"/>
      <c r="AS208" s="5"/>
      <c r="AT208" s="5"/>
      <c r="AU208" s="7"/>
      <c r="AV208" s="168"/>
      <c r="AW208" s="5"/>
      <c r="AX208" s="5"/>
      <c r="AY208" s="5"/>
      <c r="AZ208" s="7"/>
      <c r="BA208" s="30"/>
      <c r="BB208" s="33"/>
    </row>
    <row r="209" spans="1:54" x14ac:dyDescent="0.3">
      <c r="A209" s="168"/>
      <c r="B209" s="4">
        <v>14.9166666666667</v>
      </c>
      <c r="C209" s="168"/>
      <c r="D209" s="5"/>
      <c r="E209" s="5"/>
      <c r="F209" s="7"/>
      <c r="G209" s="188"/>
      <c r="H209" s="5"/>
      <c r="I209" s="5"/>
      <c r="J209" s="5"/>
      <c r="K209" s="30"/>
      <c r="L209" s="168"/>
      <c r="M209" s="31"/>
      <c r="N209" s="5"/>
      <c r="O209" s="7"/>
      <c r="P209" s="31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7"/>
      <c r="AF209" s="32"/>
      <c r="AG209" s="5"/>
      <c r="AH209" s="5"/>
      <c r="AI209" s="6"/>
      <c r="AJ209" s="5"/>
      <c r="AK209" s="43"/>
      <c r="AL209" s="5"/>
      <c r="AM209" s="5"/>
      <c r="AN209" s="5"/>
      <c r="AO209" s="5"/>
      <c r="AP209" s="5"/>
      <c r="AQ209" s="5"/>
      <c r="AR209" s="5"/>
      <c r="AS209" s="5"/>
      <c r="AT209" s="5"/>
      <c r="AU209" s="7"/>
      <c r="AV209" s="168"/>
      <c r="AW209" s="5"/>
      <c r="AX209" s="5"/>
      <c r="AY209" s="5"/>
      <c r="AZ209" s="7"/>
      <c r="BA209" s="30"/>
      <c r="BB209" s="33"/>
    </row>
    <row r="210" spans="1:54" x14ac:dyDescent="0.3">
      <c r="A210" s="169"/>
      <c r="B210" s="4">
        <v>15</v>
      </c>
      <c r="C210" s="169"/>
      <c r="D210" s="5"/>
      <c r="E210" s="5"/>
      <c r="F210" s="7"/>
      <c r="G210" s="189"/>
      <c r="H210" s="5"/>
      <c r="I210" s="5"/>
      <c r="J210" s="5"/>
      <c r="K210" s="30"/>
      <c r="L210" s="169"/>
      <c r="M210" s="31"/>
      <c r="N210" s="5"/>
      <c r="O210" s="7"/>
      <c r="P210" s="31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7"/>
      <c r="AF210" s="32"/>
      <c r="AG210" s="5"/>
      <c r="AH210" s="5"/>
      <c r="AI210" s="5"/>
      <c r="AJ210" s="5"/>
      <c r="AK210" s="6"/>
      <c r="AL210" s="5"/>
      <c r="AM210" s="5"/>
      <c r="AN210" s="5"/>
      <c r="AO210" s="5"/>
      <c r="AP210" s="5"/>
      <c r="AQ210" s="5"/>
      <c r="AR210" s="5"/>
      <c r="AS210" s="5"/>
      <c r="AT210" s="5"/>
      <c r="AU210" s="7"/>
      <c r="AV210" s="169"/>
      <c r="AW210" s="5"/>
      <c r="AX210" s="5"/>
      <c r="AY210" s="5"/>
      <c r="AZ210" s="7"/>
      <c r="BA210" s="30"/>
      <c r="BB210" s="33"/>
    </row>
    <row r="211" spans="1:54" x14ac:dyDescent="0.3">
      <c r="A211" s="178" t="s">
        <v>81</v>
      </c>
      <c r="B211" s="173"/>
      <c r="C211" s="17" t="e">
        <f>AVERAGE($C$199:$C$210)</f>
        <v>#DIV/0!</v>
      </c>
      <c r="D211" s="17" t="e">
        <f>AVERAGE($D$199:$D$210)</f>
        <v>#DIV/0!</v>
      </c>
      <c r="E211" s="17" t="e">
        <f>AVERAGE($E$199:$E$210)</f>
        <v>#DIV/0!</v>
      </c>
      <c r="F211" s="34" t="e">
        <f>AVERAGE($F$199:$F$210)</f>
        <v>#DIV/0!</v>
      </c>
      <c r="G211" s="16" t="e">
        <f>AVERAGE(G199:G210)</f>
        <v>#DIV/0!</v>
      </c>
      <c r="H211" s="17" t="e">
        <f>AVERAGE($H$199:$H$210)</f>
        <v>#DIV/0!</v>
      </c>
      <c r="I211" s="17" t="e">
        <f>AVERAGE($I$199:$I$210)</f>
        <v>#DIV/0!</v>
      </c>
      <c r="J211" s="17" t="e">
        <f>AVERAGE(J199:J210)</f>
        <v>#DIV/0!</v>
      </c>
      <c r="K211" s="35" t="e">
        <f>AVERAGE($K$199:$K$210)</f>
        <v>#DIV/0!</v>
      </c>
      <c r="L211" s="36">
        <f t="shared" ref="L211:AD211" si="31">AVERAGE(L199:L210)</f>
        <v>0</v>
      </c>
      <c r="M211" s="35" t="e">
        <f t="shared" si="31"/>
        <v>#DIV/0!</v>
      </c>
      <c r="N211" s="35" t="e">
        <f t="shared" si="31"/>
        <v>#DIV/0!</v>
      </c>
      <c r="O211" s="34" t="e">
        <f t="shared" si="31"/>
        <v>#DIV/0!</v>
      </c>
      <c r="P211" s="37" t="e">
        <f t="shared" si="31"/>
        <v>#DIV/0!</v>
      </c>
      <c r="Q211" s="17" t="e">
        <f t="shared" si="31"/>
        <v>#DIV/0!</v>
      </c>
      <c r="R211" s="17" t="e">
        <f t="shared" si="31"/>
        <v>#DIV/0!</v>
      </c>
      <c r="S211" s="17" t="e">
        <f t="shared" si="31"/>
        <v>#DIV/0!</v>
      </c>
      <c r="T211" s="17" t="e">
        <f t="shared" si="31"/>
        <v>#DIV/0!</v>
      </c>
      <c r="U211" s="17" t="e">
        <f t="shared" si="31"/>
        <v>#DIV/0!</v>
      </c>
      <c r="V211" s="17" t="e">
        <f t="shared" si="31"/>
        <v>#DIV/0!</v>
      </c>
      <c r="W211" s="17" t="e">
        <f t="shared" si="31"/>
        <v>#DIV/0!</v>
      </c>
      <c r="X211" s="17" t="e">
        <f t="shared" si="31"/>
        <v>#DIV/0!</v>
      </c>
      <c r="Y211" s="17" t="e">
        <f t="shared" si="31"/>
        <v>#DIV/0!</v>
      </c>
      <c r="Z211" s="17" t="e">
        <f t="shared" si="31"/>
        <v>#DIV/0!</v>
      </c>
      <c r="AA211" s="17" t="e">
        <f t="shared" si="31"/>
        <v>#DIV/0!</v>
      </c>
      <c r="AB211" s="17" t="e">
        <f t="shared" si="31"/>
        <v>#DIV/0!</v>
      </c>
      <c r="AC211" s="17" t="e">
        <f t="shared" si="31"/>
        <v>#DIV/0!</v>
      </c>
      <c r="AD211" s="17" t="e">
        <f t="shared" si="31"/>
        <v>#DIV/0!</v>
      </c>
      <c r="AE211" s="34" t="e">
        <f>AVERAGE($AE$199:$AE$210)</f>
        <v>#DIV/0!</v>
      </c>
      <c r="AF211" s="38" t="e">
        <f t="shared" ref="AF211:AT211" si="32">AVERAGE(AF199:AF210)</f>
        <v>#DIV/0!</v>
      </c>
      <c r="AG211" s="17" t="e">
        <f t="shared" si="32"/>
        <v>#DIV/0!</v>
      </c>
      <c r="AH211" s="17" t="e">
        <f t="shared" si="32"/>
        <v>#DIV/0!</v>
      </c>
      <c r="AI211" s="17" t="e">
        <f t="shared" si="32"/>
        <v>#DIV/0!</v>
      </c>
      <c r="AJ211" s="17" t="e">
        <f t="shared" si="32"/>
        <v>#DIV/0!</v>
      </c>
      <c r="AK211" s="17" t="e">
        <f t="shared" si="32"/>
        <v>#DIV/0!</v>
      </c>
      <c r="AL211" s="17" t="e">
        <f t="shared" si="32"/>
        <v>#DIV/0!</v>
      </c>
      <c r="AM211" s="17" t="e">
        <f t="shared" si="32"/>
        <v>#DIV/0!</v>
      </c>
      <c r="AN211" s="17" t="e">
        <f t="shared" si="32"/>
        <v>#DIV/0!</v>
      </c>
      <c r="AO211" s="17" t="e">
        <f t="shared" si="32"/>
        <v>#DIV/0!</v>
      </c>
      <c r="AP211" s="17" t="e">
        <f t="shared" si="32"/>
        <v>#DIV/0!</v>
      </c>
      <c r="AQ211" s="17" t="e">
        <f t="shared" si="32"/>
        <v>#DIV/0!</v>
      </c>
      <c r="AR211" s="17" t="e">
        <f t="shared" si="32"/>
        <v>#DIV/0!</v>
      </c>
      <c r="AS211" s="17" t="e">
        <f t="shared" si="32"/>
        <v>#DIV/0!</v>
      </c>
      <c r="AT211" s="17" t="e">
        <f t="shared" si="32"/>
        <v>#DIV/0!</v>
      </c>
      <c r="AU211" s="34" t="e">
        <f>AVERAGE($AU$199:$AU$210)</f>
        <v>#DIV/0!</v>
      </c>
      <c r="AV211" s="39" t="e">
        <f>AVERAGE(AV199:AV210)</f>
        <v>#DIV/0!</v>
      </c>
      <c r="AW211" s="17" t="e">
        <f>AVERAGE(AW199:AW210)</f>
        <v>#DIV/0!</v>
      </c>
      <c r="AX211" s="17" t="e">
        <f>AVERAGE(AX199:AX210)</f>
        <v>#DIV/0!</v>
      </c>
      <c r="AY211" s="17" t="e">
        <f>AVERAGE($AY$199:$AY$210)</f>
        <v>#DIV/0!</v>
      </c>
      <c r="AZ211" s="17" t="e">
        <f>AVERAGE(AZ199:AZ210)</f>
        <v>#DIV/0!</v>
      </c>
      <c r="BA211" s="35" t="e">
        <f>AVERAGE(BA199:BA210)</f>
        <v>#DIV/0!</v>
      </c>
      <c r="BB211" s="40" t="e">
        <f>AVERAGE(BB199:BB210)</f>
        <v>#DIV/0!</v>
      </c>
    </row>
    <row r="212" spans="1:54" x14ac:dyDescent="0.3">
      <c r="A212" s="167">
        <v>45429</v>
      </c>
      <c r="B212" s="4">
        <v>15.0833333333333</v>
      </c>
      <c r="C212" s="181"/>
      <c r="D212" s="5"/>
      <c r="E212" s="5"/>
      <c r="F212" s="7"/>
      <c r="G212" s="181"/>
      <c r="H212" s="5"/>
      <c r="I212" s="5"/>
      <c r="J212" s="5"/>
      <c r="K212" s="6"/>
      <c r="L212" s="174">
        <v>0</v>
      </c>
      <c r="M212" s="31"/>
      <c r="N212" s="5"/>
      <c r="O212" s="7"/>
      <c r="P212" s="31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7"/>
      <c r="AF212" s="32"/>
      <c r="AG212" s="5"/>
      <c r="AH212" s="5"/>
      <c r="AI212" s="5"/>
      <c r="AJ212" s="6"/>
      <c r="AK212" s="5"/>
      <c r="AL212" s="5"/>
      <c r="AM212" s="5"/>
      <c r="AN212" s="5"/>
      <c r="AO212" s="5"/>
      <c r="AP212" s="5"/>
      <c r="AQ212" s="8"/>
      <c r="AR212" s="5"/>
      <c r="AS212" s="5"/>
      <c r="AT212" s="5"/>
      <c r="AU212" s="7"/>
      <c r="AV212" s="174"/>
      <c r="AW212" s="5"/>
      <c r="AX212" s="5"/>
      <c r="AY212" s="5"/>
      <c r="AZ212" s="7"/>
      <c r="BA212" s="30"/>
      <c r="BB212" s="33"/>
    </row>
    <row r="213" spans="1:54" x14ac:dyDescent="0.3">
      <c r="A213" s="168"/>
      <c r="B213" s="4">
        <v>15.1666666666667</v>
      </c>
      <c r="C213" s="168"/>
      <c r="D213" s="5"/>
      <c r="E213" s="5"/>
      <c r="F213" s="7"/>
      <c r="G213" s="188"/>
      <c r="H213" s="5"/>
      <c r="I213" s="5"/>
      <c r="J213" s="5"/>
      <c r="K213" s="30"/>
      <c r="L213" s="168"/>
      <c r="M213" s="31"/>
      <c r="N213" s="5"/>
      <c r="O213" s="7"/>
      <c r="P213" s="31"/>
      <c r="Q213" s="5"/>
      <c r="R213" s="5"/>
      <c r="S213" s="5"/>
      <c r="T213" s="5"/>
      <c r="U213" s="5"/>
      <c r="V213" s="5"/>
      <c r="W213" s="5"/>
      <c r="X213" s="5"/>
      <c r="Y213" s="49"/>
      <c r="Z213" s="5"/>
      <c r="AA213" s="5"/>
      <c r="AB213" s="5"/>
      <c r="AC213" s="5"/>
      <c r="AD213" s="5"/>
      <c r="AE213" s="7"/>
      <c r="AF213" s="32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43"/>
      <c r="AR213" s="5"/>
      <c r="AS213" s="5"/>
      <c r="AT213" s="5"/>
      <c r="AU213" s="7"/>
      <c r="AV213" s="168"/>
      <c r="AW213" s="5"/>
      <c r="AX213" s="5"/>
      <c r="AY213" s="5"/>
      <c r="AZ213" s="7"/>
      <c r="BA213" s="30"/>
      <c r="BB213" s="33"/>
    </row>
    <row r="214" spans="1:54" x14ac:dyDescent="0.3">
      <c r="A214" s="168"/>
      <c r="B214" s="4">
        <v>15.25</v>
      </c>
      <c r="C214" s="168"/>
      <c r="D214" s="5"/>
      <c r="E214" s="5"/>
      <c r="F214" s="7"/>
      <c r="G214" s="188"/>
      <c r="H214" s="5"/>
      <c r="I214" s="5"/>
      <c r="J214" s="5"/>
      <c r="K214" s="30"/>
      <c r="L214" s="168"/>
      <c r="M214" s="31"/>
      <c r="N214" s="5"/>
      <c r="O214" s="7"/>
      <c r="P214" s="31"/>
      <c r="Q214" s="5"/>
      <c r="R214" s="5"/>
      <c r="S214" s="5"/>
      <c r="T214" s="5"/>
      <c r="U214" s="5"/>
      <c r="V214" s="5"/>
      <c r="W214" s="5"/>
      <c r="X214" s="45"/>
      <c r="Y214" s="49"/>
      <c r="Z214" s="5"/>
      <c r="AA214" s="5"/>
      <c r="AB214" s="5"/>
      <c r="AC214" s="5"/>
      <c r="AD214" s="5"/>
      <c r="AE214" s="7"/>
      <c r="AF214" s="32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8"/>
      <c r="AR214" s="5"/>
      <c r="AS214" s="5"/>
      <c r="AT214" s="5"/>
      <c r="AU214" s="7"/>
      <c r="AV214" s="168"/>
      <c r="AW214" s="5"/>
      <c r="AX214" s="5"/>
      <c r="AY214" s="5"/>
      <c r="AZ214" s="7"/>
      <c r="BA214" s="30"/>
      <c r="BB214" s="33"/>
    </row>
    <row r="215" spans="1:54" x14ac:dyDescent="0.3">
      <c r="A215" s="168"/>
      <c r="B215" s="4">
        <v>15.3333333333333</v>
      </c>
      <c r="C215" s="168"/>
      <c r="D215" s="5"/>
      <c r="E215" s="5"/>
      <c r="F215" s="7"/>
      <c r="G215" s="188"/>
      <c r="H215" s="5"/>
      <c r="I215" s="5"/>
      <c r="J215" s="5"/>
      <c r="K215" s="30"/>
      <c r="L215" s="168"/>
      <c r="M215" s="31"/>
      <c r="N215" s="5"/>
      <c r="O215" s="7"/>
      <c r="P215" s="31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7"/>
      <c r="AF215" s="32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  <c r="AT215" s="5"/>
      <c r="AU215" s="7"/>
      <c r="AV215" s="168"/>
      <c r="AW215" s="5"/>
      <c r="AX215" s="5"/>
      <c r="AY215" s="5"/>
      <c r="AZ215" s="7"/>
      <c r="BA215" s="30"/>
      <c r="BB215" s="33"/>
    </row>
    <row r="216" spans="1:54" x14ac:dyDescent="0.3">
      <c r="A216" s="168"/>
      <c r="B216" s="4">
        <v>15.4166666666667</v>
      </c>
      <c r="C216" s="168"/>
      <c r="D216" s="5"/>
      <c r="E216" s="5"/>
      <c r="F216" s="7"/>
      <c r="G216" s="188"/>
      <c r="H216" s="5"/>
      <c r="I216" s="5"/>
      <c r="J216" s="5"/>
      <c r="K216" s="30"/>
      <c r="L216" s="168"/>
      <c r="M216" s="31"/>
      <c r="N216" s="5"/>
      <c r="O216" s="7"/>
      <c r="P216" s="31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31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8"/>
      <c r="AR216" s="5"/>
      <c r="AS216" s="5"/>
      <c r="AT216" s="5"/>
      <c r="AU216" s="7"/>
      <c r="AV216" s="168"/>
      <c r="AW216" s="5"/>
      <c r="AX216" s="5"/>
      <c r="AY216" s="5"/>
      <c r="AZ216" s="5"/>
      <c r="BA216" s="30"/>
      <c r="BB216" s="33"/>
    </row>
    <row r="217" spans="1:54" x14ac:dyDescent="0.3">
      <c r="A217" s="168"/>
      <c r="B217" s="4">
        <v>15.5</v>
      </c>
      <c r="C217" s="168"/>
      <c r="D217" s="5"/>
      <c r="E217" s="5"/>
      <c r="F217" s="7"/>
      <c r="G217" s="188"/>
      <c r="H217" s="5"/>
      <c r="I217" s="5"/>
      <c r="J217" s="5"/>
      <c r="K217" s="30"/>
      <c r="L217" s="168"/>
      <c r="M217" s="31"/>
      <c r="N217" s="5"/>
      <c r="O217" s="7"/>
      <c r="P217" s="31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31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8"/>
      <c r="AR217" s="5"/>
      <c r="AS217" s="5"/>
      <c r="AT217" s="5"/>
      <c r="AU217" s="7"/>
      <c r="AV217" s="168"/>
      <c r="AW217" s="5"/>
      <c r="AX217" s="5"/>
      <c r="AY217" s="5"/>
      <c r="AZ217" s="5"/>
      <c r="BA217" s="30"/>
      <c r="BB217" s="33"/>
    </row>
    <row r="218" spans="1:54" x14ac:dyDescent="0.3">
      <c r="A218" s="168"/>
      <c r="B218" s="4">
        <v>15.5833333333333</v>
      </c>
      <c r="C218" s="168"/>
      <c r="D218" s="5"/>
      <c r="E218" s="5"/>
      <c r="F218" s="7"/>
      <c r="G218" s="188"/>
      <c r="H218" s="5"/>
      <c r="I218" s="5"/>
      <c r="J218" s="5"/>
      <c r="K218" s="30"/>
      <c r="L218" s="168"/>
      <c r="M218" s="31"/>
      <c r="N218" s="5"/>
      <c r="O218" s="7"/>
      <c r="P218" s="31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7"/>
      <c r="AF218" s="32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  <c r="AT218" s="5"/>
      <c r="AU218" s="7"/>
      <c r="AV218" s="168"/>
      <c r="AW218" s="5"/>
      <c r="AX218" s="6"/>
      <c r="AY218" s="5"/>
      <c r="AZ218" s="7"/>
      <c r="BA218" s="30"/>
      <c r="BB218" s="33"/>
    </row>
    <row r="219" spans="1:54" x14ac:dyDescent="0.3">
      <c r="A219" s="168"/>
      <c r="B219" s="4">
        <v>15.6666666666667</v>
      </c>
      <c r="C219" s="168"/>
      <c r="D219" s="5"/>
      <c r="E219" s="5"/>
      <c r="F219" s="7"/>
      <c r="G219" s="188"/>
      <c r="H219" s="5"/>
      <c r="I219" s="5"/>
      <c r="J219" s="5"/>
      <c r="K219" s="30"/>
      <c r="L219" s="168"/>
      <c r="M219" s="31"/>
      <c r="N219" s="5"/>
      <c r="O219" s="7"/>
      <c r="P219" s="31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7"/>
      <c r="AF219" s="32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8"/>
      <c r="AR219" s="5"/>
      <c r="AS219" s="5"/>
      <c r="AT219" s="5"/>
      <c r="AU219" s="7"/>
      <c r="AV219" s="168"/>
      <c r="AW219" s="5"/>
      <c r="AX219" s="5"/>
      <c r="AY219" s="5"/>
      <c r="AZ219" s="7"/>
      <c r="BA219" s="30"/>
      <c r="BB219" s="33"/>
    </row>
    <row r="220" spans="1:54" x14ac:dyDescent="0.3">
      <c r="A220" s="168"/>
      <c r="B220" s="4">
        <v>15.75</v>
      </c>
      <c r="C220" s="168"/>
      <c r="D220" s="5"/>
      <c r="E220" s="5"/>
      <c r="F220" s="7"/>
      <c r="G220" s="188"/>
      <c r="H220" s="5"/>
      <c r="I220" s="5"/>
      <c r="J220" s="5"/>
      <c r="K220" s="30"/>
      <c r="L220" s="168"/>
      <c r="M220" s="31"/>
      <c r="N220" s="5"/>
      <c r="O220" s="7"/>
      <c r="P220" s="31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7"/>
      <c r="AF220" s="32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8"/>
      <c r="AR220" s="5"/>
      <c r="AS220" s="5"/>
      <c r="AT220" s="5"/>
      <c r="AU220" s="7"/>
      <c r="AV220" s="168"/>
      <c r="AW220" s="5"/>
      <c r="AX220" s="45"/>
      <c r="AY220" s="5"/>
      <c r="AZ220" s="7"/>
      <c r="BA220" s="30"/>
      <c r="BB220" s="33"/>
    </row>
    <row r="221" spans="1:54" x14ac:dyDescent="0.3">
      <c r="A221" s="168"/>
      <c r="B221" s="4">
        <v>15.8333333333333</v>
      </c>
      <c r="C221" s="168"/>
      <c r="D221" s="5"/>
      <c r="E221" s="5"/>
      <c r="F221" s="7"/>
      <c r="G221" s="188"/>
      <c r="H221" s="5"/>
      <c r="I221" s="5"/>
      <c r="J221" s="5"/>
      <c r="K221" s="30"/>
      <c r="L221" s="168"/>
      <c r="M221" s="31"/>
      <c r="N221" s="5"/>
      <c r="O221" s="7"/>
      <c r="P221" s="31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7"/>
      <c r="AF221" s="32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  <c r="AT221" s="5"/>
      <c r="AU221" s="7"/>
      <c r="AV221" s="168"/>
      <c r="AW221" s="5"/>
      <c r="AX221" s="5"/>
      <c r="AY221" s="5"/>
      <c r="AZ221" s="7"/>
      <c r="BA221" s="30"/>
      <c r="BB221" s="33"/>
    </row>
    <row r="222" spans="1:54" x14ac:dyDescent="0.3">
      <c r="A222" s="168"/>
      <c r="B222" s="4">
        <v>15.9166666666667</v>
      </c>
      <c r="C222" s="168"/>
      <c r="D222" s="5"/>
      <c r="E222" s="5"/>
      <c r="F222" s="7"/>
      <c r="G222" s="188"/>
      <c r="H222" s="5"/>
      <c r="I222" s="5"/>
      <c r="J222" s="5"/>
      <c r="K222" s="30"/>
      <c r="L222" s="168"/>
      <c r="M222" s="31"/>
      <c r="N222" s="5"/>
      <c r="O222" s="7"/>
      <c r="P222" s="31"/>
      <c r="Q222" s="45"/>
      <c r="R222" s="4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7"/>
      <c r="AF222" s="32"/>
      <c r="AG222" s="5"/>
      <c r="AH222" s="5"/>
      <c r="AI222" s="5"/>
      <c r="AJ222" s="5"/>
      <c r="AK222" s="5"/>
      <c r="AL222" s="5"/>
      <c r="AM222" s="5"/>
      <c r="AN222" s="6"/>
      <c r="AO222" s="5"/>
      <c r="AP222" s="5"/>
      <c r="AQ222" s="8"/>
      <c r="AR222" s="5"/>
      <c r="AS222" s="5"/>
      <c r="AT222" s="5"/>
      <c r="AU222" s="7"/>
      <c r="AV222" s="168"/>
      <c r="AW222" s="5"/>
      <c r="AX222" s="5"/>
      <c r="AY222" s="5"/>
      <c r="AZ222" s="7"/>
      <c r="BA222" s="30"/>
      <c r="BB222" s="33"/>
    </row>
    <row r="223" spans="1:54" x14ac:dyDescent="0.3">
      <c r="A223" s="169"/>
      <c r="B223" s="4">
        <v>16</v>
      </c>
      <c r="C223" s="169"/>
      <c r="D223" s="5"/>
      <c r="E223" s="5"/>
      <c r="F223" s="7"/>
      <c r="G223" s="189"/>
      <c r="H223" s="5"/>
      <c r="I223" s="5"/>
      <c r="J223" s="5"/>
      <c r="K223" s="30"/>
      <c r="L223" s="169"/>
      <c r="M223" s="31"/>
      <c r="N223" s="5"/>
      <c r="O223" s="7"/>
      <c r="P223" s="31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6"/>
      <c r="AF223" s="32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8"/>
      <c r="AR223" s="5"/>
      <c r="AS223" s="5"/>
      <c r="AT223" s="5"/>
      <c r="AU223" s="7"/>
      <c r="AV223" s="169"/>
      <c r="AW223" s="5"/>
      <c r="AX223" s="5"/>
      <c r="AY223" s="5"/>
      <c r="AZ223" s="6"/>
      <c r="BA223" s="30"/>
      <c r="BB223" s="33"/>
    </row>
    <row r="224" spans="1:54" x14ac:dyDescent="0.3">
      <c r="A224" s="178" t="s">
        <v>81</v>
      </c>
      <c r="B224" s="173"/>
      <c r="C224" s="17" t="e">
        <f>AVERAGE($C$212:$C$223)</f>
        <v>#DIV/0!</v>
      </c>
      <c r="D224" s="17" t="e">
        <f>AVERAGE($D$212:$D$223)</f>
        <v>#DIV/0!</v>
      </c>
      <c r="E224" s="17" t="e">
        <f>AVERAGE($E$212:$E$223)</f>
        <v>#DIV/0!</v>
      </c>
      <c r="F224" s="34" t="e">
        <f>AVERAGE($F$212:$F$223)</f>
        <v>#DIV/0!</v>
      </c>
      <c r="G224" s="16" t="e">
        <f>AVERAGE(G212:G223)</f>
        <v>#DIV/0!</v>
      </c>
      <c r="H224" s="17" t="e">
        <f>AVERAGE($H$212:$H$223)</f>
        <v>#DIV/0!</v>
      </c>
      <c r="I224" s="17" t="e">
        <f>AVERAGE($I$212:$I$223)</f>
        <v>#DIV/0!</v>
      </c>
      <c r="J224" s="17" t="e">
        <f>AVERAGE(J212:J223)</f>
        <v>#DIV/0!</v>
      </c>
      <c r="K224" s="35" t="e">
        <f>AVERAGE($K$213:$K$223)</f>
        <v>#DIV/0!</v>
      </c>
      <c r="L224" s="36">
        <f t="shared" ref="L224:X224" si="33">AVERAGE(L212:L223)</f>
        <v>0</v>
      </c>
      <c r="M224" s="35" t="e">
        <f t="shared" si="33"/>
        <v>#DIV/0!</v>
      </c>
      <c r="N224" s="35" t="e">
        <f t="shared" si="33"/>
        <v>#DIV/0!</v>
      </c>
      <c r="O224" s="34" t="e">
        <f t="shared" si="33"/>
        <v>#DIV/0!</v>
      </c>
      <c r="P224" s="37" t="e">
        <f t="shared" si="33"/>
        <v>#DIV/0!</v>
      </c>
      <c r="Q224" s="17" t="e">
        <f t="shared" si="33"/>
        <v>#DIV/0!</v>
      </c>
      <c r="R224" s="17" t="e">
        <f t="shared" si="33"/>
        <v>#DIV/0!</v>
      </c>
      <c r="S224" s="17" t="e">
        <f t="shared" si="33"/>
        <v>#DIV/0!</v>
      </c>
      <c r="T224" s="17" t="e">
        <f t="shared" si="33"/>
        <v>#DIV/0!</v>
      </c>
      <c r="U224" s="17" t="e">
        <f t="shared" si="33"/>
        <v>#DIV/0!</v>
      </c>
      <c r="V224" s="17" t="e">
        <f t="shared" si="33"/>
        <v>#DIV/0!</v>
      </c>
      <c r="W224" s="17" t="e">
        <f t="shared" si="33"/>
        <v>#DIV/0!</v>
      </c>
      <c r="X224" s="17" t="e">
        <f t="shared" si="33"/>
        <v>#DIV/0!</v>
      </c>
      <c r="Y224" s="17" t="e">
        <f>AVERAGE(Y213:Y223)</f>
        <v>#DIV/0!</v>
      </c>
      <c r="Z224" s="17" t="e">
        <f>AVERAGE(Z212:Z223)</f>
        <v>#DIV/0!</v>
      </c>
      <c r="AA224" s="17" t="e">
        <f>AVERAGE(AA212:AA223)</f>
        <v>#DIV/0!</v>
      </c>
      <c r="AB224" s="17" t="e">
        <f>AVERAGE(AB212:AB223)</f>
        <v>#DIV/0!</v>
      </c>
      <c r="AC224" s="17" t="e">
        <f>AVERAGE(AC212:AC223)</f>
        <v>#DIV/0!</v>
      </c>
      <c r="AD224" s="17" t="e">
        <f>AVERAGE(AD212:AD223)</f>
        <v>#DIV/0!</v>
      </c>
      <c r="AE224" s="34" t="e">
        <f>AVERAGE($AE$212:$AE$223)</f>
        <v>#DIV/0!</v>
      </c>
      <c r="AF224" s="38" t="e">
        <f>AVERAGE(AF212:AF223)</f>
        <v>#DIV/0!</v>
      </c>
      <c r="AG224" s="17" t="e">
        <f>AVERAGE(AG212:AG223)</f>
        <v>#DIV/0!</v>
      </c>
      <c r="AH224" s="17" t="e">
        <f>AVERAGE(AH212:AH223)</f>
        <v>#DIV/0!</v>
      </c>
      <c r="AI224" s="17" t="e">
        <f>AVERAGE(AI212:AI223)</f>
        <v>#DIV/0!</v>
      </c>
      <c r="AJ224" s="17" t="e">
        <f>AVERAGE(AJ210:AJ223)</f>
        <v>#DIV/0!</v>
      </c>
      <c r="AK224" s="17" t="e">
        <f t="shared" ref="AK224:AP224" si="34">AVERAGE(AK212:AK223)</f>
        <v>#DIV/0!</v>
      </c>
      <c r="AL224" s="17" t="e">
        <f t="shared" si="34"/>
        <v>#DIV/0!</v>
      </c>
      <c r="AM224" s="17" t="e">
        <f t="shared" si="34"/>
        <v>#DIV/0!</v>
      </c>
      <c r="AN224" s="17" t="e">
        <f t="shared" si="34"/>
        <v>#DIV/0!</v>
      </c>
      <c r="AO224" s="17" t="e">
        <f t="shared" si="34"/>
        <v>#DIV/0!</v>
      </c>
      <c r="AP224" s="17" t="e">
        <f t="shared" si="34"/>
        <v>#DIV/0!</v>
      </c>
      <c r="AQ224" s="17" t="e">
        <f>AVERAGE(AR212:AR223)</f>
        <v>#DIV/0!</v>
      </c>
      <c r="AR224" s="17" t="e">
        <f>AVERAGE(#REF!)</f>
        <v>#REF!</v>
      </c>
      <c r="AS224" s="17" t="e">
        <f>AVERAGE(AS212:AS223)</f>
        <v>#DIV/0!</v>
      </c>
      <c r="AT224" s="17" t="e">
        <f>AVERAGE(AT212:AT223)</f>
        <v>#DIV/0!</v>
      </c>
      <c r="AU224" s="34" t="e">
        <f>AVERAGE($AU$212:$AU$223)</f>
        <v>#DIV/0!</v>
      </c>
      <c r="AV224" s="39" t="e">
        <f>AVERAGE(AV212:AV223)</f>
        <v>#DIV/0!</v>
      </c>
      <c r="AW224" s="17" t="e">
        <f>AVERAGE(AW212:AW223)</f>
        <v>#DIV/0!</v>
      </c>
      <c r="AX224" s="17" t="e">
        <f ca="1">AVERAGE(AX212:AX225)</f>
        <v>#DIV/0!</v>
      </c>
      <c r="AY224" s="17" t="e">
        <f>AVERAGE($AY$212:$AY$223)</f>
        <v>#DIV/0!</v>
      </c>
      <c r="AZ224" s="17" t="e">
        <f>AVERAGE(AZ213:AZ223)</f>
        <v>#DIV/0!</v>
      </c>
      <c r="BA224" s="35" t="e">
        <f>AVERAGE(BA212:BA223)</f>
        <v>#DIV/0!</v>
      </c>
      <c r="BB224" s="40" t="e">
        <f>AVERAGE(BB212:BB223)</f>
        <v>#DIV/0!</v>
      </c>
    </row>
    <row r="225" spans="1:54" x14ac:dyDescent="0.3">
      <c r="A225" s="167">
        <v>45430</v>
      </c>
      <c r="B225" s="4">
        <v>16.0833333333333</v>
      </c>
      <c r="C225" s="181"/>
      <c r="D225" s="5"/>
      <c r="E225" s="5"/>
      <c r="F225" s="7"/>
      <c r="G225" s="181"/>
      <c r="H225" s="5"/>
      <c r="I225" s="5"/>
      <c r="J225" s="5"/>
      <c r="K225" s="30"/>
      <c r="L225" s="174">
        <v>0</v>
      </c>
      <c r="M225" s="31"/>
      <c r="N225" s="5"/>
      <c r="O225" s="7"/>
      <c r="P225" s="31"/>
      <c r="Q225" s="50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7"/>
      <c r="AF225" s="32"/>
      <c r="AG225" s="5"/>
      <c r="AH225" s="8"/>
      <c r="AI225" s="5"/>
      <c r="AJ225" s="5"/>
      <c r="AK225" s="5"/>
      <c r="AL225" s="5"/>
      <c r="AM225" s="5"/>
      <c r="AN225" s="6"/>
      <c r="AO225" s="5"/>
      <c r="AP225" s="5"/>
      <c r="AQ225" s="8"/>
      <c r="AR225" s="5"/>
      <c r="AS225" s="6"/>
      <c r="AT225" s="5"/>
      <c r="AU225" s="7"/>
      <c r="AV225" s="174"/>
      <c r="AW225" s="5"/>
      <c r="AX225" s="5"/>
      <c r="AY225" s="5"/>
      <c r="AZ225" s="7"/>
      <c r="BA225" s="30"/>
      <c r="BB225" s="33"/>
    </row>
    <row r="226" spans="1:54" x14ac:dyDescent="0.3">
      <c r="A226" s="168"/>
      <c r="B226" s="4">
        <v>16.1666666666667</v>
      </c>
      <c r="C226" s="168"/>
      <c r="D226" s="5"/>
      <c r="E226" s="5"/>
      <c r="F226" s="7"/>
      <c r="G226" s="188"/>
      <c r="H226" s="5"/>
      <c r="I226" s="5"/>
      <c r="J226" s="5"/>
      <c r="K226" s="30"/>
      <c r="L226" s="168"/>
      <c r="M226" s="31"/>
      <c r="N226" s="5"/>
      <c r="O226" s="7"/>
      <c r="P226" s="31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7"/>
      <c r="AF226" s="32"/>
      <c r="AG226" s="5"/>
      <c r="AH226" s="43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  <c r="AT226" s="5"/>
      <c r="AU226" s="7"/>
      <c r="AV226" s="168"/>
      <c r="AW226" s="5"/>
      <c r="AX226" s="5"/>
      <c r="AY226" s="5"/>
      <c r="AZ226" s="7"/>
      <c r="BA226" s="30"/>
      <c r="BB226" s="33"/>
    </row>
    <row r="227" spans="1:54" x14ac:dyDescent="0.3">
      <c r="A227" s="168"/>
      <c r="B227" s="4">
        <v>16.25</v>
      </c>
      <c r="C227" s="168"/>
      <c r="D227" s="5"/>
      <c r="E227" s="5"/>
      <c r="F227" s="7"/>
      <c r="G227" s="188"/>
      <c r="H227" s="5"/>
      <c r="I227" s="5"/>
      <c r="J227" s="5"/>
      <c r="K227" s="30"/>
      <c r="L227" s="168"/>
      <c r="M227" s="31"/>
      <c r="N227" s="5"/>
      <c r="O227" s="7"/>
      <c r="P227" s="31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7"/>
      <c r="AF227" s="32"/>
      <c r="AG227" s="5"/>
      <c r="AH227" s="8"/>
      <c r="AI227" s="5"/>
      <c r="AJ227" s="5"/>
      <c r="AK227" s="5"/>
      <c r="AL227" s="5"/>
      <c r="AM227" s="5"/>
      <c r="AN227" s="5"/>
      <c r="AO227" s="5"/>
      <c r="AP227" s="5"/>
      <c r="AQ227" s="43"/>
      <c r="AR227" s="5"/>
      <c r="AS227" s="5"/>
      <c r="AT227" s="5"/>
      <c r="AU227" s="7"/>
      <c r="AV227" s="168"/>
      <c r="AW227" s="5"/>
      <c r="AX227" s="5"/>
      <c r="AY227" s="5"/>
      <c r="AZ227" s="7"/>
      <c r="BA227" s="30"/>
      <c r="BB227" s="33"/>
    </row>
    <row r="228" spans="1:54" x14ac:dyDescent="0.3">
      <c r="A228" s="168"/>
      <c r="B228" s="4">
        <v>16.3333333333333</v>
      </c>
      <c r="C228" s="168"/>
      <c r="D228" s="5"/>
      <c r="E228" s="5"/>
      <c r="F228" s="7"/>
      <c r="G228" s="188"/>
      <c r="H228" s="5"/>
      <c r="I228" s="5"/>
      <c r="J228" s="5"/>
      <c r="K228" s="30"/>
      <c r="L228" s="168"/>
      <c r="M228" s="31"/>
      <c r="N228" s="5"/>
      <c r="O228" s="7"/>
      <c r="P228" s="31"/>
      <c r="Q228" s="45"/>
      <c r="R228" s="4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7"/>
      <c r="AF228" s="32"/>
      <c r="AG228" s="5"/>
      <c r="AH228" s="6"/>
      <c r="AI228" s="8"/>
      <c r="AJ228" s="5"/>
      <c r="AK228" s="5"/>
      <c r="AL228" s="5"/>
      <c r="AM228" s="5"/>
      <c r="AN228" s="5"/>
      <c r="AO228" s="5"/>
      <c r="AP228" s="5"/>
      <c r="AQ228" s="8"/>
      <c r="AR228" s="5"/>
      <c r="AS228" s="5"/>
      <c r="AT228" s="5"/>
      <c r="AU228" s="7"/>
      <c r="AV228" s="168"/>
      <c r="AW228" s="5"/>
      <c r="AX228" s="5"/>
      <c r="AY228" s="5"/>
      <c r="AZ228" s="7"/>
      <c r="BA228" s="30"/>
      <c r="BB228" s="33"/>
    </row>
    <row r="229" spans="1:54" x14ac:dyDescent="0.3">
      <c r="A229" s="168"/>
      <c r="B229" s="4">
        <v>16.4166666666667</v>
      </c>
      <c r="C229" s="168"/>
      <c r="D229" s="5"/>
      <c r="E229" s="5"/>
      <c r="F229" s="7"/>
      <c r="G229" s="188"/>
      <c r="H229" s="5"/>
      <c r="I229" s="5"/>
      <c r="J229" s="5"/>
      <c r="K229" s="30"/>
      <c r="L229" s="168"/>
      <c r="M229" s="31"/>
      <c r="N229" s="5"/>
      <c r="O229" s="7"/>
      <c r="P229" s="31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7"/>
      <c r="AF229" s="32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8"/>
      <c r="AR229" s="5"/>
      <c r="AS229" s="5"/>
      <c r="AT229" s="5"/>
      <c r="AU229" s="7"/>
      <c r="AV229" s="168"/>
      <c r="AW229" s="5"/>
      <c r="AX229" s="5"/>
      <c r="AY229" s="5"/>
      <c r="AZ229" s="7"/>
      <c r="BA229" s="30"/>
      <c r="BB229" s="33"/>
    </row>
    <row r="230" spans="1:54" x14ac:dyDescent="0.3">
      <c r="A230" s="168"/>
      <c r="B230" s="4">
        <v>16.5</v>
      </c>
      <c r="C230" s="168"/>
      <c r="D230" s="5"/>
      <c r="E230" s="5"/>
      <c r="F230" s="7"/>
      <c r="G230" s="188"/>
      <c r="H230" s="5"/>
      <c r="I230" s="47"/>
      <c r="J230" s="5"/>
      <c r="K230" s="30"/>
      <c r="L230" s="168"/>
      <c r="M230" s="31"/>
      <c r="N230" s="5"/>
      <c r="O230" s="7"/>
      <c r="P230" s="31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7"/>
      <c r="AF230" s="32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8"/>
      <c r="AR230" s="5"/>
      <c r="AS230" s="5"/>
      <c r="AT230" s="5"/>
      <c r="AU230" s="6"/>
      <c r="AV230" s="168"/>
      <c r="AW230" s="5"/>
      <c r="AX230" s="5"/>
      <c r="AY230" s="5"/>
      <c r="AZ230" s="7"/>
      <c r="BA230" s="30"/>
      <c r="BB230" s="33"/>
    </row>
    <row r="231" spans="1:54" x14ac:dyDescent="0.3">
      <c r="A231" s="168"/>
      <c r="B231" s="4">
        <v>16.5833333333333</v>
      </c>
      <c r="C231" s="168"/>
      <c r="D231" s="5"/>
      <c r="E231" s="5"/>
      <c r="F231" s="7"/>
      <c r="G231" s="188"/>
      <c r="H231" s="5"/>
      <c r="I231" s="5"/>
      <c r="J231" s="5"/>
      <c r="K231" s="30"/>
      <c r="L231" s="168"/>
      <c r="M231" s="31"/>
      <c r="N231" s="5"/>
      <c r="O231" s="7"/>
      <c r="P231" s="31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7"/>
      <c r="AF231" s="51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7"/>
      <c r="AV231" s="168"/>
      <c r="AW231" s="5"/>
      <c r="AX231" s="5"/>
      <c r="AY231" s="5"/>
      <c r="AZ231" s="7"/>
      <c r="BA231" s="30"/>
      <c r="BB231" s="33"/>
    </row>
    <row r="232" spans="1:54" x14ac:dyDescent="0.3">
      <c r="A232" s="168"/>
      <c r="B232" s="4">
        <v>16.6666666666667</v>
      </c>
      <c r="C232" s="168"/>
      <c r="D232" s="5"/>
      <c r="E232" s="5"/>
      <c r="F232" s="7"/>
      <c r="G232" s="188"/>
      <c r="H232" s="5"/>
      <c r="I232" s="5"/>
      <c r="J232" s="5"/>
      <c r="K232" s="30"/>
      <c r="L232" s="168"/>
      <c r="M232" s="31"/>
      <c r="N232" s="5"/>
      <c r="O232" s="7"/>
      <c r="P232" s="31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6"/>
      <c r="AD232" s="5"/>
      <c r="AE232" s="7"/>
      <c r="AF232" s="52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7"/>
      <c r="AU232" s="7"/>
      <c r="AV232" s="168"/>
      <c r="AW232" s="5"/>
      <c r="AX232" s="5"/>
      <c r="AY232" s="5"/>
      <c r="AZ232" s="7"/>
      <c r="BA232" s="30"/>
      <c r="BB232" s="33"/>
    </row>
    <row r="233" spans="1:54" x14ac:dyDescent="0.3">
      <c r="A233" s="168"/>
      <c r="B233" s="4">
        <v>16.75</v>
      </c>
      <c r="C233" s="168"/>
      <c r="D233" s="5"/>
      <c r="E233" s="5"/>
      <c r="F233" s="7"/>
      <c r="G233" s="188"/>
      <c r="H233" s="5"/>
      <c r="I233" s="5"/>
      <c r="J233" s="5"/>
      <c r="K233" s="30"/>
      <c r="L233" s="168"/>
      <c r="M233" s="31"/>
      <c r="N233" s="5"/>
      <c r="O233" s="7"/>
      <c r="P233" s="50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7"/>
      <c r="AF233" s="51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7"/>
      <c r="AV233" s="168"/>
      <c r="AW233" s="5"/>
      <c r="AX233" s="5"/>
      <c r="AY233" s="5"/>
      <c r="AZ233" s="7"/>
      <c r="BA233" s="30"/>
      <c r="BB233" s="33"/>
    </row>
    <row r="234" spans="1:54" x14ac:dyDescent="0.3">
      <c r="A234" s="168"/>
      <c r="B234" s="4">
        <v>16.8333333333333</v>
      </c>
      <c r="C234" s="168"/>
      <c r="D234" s="5"/>
      <c r="E234" s="5"/>
      <c r="F234" s="7"/>
      <c r="G234" s="188"/>
      <c r="H234" s="5"/>
      <c r="I234" s="5"/>
      <c r="J234" s="5"/>
      <c r="K234" s="30"/>
      <c r="L234" s="168"/>
      <c r="M234" s="31"/>
      <c r="N234" s="5"/>
      <c r="O234" s="7"/>
      <c r="P234" s="31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7"/>
      <c r="AF234" s="51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7"/>
      <c r="AV234" s="168"/>
      <c r="AW234" s="5"/>
      <c r="AX234" s="5"/>
      <c r="AY234" s="5"/>
      <c r="AZ234" s="7"/>
      <c r="BA234" s="30"/>
      <c r="BB234" s="33"/>
    </row>
    <row r="235" spans="1:54" x14ac:dyDescent="0.3">
      <c r="A235" s="168"/>
      <c r="B235" s="4">
        <v>16.9166666666667</v>
      </c>
      <c r="C235" s="168"/>
      <c r="D235" s="5"/>
      <c r="E235" s="5"/>
      <c r="F235" s="7"/>
      <c r="G235" s="188"/>
      <c r="H235" s="5"/>
      <c r="I235" s="5"/>
      <c r="J235" s="5"/>
      <c r="K235" s="30"/>
      <c r="L235" s="168"/>
      <c r="M235" s="31"/>
      <c r="N235" s="5"/>
      <c r="O235" s="7"/>
      <c r="P235" s="31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7"/>
      <c r="AF235" s="51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7"/>
      <c r="AV235" s="168"/>
      <c r="AW235" s="5"/>
      <c r="AX235" s="5"/>
      <c r="AY235" s="5"/>
      <c r="AZ235" s="7"/>
      <c r="BA235" s="30"/>
      <c r="BB235" s="33"/>
    </row>
    <row r="236" spans="1:54" x14ac:dyDescent="0.3">
      <c r="A236" s="169"/>
      <c r="B236" s="4">
        <v>17</v>
      </c>
      <c r="C236" s="169"/>
      <c r="D236" s="5"/>
      <c r="E236" s="5"/>
      <c r="F236" s="7"/>
      <c r="G236" s="189"/>
      <c r="H236" s="5"/>
      <c r="I236" s="5"/>
      <c r="J236" s="5"/>
      <c r="K236" s="30"/>
      <c r="L236" s="169"/>
      <c r="M236" s="31"/>
      <c r="N236" s="5"/>
      <c r="O236" s="7"/>
      <c r="P236" s="31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7"/>
      <c r="AF236" s="52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6"/>
      <c r="AV236" s="169"/>
      <c r="AW236" s="5"/>
      <c r="AX236" s="5"/>
      <c r="AY236" s="5"/>
      <c r="AZ236" s="7"/>
      <c r="BA236" s="30"/>
      <c r="BB236" s="33"/>
    </row>
    <row r="237" spans="1:54" x14ac:dyDescent="0.3">
      <c r="A237" s="178" t="s">
        <v>81</v>
      </c>
      <c r="B237" s="173"/>
      <c r="C237" s="17" t="e">
        <f>AVERAGE($C$225:$C$236)</f>
        <v>#DIV/0!</v>
      </c>
      <c r="D237" s="17" t="e">
        <f>AVERAGE($D$225:$D$236)</f>
        <v>#DIV/0!</v>
      </c>
      <c r="E237" s="17" t="e">
        <f>AVERAGE($E$225:$E$236)</f>
        <v>#DIV/0!</v>
      </c>
      <c r="F237" s="34" t="e">
        <f>AVERAGE($F$225:$F$236)</f>
        <v>#DIV/0!</v>
      </c>
      <c r="G237" s="16" t="e">
        <f>AVERAGE(G225:G236)</f>
        <v>#DIV/0!</v>
      </c>
      <c r="H237" s="17" t="e">
        <f>AVERAGE($H$225:$H$236)</f>
        <v>#DIV/0!</v>
      </c>
      <c r="I237" s="17" t="e">
        <f>AVERAGE($I$225:$I$236)</f>
        <v>#DIV/0!</v>
      </c>
      <c r="J237" s="17" t="e">
        <f>AVERAGE(J225:J236)</f>
        <v>#DIV/0!</v>
      </c>
      <c r="K237" s="35" t="e">
        <f>AVERAGE($K$225:$K$236)</f>
        <v>#DIV/0!</v>
      </c>
      <c r="L237" s="36">
        <f>AVERAGE(L225:L236)</f>
        <v>0</v>
      </c>
      <c r="M237" s="35" t="e">
        <f>AVERAGE(M225:M236)</f>
        <v>#DIV/0!</v>
      </c>
      <c r="N237" s="35" t="e">
        <f>AVERAGE(N225:N236)</f>
        <v>#DIV/0!</v>
      </c>
      <c r="O237" s="34" t="e">
        <f>AVERAGE(O225:O236)</f>
        <v>#DIV/0!</v>
      </c>
      <c r="P237" s="37" t="e">
        <f>AVERAGE(P223:P236)</f>
        <v>#DIV/0!</v>
      </c>
      <c r="Q237" s="17" t="e">
        <f t="shared" ref="Q237:AB237" si="35">AVERAGE(Q225:Q236)</f>
        <v>#DIV/0!</v>
      </c>
      <c r="R237" s="17" t="e">
        <f t="shared" si="35"/>
        <v>#DIV/0!</v>
      </c>
      <c r="S237" s="17" t="e">
        <f t="shared" si="35"/>
        <v>#DIV/0!</v>
      </c>
      <c r="T237" s="17" t="e">
        <f t="shared" si="35"/>
        <v>#DIV/0!</v>
      </c>
      <c r="U237" s="17" t="e">
        <f t="shared" si="35"/>
        <v>#DIV/0!</v>
      </c>
      <c r="V237" s="17" t="e">
        <f t="shared" si="35"/>
        <v>#DIV/0!</v>
      </c>
      <c r="W237" s="17" t="e">
        <f t="shared" si="35"/>
        <v>#DIV/0!</v>
      </c>
      <c r="X237" s="17" t="e">
        <f t="shared" si="35"/>
        <v>#DIV/0!</v>
      </c>
      <c r="Y237" s="17" t="e">
        <f t="shared" si="35"/>
        <v>#DIV/0!</v>
      </c>
      <c r="Z237" s="17" t="e">
        <f t="shared" si="35"/>
        <v>#DIV/0!</v>
      </c>
      <c r="AA237" s="17" t="e">
        <f t="shared" si="35"/>
        <v>#DIV/0!</v>
      </c>
      <c r="AB237" s="17" t="e">
        <f t="shared" si="35"/>
        <v>#DIV/0!</v>
      </c>
      <c r="AC237" s="17" t="e">
        <f>AVERAGE(AC223:AC236)</f>
        <v>#DIV/0!</v>
      </c>
      <c r="AD237" s="17" t="e">
        <f>AVERAGE(AD225:AD236)</f>
        <v>#DIV/0!</v>
      </c>
      <c r="AE237" s="34" t="e">
        <f>AVERAGE($AE$225:$AE$236)</f>
        <v>#DIV/0!</v>
      </c>
      <c r="AF237" s="53" t="e">
        <f>AVERAGE(AF212:AF223)</f>
        <v>#DIV/0!</v>
      </c>
      <c r="AG237" s="17" t="e">
        <f>AVERAGE(AG225:AG236)</f>
        <v>#DIV/0!</v>
      </c>
      <c r="AH237" s="17" t="e">
        <f>AVERAGE(AH228:AH236)</f>
        <v>#DIV/0!</v>
      </c>
      <c r="AI237" s="17" t="e">
        <f>AVERAGE(AI226:AI236)</f>
        <v>#DIV/0!</v>
      </c>
      <c r="AJ237" s="17" t="e">
        <f>AVERAGE(AJ225:AJ236)</f>
        <v>#DIV/0!</v>
      </c>
      <c r="AK237" s="17" t="e">
        <f>AVERAGE(AK225:AK236)</f>
        <v>#DIV/0!</v>
      </c>
      <c r="AL237" s="17" t="e">
        <f>AVERAGE(AL225:AL236)</f>
        <v>#DIV/0!</v>
      </c>
      <c r="AM237" s="17" t="e">
        <f>AVERAGE(AM225:AM236)</f>
        <v>#DIV/0!</v>
      </c>
      <c r="AN237" s="17" t="e">
        <f>AVERAGE(AN226:AN236)</f>
        <v>#DIV/0!</v>
      </c>
      <c r="AO237" s="17" t="e">
        <f>AVERAGE(AO225:AO236)</f>
        <v>#DIV/0!</v>
      </c>
      <c r="AP237" s="17" t="e">
        <f>AVERAGE(AP225:AP236)</f>
        <v>#DIV/0!</v>
      </c>
      <c r="AQ237" s="17" t="e">
        <f>AVERAGE(AQ225:AQ236)</f>
        <v>#DIV/0!</v>
      </c>
      <c r="AR237" s="17" t="e">
        <f>AVERAGE(AR225:AR236)</f>
        <v>#DIV/0!</v>
      </c>
      <c r="AS237" s="17" t="e">
        <f>AVERAGE(AS226:AS236)</f>
        <v>#DIV/0!</v>
      </c>
      <c r="AT237" s="34" t="e">
        <f>AVERAGE(AT225:AT236)</f>
        <v>#DIV/0!</v>
      </c>
      <c r="AU237" s="34" t="e">
        <f>AVERAGE($AU$225:$AU$236)</f>
        <v>#DIV/0!</v>
      </c>
      <c r="AV237" s="39" t="e">
        <f>AVERAGE(AV225:AV236)</f>
        <v>#DIV/0!</v>
      </c>
      <c r="AW237" s="17" t="e">
        <f>AVERAGE(AW225:AW236)</f>
        <v>#DIV/0!</v>
      </c>
      <c r="AX237" s="17" t="e">
        <f>AVERAGE(AX225:AX236)</f>
        <v>#DIV/0!</v>
      </c>
      <c r="AY237" s="17" t="e">
        <f>AVERAGE($AY$225:$AY$236)</f>
        <v>#DIV/0!</v>
      </c>
      <c r="AZ237" s="17" t="e">
        <f>AVERAGE(AZ225:AZ236)</f>
        <v>#DIV/0!</v>
      </c>
      <c r="BA237" s="35" t="e">
        <f>AVERAGE(BA225:BA236)</f>
        <v>#DIV/0!</v>
      </c>
      <c r="BB237" s="40" t="e">
        <f>AVERAGE(BB225:BB236)</f>
        <v>#DIV/0!</v>
      </c>
    </row>
    <row r="238" spans="1:54" x14ac:dyDescent="0.3">
      <c r="A238" s="167">
        <v>45431</v>
      </c>
      <c r="B238" s="4">
        <v>8.3333333333333329E-2</v>
      </c>
      <c r="C238" s="181"/>
      <c r="D238" s="5"/>
      <c r="E238" s="5"/>
      <c r="F238" s="7"/>
      <c r="G238" s="181"/>
      <c r="H238" s="5"/>
      <c r="I238" s="5"/>
      <c r="J238" s="5"/>
      <c r="K238" s="30"/>
      <c r="L238" s="174">
        <v>0</v>
      </c>
      <c r="M238" s="31"/>
      <c r="N238" s="5"/>
      <c r="O238" s="7"/>
      <c r="P238" s="31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30"/>
      <c r="AF238" s="54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7"/>
      <c r="AV238" s="174"/>
      <c r="AW238" s="5"/>
      <c r="AX238" s="5"/>
      <c r="AY238" s="5"/>
      <c r="AZ238" s="30"/>
      <c r="BA238" s="30"/>
      <c r="BB238" s="33"/>
    </row>
    <row r="239" spans="1:54" x14ac:dyDescent="0.3">
      <c r="A239" s="168"/>
      <c r="B239" s="4">
        <v>17.1666666666667</v>
      </c>
      <c r="C239" s="168"/>
      <c r="D239" s="5"/>
      <c r="E239" s="5"/>
      <c r="F239" s="7"/>
      <c r="G239" s="188"/>
      <c r="H239" s="5"/>
      <c r="I239" s="5"/>
      <c r="J239" s="5"/>
      <c r="K239" s="30"/>
      <c r="L239" s="168"/>
      <c r="M239" s="31"/>
      <c r="N239" s="5"/>
      <c r="O239" s="7"/>
      <c r="P239" s="31"/>
      <c r="Q239" s="30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30"/>
      <c r="AF239" s="54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7"/>
      <c r="AV239" s="168"/>
      <c r="AW239" s="5"/>
      <c r="AX239" s="5"/>
      <c r="AY239" s="5"/>
      <c r="AZ239" s="30"/>
      <c r="BA239" s="30"/>
      <c r="BB239" s="33"/>
    </row>
    <row r="240" spans="1:54" x14ac:dyDescent="0.3">
      <c r="A240" s="168"/>
      <c r="B240" s="4">
        <v>17.25</v>
      </c>
      <c r="C240" s="168"/>
      <c r="D240" s="5"/>
      <c r="E240" s="5"/>
      <c r="F240" s="7"/>
      <c r="G240" s="188"/>
      <c r="H240" s="5"/>
      <c r="I240" s="5"/>
      <c r="J240" s="5"/>
      <c r="K240" s="30"/>
      <c r="L240" s="168"/>
      <c r="M240" s="31"/>
      <c r="N240" s="5"/>
      <c r="O240" s="7"/>
      <c r="P240" s="31"/>
      <c r="Q240" s="30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30"/>
      <c r="AF240" s="54"/>
      <c r="AG240" s="5"/>
      <c r="AH240" s="5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7"/>
      <c r="AV240" s="168"/>
      <c r="AW240" s="5"/>
      <c r="AX240" s="5"/>
      <c r="AY240" s="5"/>
      <c r="AZ240" s="30"/>
      <c r="BA240" s="30"/>
      <c r="BB240" s="33"/>
    </row>
    <row r="241" spans="1:54" x14ac:dyDescent="0.3">
      <c r="A241" s="168"/>
      <c r="B241" s="4">
        <v>17.3333333333333</v>
      </c>
      <c r="C241" s="168"/>
      <c r="D241" s="5"/>
      <c r="E241" s="5"/>
      <c r="F241" s="7"/>
      <c r="G241" s="188"/>
      <c r="H241" s="5"/>
      <c r="I241" s="5"/>
      <c r="J241" s="5"/>
      <c r="K241" s="30"/>
      <c r="L241" s="168"/>
      <c r="M241" s="31"/>
      <c r="N241" s="5"/>
      <c r="O241" s="7"/>
      <c r="P241" s="31"/>
      <c r="Q241" s="30"/>
      <c r="R241" s="46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30"/>
      <c r="AF241" s="56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7"/>
      <c r="AV241" s="168"/>
      <c r="AW241" s="5"/>
      <c r="AX241" s="5"/>
      <c r="AY241" s="5"/>
      <c r="AZ241" s="30"/>
      <c r="BA241" s="30"/>
      <c r="BB241" s="33"/>
    </row>
    <row r="242" spans="1:54" x14ac:dyDescent="0.3">
      <c r="A242" s="168"/>
      <c r="B242" s="4">
        <v>17.4166666666667</v>
      </c>
      <c r="C242" s="168"/>
      <c r="D242" s="5"/>
      <c r="E242" s="5"/>
      <c r="F242" s="7"/>
      <c r="G242" s="188"/>
      <c r="H242" s="47"/>
      <c r="I242" s="5"/>
      <c r="J242" s="5"/>
      <c r="K242" s="30"/>
      <c r="L242" s="168"/>
      <c r="M242" s="31"/>
      <c r="N242" s="5"/>
      <c r="O242" s="7"/>
      <c r="P242" s="31"/>
      <c r="Q242" s="47"/>
      <c r="R242" s="46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30"/>
      <c r="AF242" s="56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7"/>
      <c r="AV242" s="168"/>
      <c r="AW242" s="5"/>
      <c r="AX242" s="5"/>
      <c r="AY242" s="5"/>
      <c r="AZ242" s="30"/>
      <c r="BA242" s="30"/>
      <c r="BB242" s="33"/>
    </row>
    <row r="243" spans="1:54" x14ac:dyDescent="0.3">
      <c r="A243" s="168"/>
      <c r="B243" s="4">
        <v>17.5</v>
      </c>
      <c r="C243" s="168"/>
      <c r="D243" s="5"/>
      <c r="E243" s="5"/>
      <c r="F243" s="7"/>
      <c r="G243" s="188"/>
      <c r="H243" s="5"/>
      <c r="I243" s="5"/>
      <c r="J243" s="5"/>
      <c r="K243" s="30"/>
      <c r="L243" s="168"/>
      <c r="M243" s="31"/>
      <c r="N243" s="5"/>
      <c r="O243" s="7"/>
      <c r="P243" s="31"/>
      <c r="Q243" s="57"/>
      <c r="R243" s="46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30"/>
      <c r="AF243" s="56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7"/>
      <c r="AV243" s="168"/>
      <c r="AW243" s="5"/>
      <c r="AX243" s="5"/>
      <c r="AY243" s="5"/>
      <c r="AZ243" s="30"/>
      <c r="BA243" s="30"/>
      <c r="BB243" s="33"/>
    </row>
    <row r="244" spans="1:54" x14ac:dyDescent="0.3">
      <c r="A244" s="168"/>
      <c r="B244" s="4">
        <v>17.5833333333333</v>
      </c>
      <c r="C244" s="168"/>
      <c r="D244" s="5"/>
      <c r="E244" s="5"/>
      <c r="F244" s="7"/>
      <c r="G244" s="188"/>
      <c r="H244" s="5"/>
      <c r="I244" s="5"/>
      <c r="J244" s="5"/>
      <c r="K244" s="30"/>
      <c r="L244" s="168"/>
      <c r="M244" s="31"/>
      <c r="N244" s="5"/>
      <c r="O244" s="7"/>
      <c r="P244" s="31"/>
      <c r="Q244" s="57"/>
      <c r="R244" s="46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7"/>
      <c r="AF244" s="58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7"/>
      <c r="AV244" s="168"/>
      <c r="AW244" s="5"/>
      <c r="AX244" s="5"/>
      <c r="AY244" s="5"/>
      <c r="AZ244" s="7"/>
      <c r="BA244" s="30"/>
      <c r="BB244" s="33"/>
    </row>
    <row r="245" spans="1:54" x14ac:dyDescent="0.3">
      <c r="A245" s="168"/>
      <c r="B245" s="4">
        <v>17.6666666666667</v>
      </c>
      <c r="C245" s="168"/>
      <c r="D245" s="5"/>
      <c r="E245" s="5"/>
      <c r="F245" s="7"/>
      <c r="G245" s="188"/>
      <c r="H245" s="5"/>
      <c r="I245" s="5"/>
      <c r="J245" s="5"/>
      <c r="K245" s="30"/>
      <c r="L245" s="168"/>
      <c r="M245" s="31"/>
      <c r="N245" s="5"/>
      <c r="O245" s="7"/>
      <c r="P245" s="31"/>
      <c r="Q245" s="57"/>
      <c r="R245" s="46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7"/>
      <c r="AF245" s="32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7"/>
      <c r="AV245" s="168"/>
      <c r="AW245" s="5"/>
      <c r="AX245" s="5"/>
      <c r="AY245" s="5"/>
      <c r="AZ245" s="7"/>
      <c r="BA245" s="30"/>
      <c r="BB245" s="33"/>
    </row>
    <row r="246" spans="1:54" x14ac:dyDescent="0.3">
      <c r="A246" s="168"/>
      <c r="B246" s="4">
        <v>17.75</v>
      </c>
      <c r="C246" s="168"/>
      <c r="D246" s="5"/>
      <c r="E246" s="5"/>
      <c r="F246" s="7"/>
      <c r="G246" s="188"/>
      <c r="H246" s="5"/>
      <c r="I246" s="5"/>
      <c r="J246" s="5"/>
      <c r="K246" s="30"/>
      <c r="L246" s="168"/>
      <c r="M246" s="31"/>
      <c r="N246" s="5"/>
      <c r="O246" s="7"/>
      <c r="P246" s="31"/>
      <c r="Q246" s="57"/>
      <c r="R246" s="46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7"/>
      <c r="AF246" s="32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7"/>
      <c r="AV246" s="168"/>
      <c r="AW246" s="5"/>
      <c r="AX246" s="5"/>
      <c r="AY246" s="5"/>
      <c r="AZ246" s="7"/>
      <c r="BA246" s="30"/>
      <c r="BB246" s="33"/>
    </row>
    <row r="247" spans="1:54" x14ac:dyDescent="0.3">
      <c r="A247" s="168"/>
      <c r="B247" s="4">
        <v>17.8333333333333</v>
      </c>
      <c r="C247" s="168"/>
      <c r="D247" s="5"/>
      <c r="E247" s="5"/>
      <c r="F247" s="7"/>
      <c r="G247" s="188"/>
      <c r="H247" s="5"/>
      <c r="I247" s="5"/>
      <c r="J247" s="5"/>
      <c r="K247" s="30"/>
      <c r="L247" s="168"/>
      <c r="M247" s="31"/>
      <c r="N247" s="5"/>
      <c r="O247" s="7"/>
      <c r="P247" s="31"/>
      <c r="Q247" s="57"/>
      <c r="R247" s="46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7"/>
      <c r="AF247" s="32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7"/>
      <c r="AV247" s="168"/>
      <c r="AW247" s="5"/>
      <c r="AX247" s="5"/>
      <c r="AY247" s="5"/>
      <c r="AZ247" s="7"/>
      <c r="BA247" s="30"/>
      <c r="BB247" s="33"/>
    </row>
    <row r="248" spans="1:54" x14ac:dyDescent="0.3">
      <c r="A248" s="168"/>
      <c r="B248" s="4">
        <v>17.9166666666667</v>
      </c>
      <c r="C248" s="168"/>
      <c r="D248" s="5"/>
      <c r="E248" s="5"/>
      <c r="F248" s="7"/>
      <c r="G248" s="188"/>
      <c r="H248" s="5"/>
      <c r="I248" s="5"/>
      <c r="J248" s="5"/>
      <c r="K248" s="30"/>
      <c r="L248" s="168"/>
      <c r="M248" s="31"/>
      <c r="N248" s="5"/>
      <c r="O248" s="7"/>
      <c r="P248" s="31"/>
      <c r="Q248" s="57"/>
      <c r="R248" s="46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7"/>
      <c r="AF248" s="32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7"/>
      <c r="AV248" s="168"/>
      <c r="AW248" s="5"/>
      <c r="AX248" s="5"/>
      <c r="AY248" s="5"/>
      <c r="AZ248" s="7"/>
      <c r="BA248" s="30"/>
      <c r="BB248" s="33"/>
    </row>
    <row r="249" spans="1:54" x14ac:dyDescent="0.3">
      <c r="A249" s="169"/>
      <c r="B249" s="4">
        <v>18</v>
      </c>
      <c r="C249" s="169"/>
      <c r="D249" s="5"/>
      <c r="E249" s="5"/>
      <c r="F249" s="7"/>
      <c r="G249" s="189"/>
      <c r="H249" s="5"/>
      <c r="I249" s="5"/>
      <c r="J249" s="5"/>
      <c r="K249" s="30"/>
      <c r="L249" s="169"/>
      <c r="M249" s="31"/>
      <c r="N249" s="5"/>
      <c r="O249" s="7"/>
      <c r="P249" s="47"/>
      <c r="Q249" s="46"/>
      <c r="R249" s="46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7"/>
      <c r="AF249" s="6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7"/>
      <c r="AV249" s="169"/>
      <c r="AW249" s="5"/>
      <c r="AX249" s="5"/>
      <c r="AY249" s="5"/>
      <c r="AZ249" s="7"/>
      <c r="BA249" s="30"/>
      <c r="BB249" s="33"/>
    </row>
    <row r="250" spans="1:54" x14ac:dyDescent="0.3">
      <c r="A250" s="178" t="s">
        <v>81</v>
      </c>
      <c r="B250" s="173"/>
      <c r="C250" s="17" t="e">
        <f>AVERAGE($C$238:$C$249)</f>
        <v>#DIV/0!</v>
      </c>
      <c r="D250" s="17" t="e">
        <f>AVERAGE($D$238:$D$249)</f>
        <v>#DIV/0!</v>
      </c>
      <c r="E250" s="17" t="e">
        <f>AVERAGE($E$238:$E$249)</f>
        <v>#DIV/0!</v>
      </c>
      <c r="F250" s="34" t="e">
        <f>AVERAGE($F$238:$F$249)</f>
        <v>#DIV/0!</v>
      </c>
      <c r="G250" s="16" t="e">
        <f>AVERAGE(G238:G249)</f>
        <v>#DIV/0!</v>
      </c>
      <c r="H250" s="17" t="e">
        <f>AVERAGE($H$238:$H$249)</f>
        <v>#DIV/0!</v>
      </c>
      <c r="I250" s="17" t="e">
        <f>AVERAGE($I$238:$I$249)</f>
        <v>#DIV/0!</v>
      </c>
      <c r="J250" s="17" t="e">
        <f>AVERAGE(J238:J249)</f>
        <v>#DIV/0!</v>
      </c>
      <c r="K250" s="35" t="e">
        <f>AVERAGE($K$238:$K$249)</f>
        <v>#DIV/0!</v>
      </c>
      <c r="L250" s="36">
        <f t="shared" ref="L250:AD250" si="36">AVERAGE(L238:L249)</f>
        <v>0</v>
      </c>
      <c r="M250" s="35" t="e">
        <f t="shared" si="36"/>
        <v>#DIV/0!</v>
      </c>
      <c r="N250" s="35" t="e">
        <f t="shared" si="36"/>
        <v>#DIV/0!</v>
      </c>
      <c r="O250" s="34" t="e">
        <f t="shared" si="36"/>
        <v>#DIV/0!</v>
      </c>
      <c r="P250" s="37" t="e">
        <f t="shared" si="36"/>
        <v>#DIV/0!</v>
      </c>
      <c r="Q250" s="17" t="e">
        <f t="shared" si="36"/>
        <v>#DIV/0!</v>
      </c>
      <c r="R250" s="17" t="e">
        <f t="shared" si="36"/>
        <v>#DIV/0!</v>
      </c>
      <c r="S250" s="17" t="e">
        <f t="shared" si="36"/>
        <v>#DIV/0!</v>
      </c>
      <c r="T250" s="17" t="e">
        <f t="shared" si="36"/>
        <v>#DIV/0!</v>
      </c>
      <c r="U250" s="17" t="e">
        <f t="shared" si="36"/>
        <v>#DIV/0!</v>
      </c>
      <c r="V250" s="17" t="e">
        <f t="shared" si="36"/>
        <v>#DIV/0!</v>
      </c>
      <c r="W250" s="17" t="e">
        <f t="shared" si="36"/>
        <v>#DIV/0!</v>
      </c>
      <c r="X250" s="17" t="e">
        <f t="shared" si="36"/>
        <v>#DIV/0!</v>
      </c>
      <c r="Y250" s="17" t="e">
        <f t="shared" si="36"/>
        <v>#DIV/0!</v>
      </c>
      <c r="Z250" s="17" t="e">
        <f t="shared" si="36"/>
        <v>#DIV/0!</v>
      </c>
      <c r="AA250" s="17" t="e">
        <f t="shared" si="36"/>
        <v>#DIV/0!</v>
      </c>
      <c r="AB250" s="17" t="e">
        <f t="shared" si="36"/>
        <v>#DIV/0!</v>
      </c>
      <c r="AC250" s="17" t="e">
        <f t="shared" si="36"/>
        <v>#DIV/0!</v>
      </c>
      <c r="AD250" s="17" t="e">
        <f t="shared" si="36"/>
        <v>#DIV/0!</v>
      </c>
      <c r="AE250" s="34" t="e">
        <f>AVERAGE($AE$238:$AE$249)</f>
        <v>#DIV/0!</v>
      </c>
      <c r="AF250" s="38" t="e">
        <f>AVERAGE(AF225:AF249)</f>
        <v>#DIV/0!</v>
      </c>
      <c r="AG250" s="17" t="e">
        <f t="shared" ref="AG250:AT250" si="37">AVERAGE(AG238:AG249)</f>
        <v>#DIV/0!</v>
      </c>
      <c r="AH250" s="17" t="e">
        <f t="shared" si="37"/>
        <v>#DIV/0!</v>
      </c>
      <c r="AI250" s="17" t="e">
        <f t="shared" si="37"/>
        <v>#DIV/0!</v>
      </c>
      <c r="AJ250" s="17" t="e">
        <f t="shared" si="37"/>
        <v>#DIV/0!</v>
      </c>
      <c r="AK250" s="17" t="e">
        <f t="shared" si="37"/>
        <v>#DIV/0!</v>
      </c>
      <c r="AL250" s="17" t="e">
        <f t="shared" si="37"/>
        <v>#DIV/0!</v>
      </c>
      <c r="AM250" s="17" t="e">
        <f t="shared" si="37"/>
        <v>#DIV/0!</v>
      </c>
      <c r="AN250" s="17" t="e">
        <f t="shared" si="37"/>
        <v>#DIV/0!</v>
      </c>
      <c r="AO250" s="17" t="e">
        <f t="shared" si="37"/>
        <v>#DIV/0!</v>
      </c>
      <c r="AP250" s="17" t="e">
        <f t="shared" si="37"/>
        <v>#DIV/0!</v>
      </c>
      <c r="AQ250" s="17" t="e">
        <f t="shared" si="37"/>
        <v>#DIV/0!</v>
      </c>
      <c r="AR250" s="17" t="e">
        <f t="shared" si="37"/>
        <v>#DIV/0!</v>
      </c>
      <c r="AS250" s="17" t="e">
        <f t="shared" si="37"/>
        <v>#DIV/0!</v>
      </c>
      <c r="AT250" s="17" t="e">
        <f t="shared" si="37"/>
        <v>#DIV/0!</v>
      </c>
      <c r="AU250" s="34" t="e">
        <f>AVERAGE($AU$238:$AU$249)</f>
        <v>#DIV/0!</v>
      </c>
      <c r="AV250" s="39" t="e">
        <f>AVERAGE(AV238:AV249)</f>
        <v>#DIV/0!</v>
      </c>
      <c r="AW250" s="17" t="e">
        <f>AVERAGE(AW238:AW249)</f>
        <v>#DIV/0!</v>
      </c>
      <c r="AX250" s="17" t="e">
        <f>AVERAGE(AX238:AX249)</f>
        <v>#DIV/0!</v>
      </c>
      <c r="AY250" s="17" t="e">
        <f>AVERAGE($AY$238:$AY$249)</f>
        <v>#DIV/0!</v>
      </c>
      <c r="AZ250" s="17" t="e">
        <f>AVERAGE(AZ238:AZ249)</f>
        <v>#DIV/0!</v>
      </c>
      <c r="BA250" s="35" t="e">
        <f>AVERAGE(BA238:BA249)</f>
        <v>#DIV/0!</v>
      </c>
      <c r="BB250" s="40" t="e">
        <f>AVERAGE(BB238:BB249)</f>
        <v>#DIV/0!</v>
      </c>
    </row>
    <row r="251" spans="1:54" x14ac:dyDescent="0.3">
      <c r="A251" s="167">
        <v>45432</v>
      </c>
      <c r="B251" s="4">
        <v>18.0833333333333</v>
      </c>
      <c r="C251" s="181"/>
      <c r="D251" s="5"/>
      <c r="E251" s="47"/>
      <c r="F251" s="7"/>
      <c r="G251" s="181"/>
      <c r="H251" s="5"/>
      <c r="I251" s="5"/>
      <c r="J251" s="5"/>
      <c r="K251" s="30"/>
      <c r="L251" s="174">
        <v>0</v>
      </c>
      <c r="M251" s="31"/>
      <c r="N251" s="5"/>
      <c r="O251" s="7"/>
      <c r="P251" s="31"/>
      <c r="Q251" s="47"/>
      <c r="R251" s="5"/>
      <c r="S251" s="5"/>
      <c r="T251" s="5"/>
      <c r="U251" s="6"/>
      <c r="V251" s="5"/>
      <c r="W251" s="5"/>
      <c r="X251" s="5"/>
      <c r="Y251" s="5"/>
      <c r="Z251" s="5"/>
      <c r="AA251" s="5"/>
      <c r="AB251" s="5"/>
      <c r="AC251" s="5"/>
      <c r="AD251" s="5"/>
      <c r="AE251" s="7"/>
      <c r="AF251" s="32"/>
      <c r="AG251" s="5"/>
      <c r="AH251" s="5"/>
      <c r="AI251" s="5"/>
      <c r="AJ251" s="5"/>
      <c r="AK251" s="5"/>
      <c r="AL251" s="5"/>
      <c r="AM251" s="5"/>
      <c r="AN251" s="6"/>
      <c r="AO251" s="5"/>
      <c r="AP251" s="5"/>
      <c r="AQ251" s="5"/>
      <c r="AR251" s="5"/>
      <c r="AS251" s="5"/>
      <c r="AT251" s="6"/>
      <c r="AU251" s="7"/>
      <c r="AV251" s="174"/>
      <c r="AW251" s="5"/>
      <c r="AX251" s="5"/>
      <c r="AY251" s="5"/>
      <c r="AZ251" s="7"/>
      <c r="BA251" s="30"/>
      <c r="BB251" s="33"/>
    </row>
    <row r="252" spans="1:54" x14ac:dyDescent="0.3">
      <c r="A252" s="168"/>
      <c r="B252" s="4">
        <v>18.1666666666667</v>
      </c>
      <c r="C252" s="168"/>
      <c r="D252" s="5"/>
      <c r="E252" s="5"/>
      <c r="F252" s="7"/>
      <c r="G252" s="188"/>
      <c r="H252" s="5"/>
      <c r="I252" s="5"/>
      <c r="J252" s="5"/>
      <c r="K252" s="30"/>
      <c r="L252" s="168"/>
      <c r="M252" s="31"/>
      <c r="N252" s="5"/>
      <c r="O252" s="7"/>
      <c r="P252" s="31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7"/>
      <c r="AF252" s="32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7"/>
      <c r="AV252" s="168"/>
      <c r="AW252" s="5"/>
      <c r="AX252" s="5"/>
      <c r="AY252" s="5"/>
      <c r="AZ252" s="7"/>
      <c r="BA252" s="30"/>
      <c r="BB252" s="33"/>
    </row>
    <row r="253" spans="1:54" x14ac:dyDescent="0.3">
      <c r="A253" s="168"/>
      <c r="B253" s="4">
        <v>18.25</v>
      </c>
      <c r="C253" s="168"/>
      <c r="D253" s="5"/>
      <c r="E253" s="5"/>
      <c r="F253" s="7"/>
      <c r="G253" s="188"/>
      <c r="H253" s="5"/>
      <c r="I253" s="5"/>
      <c r="J253" s="5"/>
      <c r="K253" s="30"/>
      <c r="L253" s="168"/>
      <c r="M253" s="31"/>
      <c r="N253" s="5"/>
      <c r="O253" s="7"/>
      <c r="P253" s="31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7"/>
      <c r="AF253" s="32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7"/>
      <c r="AV253" s="168"/>
      <c r="AW253" s="5"/>
      <c r="AX253" s="5"/>
      <c r="AY253" s="5"/>
      <c r="AZ253" s="7"/>
      <c r="BA253" s="30"/>
      <c r="BB253" s="33"/>
    </row>
    <row r="254" spans="1:54" x14ac:dyDescent="0.3">
      <c r="A254" s="168"/>
      <c r="B254" s="4">
        <v>18.3333333333333</v>
      </c>
      <c r="C254" s="168"/>
      <c r="D254" s="5"/>
      <c r="E254" s="5"/>
      <c r="F254" s="7"/>
      <c r="G254" s="188"/>
      <c r="H254" s="5"/>
      <c r="I254" s="5"/>
      <c r="J254" s="5"/>
      <c r="K254" s="30"/>
      <c r="L254" s="168"/>
      <c r="M254" s="31"/>
      <c r="N254" s="5"/>
      <c r="O254" s="7"/>
      <c r="P254" s="31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7"/>
      <c r="AF254" s="32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7"/>
      <c r="AV254" s="168"/>
      <c r="AW254" s="5"/>
      <c r="AX254" s="5"/>
      <c r="AY254" s="5"/>
      <c r="AZ254" s="7"/>
      <c r="BA254" s="30"/>
      <c r="BB254" s="33"/>
    </row>
    <row r="255" spans="1:54" x14ac:dyDescent="0.3">
      <c r="A255" s="168"/>
      <c r="B255" s="4">
        <v>18.4166666666667</v>
      </c>
      <c r="C255" s="168"/>
      <c r="D255" s="5"/>
      <c r="E255" s="5"/>
      <c r="F255" s="7"/>
      <c r="G255" s="188"/>
      <c r="H255" s="5"/>
      <c r="I255" s="5"/>
      <c r="J255" s="5"/>
      <c r="K255" s="30"/>
      <c r="L255" s="168"/>
      <c r="M255" s="31"/>
      <c r="N255" s="5"/>
      <c r="O255" s="7"/>
      <c r="P255" s="31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7"/>
      <c r="AF255" s="32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7"/>
      <c r="AV255" s="168"/>
      <c r="AW255" s="5"/>
      <c r="AX255" s="5"/>
      <c r="AY255" s="5"/>
      <c r="AZ255" s="7"/>
      <c r="BA255" s="30"/>
      <c r="BB255" s="33"/>
    </row>
    <row r="256" spans="1:54" x14ac:dyDescent="0.3">
      <c r="A256" s="168"/>
      <c r="B256" s="4">
        <v>18.5</v>
      </c>
      <c r="C256" s="168"/>
      <c r="D256" s="5"/>
      <c r="E256" s="5"/>
      <c r="F256" s="7"/>
      <c r="G256" s="188"/>
      <c r="H256" s="5"/>
      <c r="I256" s="5"/>
      <c r="J256" s="5"/>
      <c r="K256" s="30"/>
      <c r="L256" s="168"/>
      <c r="M256" s="31"/>
      <c r="N256" s="5"/>
      <c r="O256" s="7"/>
      <c r="P256" s="59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45"/>
      <c r="AC256" s="5"/>
      <c r="AD256" s="5"/>
      <c r="AE256" s="7"/>
      <c r="AF256" s="32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7"/>
      <c r="AV256" s="168"/>
      <c r="AW256" s="5"/>
      <c r="AX256" s="5"/>
      <c r="AY256" s="5"/>
      <c r="AZ256" s="7"/>
      <c r="BA256" s="30"/>
      <c r="BB256" s="33"/>
    </row>
    <row r="257" spans="1:54" x14ac:dyDescent="0.3">
      <c r="A257" s="168"/>
      <c r="B257" s="4">
        <v>18.5833333333333</v>
      </c>
      <c r="C257" s="168"/>
      <c r="D257" s="5"/>
      <c r="E257" s="5"/>
      <c r="F257" s="7"/>
      <c r="G257" s="188"/>
      <c r="H257" s="5"/>
      <c r="I257" s="5"/>
      <c r="J257" s="5"/>
      <c r="K257" s="30"/>
      <c r="L257" s="168"/>
      <c r="M257" s="31"/>
      <c r="N257" s="5"/>
      <c r="O257" s="7"/>
      <c r="P257" s="31"/>
      <c r="Q257" s="5"/>
      <c r="R257" s="5"/>
      <c r="S257" s="5"/>
      <c r="T257" s="5"/>
      <c r="U257" s="47"/>
      <c r="V257" s="5"/>
      <c r="W257" s="5"/>
      <c r="X257" s="5"/>
      <c r="Y257" s="5"/>
      <c r="Z257" s="5"/>
      <c r="AA257" s="5"/>
      <c r="AB257" s="5"/>
      <c r="AC257" s="5"/>
      <c r="AD257" s="5"/>
      <c r="AE257" s="7"/>
      <c r="AF257" s="32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7"/>
      <c r="AV257" s="168"/>
      <c r="AW257" s="5"/>
      <c r="AX257" s="5"/>
      <c r="AY257" s="5"/>
      <c r="AZ257" s="7"/>
      <c r="BA257" s="30"/>
      <c r="BB257" s="33"/>
    </row>
    <row r="258" spans="1:54" x14ac:dyDescent="0.3">
      <c r="A258" s="168"/>
      <c r="B258" s="4">
        <v>18.6666666666667</v>
      </c>
      <c r="C258" s="168"/>
      <c r="D258" s="5"/>
      <c r="E258" s="5"/>
      <c r="F258" s="7"/>
      <c r="G258" s="188"/>
      <c r="H258" s="5"/>
      <c r="I258" s="5"/>
      <c r="J258" s="5"/>
      <c r="K258" s="30"/>
      <c r="L258" s="168"/>
      <c r="M258" s="31"/>
      <c r="N258" s="5"/>
      <c r="O258" s="7"/>
      <c r="P258" s="31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7"/>
      <c r="AF258" s="32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7"/>
      <c r="AV258" s="168"/>
      <c r="AW258" s="5"/>
      <c r="AX258" s="5"/>
      <c r="AY258" s="5"/>
      <c r="AZ258" s="7"/>
      <c r="BA258" s="30"/>
      <c r="BB258" s="33"/>
    </row>
    <row r="259" spans="1:54" x14ac:dyDescent="0.3">
      <c r="A259" s="168"/>
      <c r="B259" s="4">
        <v>18.75</v>
      </c>
      <c r="C259" s="168"/>
      <c r="D259" s="5"/>
      <c r="E259" s="5"/>
      <c r="F259" s="7"/>
      <c r="G259" s="188"/>
      <c r="H259" s="5"/>
      <c r="I259" s="5"/>
      <c r="J259" s="5"/>
      <c r="K259" s="30"/>
      <c r="L259" s="168"/>
      <c r="M259" s="31"/>
      <c r="N259" s="5"/>
      <c r="O259" s="7"/>
      <c r="P259" s="31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7"/>
      <c r="AF259" s="32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7"/>
      <c r="AV259" s="168"/>
      <c r="AW259" s="5"/>
      <c r="AX259" s="5"/>
      <c r="AY259" s="5"/>
      <c r="AZ259" s="7"/>
      <c r="BA259" s="30"/>
      <c r="BB259" s="33"/>
    </row>
    <row r="260" spans="1:54" x14ac:dyDescent="0.3">
      <c r="A260" s="168"/>
      <c r="B260" s="4">
        <v>18.8333333333333</v>
      </c>
      <c r="C260" s="168"/>
      <c r="D260" s="5"/>
      <c r="E260" s="5"/>
      <c r="F260" s="7"/>
      <c r="G260" s="188"/>
      <c r="H260" s="5"/>
      <c r="I260" s="5"/>
      <c r="J260" s="5"/>
      <c r="K260" s="30"/>
      <c r="L260" s="168"/>
      <c r="M260" s="31"/>
      <c r="N260" s="5"/>
      <c r="O260" s="7"/>
      <c r="P260" s="31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7"/>
      <c r="AF260" s="32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7"/>
      <c r="AV260" s="168"/>
      <c r="AW260" s="5"/>
      <c r="AX260" s="5"/>
      <c r="AY260" s="5"/>
      <c r="AZ260" s="7"/>
      <c r="BA260" s="30"/>
      <c r="BB260" s="33"/>
    </row>
    <row r="261" spans="1:54" x14ac:dyDescent="0.3">
      <c r="A261" s="168"/>
      <c r="B261" s="4">
        <v>18.9166666666667</v>
      </c>
      <c r="C261" s="168"/>
      <c r="D261" s="5"/>
      <c r="E261" s="5"/>
      <c r="F261" s="7"/>
      <c r="G261" s="188"/>
      <c r="H261" s="5"/>
      <c r="I261" s="5"/>
      <c r="J261" s="5"/>
      <c r="K261" s="30"/>
      <c r="L261" s="168"/>
      <c r="M261" s="31"/>
      <c r="N261" s="5"/>
      <c r="O261" s="7"/>
      <c r="P261" s="31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7"/>
      <c r="AF261" s="6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7"/>
      <c r="AV261" s="168"/>
      <c r="AW261" s="5"/>
      <c r="AX261" s="5"/>
      <c r="AY261" s="5"/>
      <c r="AZ261" s="7"/>
      <c r="BA261" s="30"/>
      <c r="BB261" s="33"/>
    </row>
    <row r="262" spans="1:54" x14ac:dyDescent="0.3">
      <c r="A262" s="169"/>
      <c r="B262" s="4">
        <v>19</v>
      </c>
      <c r="C262" s="169"/>
      <c r="D262" s="5"/>
      <c r="E262" s="5"/>
      <c r="F262" s="7"/>
      <c r="G262" s="189"/>
      <c r="H262" s="5"/>
      <c r="I262" s="5"/>
      <c r="J262" s="5"/>
      <c r="K262" s="30"/>
      <c r="L262" s="169"/>
      <c r="M262" s="31"/>
      <c r="N262" s="5"/>
      <c r="O262" s="7"/>
      <c r="P262" s="31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7"/>
      <c r="AF262" s="32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7"/>
      <c r="AV262" s="169"/>
      <c r="AW262" s="5"/>
      <c r="AX262" s="5"/>
      <c r="AY262" s="5"/>
      <c r="AZ262" s="7"/>
      <c r="BA262" s="30"/>
      <c r="BB262" s="33"/>
    </row>
    <row r="263" spans="1:54" x14ac:dyDescent="0.3">
      <c r="A263" s="178" t="s">
        <v>81</v>
      </c>
      <c r="B263" s="173"/>
      <c r="C263" s="17" t="e">
        <f>AVERAGE($C$251:$C$262)</f>
        <v>#DIV/0!</v>
      </c>
      <c r="D263" s="17" t="e">
        <f>AVERAGE($D$251:$D$262)</f>
        <v>#DIV/0!</v>
      </c>
      <c r="E263" s="17" t="e">
        <f>AVERAGE($E$252:$E$262)</f>
        <v>#DIV/0!</v>
      </c>
      <c r="F263" s="34" t="e">
        <f>AVERAGE($F$251:$F$262)</f>
        <v>#DIV/0!</v>
      </c>
      <c r="G263" s="16" t="e">
        <f>AVERAGE(G251:G262)</f>
        <v>#DIV/0!</v>
      </c>
      <c r="H263" s="17" t="e">
        <f>AVERAGE($H$251:$H$262)</f>
        <v>#DIV/0!</v>
      </c>
      <c r="I263" s="17" t="e">
        <f>AVERAGE($I$251:$I$262)</f>
        <v>#DIV/0!</v>
      </c>
      <c r="J263" s="17" t="e">
        <f>AVERAGE(J251:J262)</f>
        <v>#DIV/0!</v>
      </c>
      <c r="K263" s="35" t="e">
        <f>AVERAGE($K$251:$K$262)</f>
        <v>#DIV/0!</v>
      </c>
      <c r="L263" s="36">
        <f t="shared" ref="L263:T263" si="38">AVERAGE(L251:L262)</f>
        <v>0</v>
      </c>
      <c r="M263" s="35" t="e">
        <f t="shared" si="38"/>
        <v>#DIV/0!</v>
      </c>
      <c r="N263" s="35" t="e">
        <f t="shared" si="38"/>
        <v>#DIV/0!</v>
      </c>
      <c r="O263" s="34" t="e">
        <f t="shared" si="38"/>
        <v>#DIV/0!</v>
      </c>
      <c r="P263" s="37" t="e">
        <f t="shared" si="38"/>
        <v>#DIV/0!</v>
      </c>
      <c r="Q263" s="17" t="e">
        <f t="shared" si="38"/>
        <v>#DIV/0!</v>
      </c>
      <c r="R263" s="17" t="e">
        <f t="shared" si="38"/>
        <v>#DIV/0!</v>
      </c>
      <c r="S263" s="17" t="e">
        <f t="shared" si="38"/>
        <v>#DIV/0!</v>
      </c>
      <c r="T263" s="17" t="e">
        <f t="shared" si="38"/>
        <v>#DIV/0!</v>
      </c>
      <c r="U263" s="17" t="e">
        <f>AVERAGE(U252:U262)</f>
        <v>#DIV/0!</v>
      </c>
      <c r="V263" s="17" t="e">
        <f t="shared" ref="V263:AD263" si="39">AVERAGE(V251:V262)</f>
        <v>#DIV/0!</v>
      </c>
      <c r="W263" s="17" t="e">
        <f t="shared" si="39"/>
        <v>#DIV/0!</v>
      </c>
      <c r="X263" s="17" t="e">
        <f t="shared" si="39"/>
        <v>#DIV/0!</v>
      </c>
      <c r="Y263" s="17" t="e">
        <f t="shared" si="39"/>
        <v>#DIV/0!</v>
      </c>
      <c r="Z263" s="17" t="e">
        <f t="shared" si="39"/>
        <v>#DIV/0!</v>
      </c>
      <c r="AA263" s="17" t="e">
        <f t="shared" si="39"/>
        <v>#DIV/0!</v>
      </c>
      <c r="AB263" s="17" t="e">
        <f t="shared" si="39"/>
        <v>#DIV/0!</v>
      </c>
      <c r="AC263" s="17" t="e">
        <f t="shared" si="39"/>
        <v>#DIV/0!</v>
      </c>
      <c r="AD263" s="17" t="e">
        <f t="shared" si="39"/>
        <v>#DIV/0!</v>
      </c>
      <c r="AE263" s="34" t="e">
        <f>AVERAGE($AE$251:$AE$262)</f>
        <v>#DIV/0!</v>
      </c>
      <c r="AF263" s="38" t="e">
        <f t="shared" ref="AF263:AM263" si="40">AVERAGE(AF251:AF262)</f>
        <v>#DIV/0!</v>
      </c>
      <c r="AG263" s="17" t="e">
        <f t="shared" si="40"/>
        <v>#DIV/0!</v>
      </c>
      <c r="AH263" s="17" t="e">
        <f t="shared" si="40"/>
        <v>#DIV/0!</v>
      </c>
      <c r="AI263" s="17" t="e">
        <f t="shared" si="40"/>
        <v>#DIV/0!</v>
      </c>
      <c r="AJ263" s="17" t="e">
        <f t="shared" si="40"/>
        <v>#DIV/0!</v>
      </c>
      <c r="AK263" s="17" t="e">
        <f t="shared" si="40"/>
        <v>#DIV/0!</v>
      </c>
      <c r="AL263" s="17" t="e">
        <f t="shared" si="40"/>
        <v>#DIV/0!</v>
      </c>
      <c r="AM263" s="17" t="e">
        <f t="shared" si="40"/>
        <v>#DIV/0!</v>
      </c>
      <c r="AN263" s="17" t="e">
        <f>AVERAGE(AN252:AN262)</f>
        <v>#DIV/0!</v>
      </c>
      <c r="AO263" s="17" t="e">
        <f>AVERAGE(AO251:AO262)</f>
        <v>#DIV/0!</v>
      </c>
      <c r="AP263" s="17" t="e">
        <f>AVERAGE(AP251:AP262)</f>
        <v>#DIV/0!</v>
      </c>
      <c r="AQ263" s="17" t="e">
        <f>AVERAGE(AQ251:AQ262)</f>
        <v>#DIV/0!</v>
      </c>
      <c r="AR263" s="17" t="e">
        <f>AVERAGE(AR251:AR262)</f>
        <v>#DIV/0!</v>
      </c>
      <c r="AS263" s="17" t="e">
        <f>AVERAGE(AS251:AS262)</f>
        <v>#DIV/0!</v>
      </c>
      <c r="AT263" s="17" t="e">
        <f>AVERAGE(AT252:AT262)</f>
        <v>#DIV/0!</v>
      </c>
      <c r="AU263" s="34" t="e">
        <f>AVERAGE($AU$251:$AU$262)</f>
        <v>#DIV/0!</v>
      </c>
      <c r="AV263" s="39" t="e">
        <f>AVERAGE(AV251:AV262)</f>
        <v>#DIV/0!</v>
      </c>
      <c r="AW263" s="17" t="e">
        <f>AVERAGE(AW251:AW262)</f>
        <v>#DIV/0!</v>
      </c>
      <c r="AX263" s="17" t="e">
        <f>AVERAGE(AX251:AX262)</f>
        <v>#DIV/0!</v>
      </c>
      <c r="AY263" s="17" t="e">
        <f>AVERAGE($AY$251:$AY$262)</f>
        <v>#DIV/0!</v>
      </c>
      <c r="AZ263" s="17" t="e">
        <f>AVERAGE(AZ251:AZ262)</f>
        <v>#DIV/0!</v>
      </c>
      <c r="BA263" s="35" t="e">
        <f>AVERAGE(BA251:BA262)</f>
        <v>#DIV/0!</v>
      </c>
      <c r="BB263" s="40" t="e">
        <f>AVERAGE(BB251:BB262)</f>
        <v>#DIV/0!</v>
      </c>
    </row>
    <row r="264" spans="1:54" x14ac:dyDescent="0.3">
      <c r="A264" s="167">
        <v>45433</v>
      </c>
      <c r="B264" s="4">
        <v>19.0833333333333</v>
      </c>
      <c r="C264" s="181"/>
      <c r="D264" s="5"/>
      <c r="E264" s="48"/>
      <c r="F264" s="7"/>
      <c r="G264" s="181"/>
      <c r="H264" s="5"/>
      <c r="I264" s="5"/>
      <c r="J264" s="5"/>
      <c r="K264" s="30"/>
      <c r="L264" s="174">
        <v>0</v>
      </c>
      <c r="M264" s="31"/>
      <c r="N264" s="5"/>
      <c r="O264" s="7"/>
      <c r="P264" s="31"/>
      <c r="Q264" s="5"/>
      <c r="R264" s="5"/>
      <c r="S264" s="5"/>
      <c r="T264" s="5"/>
      <c r="U264" s="5"/>
      <c r="V264" s="6"/>
      <c r="W264" s="5"/>
      <c r="X264" s="5"/>
      <c r="Y264" s="5"/>
      <c r="Z264" s="5"/>
      <c r="AA264" s="5"/>
      <c r="AB264" s="5"/>
      <c r="AC264" s="5"/>
      <c r="AD264" s="5"/>
      <c r="AE264" s="7"/>
      <c r="AF264" s="32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7"/>
      <c r="AV264" s="174"/>
      <c r="AW264" s="5"/>
      <c r="AX264" s="5"/>
      <c r="AY264" s="5"/>
      <c r="AZ264" s="7"/>
      <c r="BA264" s="30"/>
      <c r="BB264" s="33"/>
    </row>
    <row r="265" spans="1:54" x14ac:dyDescent="0.3">
      <c r="A265" s="168"/>
      <c r="B265" s="4">
        <v>19.1666666666667</v>
      </c>
      <c r="C265" s="168"/>
      <c r="D265" s="5"/>
      <c r="E265" s="5"/>
      <c r="F265" s="7"/>
      <c r="G265" s="188"/>
      <c r="H265" s="5"/>
      <c r="I265" s="5"/>
      <c r="J265" s="5"/>
      <c r="K265" s="30"/>
      <c r="L265" s="168"/>
      <c r="M265" s="31"/>
      <c r="N265" s="5"/>
      <c r="O265" s="7"/>
      <c r="P265" s="59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7"/>
      <c r="AF265" s="32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7"/>
      <c r="AV265" s="168"/>
      <c r="AW265" s="5"/>
      <c r="AX265" s="5"/>
      <c r="AY265" s="5"/>
      <c r="AZ265" s="7"/>
      <c r="BA265" s="30"/>
      <c r="BB265" s="33"/>
    </row>
    <row r="266" spans="1:54" x14ac:dyDescent="0.3">
      <c r="A266" s="168"/>
      <c r="B266" s="4">
        <v>19.25</v>
      </c>
      <c r="C266" s="168"/>
      <c r="D266" s="5"/>
      <c r="E266" s="48"/>
      <c r="F266" s="7"/>
      <c r="G266" s="188"/>
      <c r="H266" s="5"/>
      <c r="I266" s="5"/>
      <c r="J266" s="5"/>
      <c r="K266" s="30"/>
      <c r="L266" s="168"/>
      <c r="M266" s="31"/>
      <c r="N266" s="5"/>
      <c r="O266" s="7"/>
      <c r="P266" s="31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7"/>
      <c r="AF266" s="32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7"/>
      <c r="AV266" s="168"/>
      <c r="AW266" s="5"/>
      <c r="AX266" s="5"/>
      <c r="AY266" s="5"/>
      <c r="AZ266" s="7"/>
      <c r="BA266" s="30"/>
      <c r="BB266" s="33"/>
    </row>
    <row r="267" spans="1:54" x14ac:dyDescent="0.3">
      <c r="A267" s="168"/>
      <c r="B267" s="4">
        <v>19.3333333333333</v>
      </c>
      <c r="C267" s="168"/>
      <c r="D267" s="5"/>
      <c r="E267" s="5"/>
      <c r="F267" s="7"/>
      <c r="G267" s="188"/>
      <c r="H267" s="5"/>
      <c r="I267" s="5"/>
      <c r="J267" s="5"/>
      <c r="K267" s="30"/>
      <c r="L267" s="168"/>
      <c r="M267" s="31"/>
      <c r="N267" s="5"/>
      <c r="O267" s="7"/>
      <c r="P267" s="31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7"/>
      <c r="AF267" s="32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7"/>
      <c r="AV267" s="168"/>
      <c r="AW267" s="5"/>
      <c r="AX267" s="5"/>
      <c r="AY267" s="5"/>
      <c r="AZ267" s="7"/>
      <c r="BA267" s="30"/>
      <c r="BB267" s="33"/>
    </row>
    <row r="268" spans="1:54" x14ac:dyDescent="0.3">
      <c r="A268" s="168"/>
      <c r="B268" s="4">
        <v>19.4166666666667</v>
      </c>
      <c r="C268" s="168"/>
      <c r="D268" s="5"/>
      <c r="E268" s="5"/>
      <c r="F268" s="7"/>
      <c r="G268" s="188"/>
      <c r="H268" s="5"/>
      <c r="I268" s="5"/>
      <c r="J268" s="5"/>
      <c r="K268" s="30"/>
      <c r="L268" s="168"/>
      <c r="M268" s="31"/>
      <c r="N268" s="5"/>
      <c r="O268" s="7"/>
      <c r="P268" s="31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7"/>
      <c r="AF268" s="32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7"/>
      <c r="AV268" s="168"/>
      <c r="AW268" s="5"/>
      <c r="AX268" s="5"/>
      <c r="AY268" s="5"/>
      <c r="AZ268" s="7"/>
      <c r="BA268" s="30"/>
      <c r="BB268" s="33"/>
    </row>
    <row r="269" spans="1:54" x14ac:dyDescent="0.3">
      <c r="A269" s="168"/>
      <c r="B269" s="4">
        <v>19.5</v>
      </c>
      <c r="C269" s="168"/>
      <c r="D269" s="5"/>
      <c r="E269" s="5"/>
      <c r="F269" s="7"/>
      <c r="G269" s="188"/>
      <c r="H269" s="5"/>
      <c r="I269" s="5"/>
      <c r="J269" s="5"/>
      <c r="K269" s="30"/>
      <c r="L269" s="168"/>
      <c r="M269" s="31"/>
      <c r="N269" s="5"/>
      <c r="O269" s="7"/>
      <c r="P269" s="31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7"/>
      <c r="AF269" s="32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7"/>
      <c r="AV269" s="168"/>
      <c r="AW269" s="5"/>
      <c r="AX269" s="5"/>
      <c r="AY269" s="5"/>
      <c r="AZ269" s="7"/>
      <c r="BA269" s="30"/>
      <c r="BB269" s="33"/>
    </row>
    <row r="270" spans="1:54" x14ac:dyDescent="0.3">
      <c r="A270" s="168"/>
      <c r="B270" s="4">
        <v>19.5833333333333</v>
      </c>
      <c r="C270" s="168"/>
      <c r="D270" s="5"/>
      <c r="E270" s="5"/>
      <c r="F270" s="7"/>
      <c r="G270" s="188"/>
      <c r="H270" s="5"/>
      <c r="I270" s="5"/>
      <c r="J270" s="5"/>
      <c r="K270" s="30"/>
      <c r="L270" s="168"/>
      <c r="M270" s="31"/>
      <c r="N270" s="5"/>
      <c r="O270" s="7"/>
      <c r="P270" s="31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7"/>
      <c r="AF270" s="32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7"/>
      <c r="AV270" s="168"/>
      <c r="AW270" s="5"/>
      <c r="AX270" s="5"/>
      <c r="AY270" s="5"/>
      <c r="AZ270" s="7"/>
      <c r="BA270" s="30"/>
      <c r="BB270" s="33"/>
    </row>
    <row r="271" spans="1:54" x14ac:dyDescent="0.3">
      <c r="A271" s="168"/>
      <c r="B271" s="4">
        <v>19.6666666666667</v>
      </c>
      <c r="C271" s="168"/>
      <c r="D271" s="5"/>
      <c r="E271" s="5"/>
      <c r="F271" s="7"/>
      <c r="G271" s="188"/>
      <c r="H271" s="5"/>
      <c r="I271" s="5"/>
      <c r="J271" s="5"/>
      <c r="K271" s="30"/>
      <c r="L271" s="168"/>
      <c r="M271" s="31"/>
      <c r="N271" s="5"/>
      <c r="O271" s="7"/>
      <c r="P271" s="31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7"/>
      <c r="AF271" s="32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7"/>
      <c r="AV271" s="168"/>
      <c r="AW271" s="5"/>
      <c r="AX271" s="5"/>
      <c r="AY271" s="5"/>
      <c r="AZ271" s="7"/>
      <c r="BA271" s="30"/>
      <c r="BB271" s="33"/>
    </row>
    <row r="272" spans="1:54" x14ac:dyDescent="0.3">
      <c r="A272" s="168"/>
      <c r="B272" s="4">
        <v>19.75</v>
      </c>
      <c r="C272" s="168"/>
      <c r="D272" s="5"/>
      <c r="E272" s="5"/>
      <c r="F272" s="7"/>
      <c r="G272" s="188"/>
      <c r="H272" s="5"/>
      <c r="I272" s="5"/>
      <c r="J272" s="5"/>
      <c r="K272" s="30"/>
      <c r="L272" s="168"/>
      <c r="M272" s="31"/>
      <c r="N272" s="5"/>
      <c r="O272" s="7"/>
      <c r="P272" s="31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7"/>
      <c r="AF272" s="32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7"/>
      <c r="AV272" s="168"/>
      <c r="AW272" s="5"/>
      <c r="AX272" s="5"/>
      <c r="AY272" s="5"/>
      <c r="AZ272" s="7"/>
      <c r="BA272" s="30"/>
      <c r="BB272" s="33"/>
    </row>
    <row r="273" spans="1:54" x14ac:dyDescent="0.3">
      <c r="A273" s="168"/>
      <c r="B273" s="4">
        <v>19.8333333333333</v>
      </c>
      <c r="C273" s="168"/>
      <c r="D273" s="5"/>
      <c r="E273" s="5"/>
      <c r="F273" s="7"/>
      <c r="G273" s="188"/>
      <c r="H273" s="5"/>
      <c r="I273" s="5"/>
      <c r="J273" s="5"/>
      <c r="K273" s="30"/>
      <c r="L273" s="168"/>
      <c r="M273" s="31"/>
      <c r="N273" s="5"/>
      <c r="O273" s="7"/>
      <c r="P273" s="31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6"/>
      <c r="AF273" s="32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7"/>
      <c r="AV273" s="168"/>
      <c r="AW273" s="5"/>
      <c r="AX273" s="5"/>
      <c r="AY273" s="5"/>
      <c r="AZ273" s="6"/>
      <c r="BA273" s="30"/>
      <c r="BB273" s="33"/>
    </row>
    <row r="274" spans="1:54" x14ac:dyDescent="0.3">
      <c r="A274" s="168"/>
      <c r="B274" s="4">
        <v>19.9166666666667</v>
      </c>
      <c r="C274" s="168"/>
      <c r="D274" s="5"/>
      <c r="E274" s="5"/>
      <c r="F274" s="7"/>
      <c r="G274" s="188"/>
      <c r="H274" s="5"/>
      <c r="I274" s="5"/>
      <c r="J274" s="5"/>
      <c r="K274" s="30"/>
      <c r="L274" s="168"/>
      <c r="M274" s="31"/>
      <c r="N274" s="5"/>
      <c r="O274" s="7"/>
      <c r="P274" s="31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7"/>
      <c r="AF274" s="32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7"/>
      <c r="AV274" s="168"/>
      <c r="AW274" s="5"/>
      <c r="AX274" s="5"/>
      <c r="AY274" s="5"/>
      <c r="AZ274" s="7"/>
      <c r="BA274" s="30"/>
      <c r="BB274" s="33"/>
    </row>
    <row r="275" spans="1:54" x14ac:dyDescent="0.3">
      <c r="A275" s="169"/>
      <c r="B275" s="4">
        <v>20</v>
      </c>
      <c r="C275" s="169"/>
      <c r="D275" s="5"/>
      <c r="E275" s="5"/>
      <c r="F275" s="7"/>
      <c r="G275" s="189"/>
      <c r="H275" s="5"/>
      <c r="I275" s="5"/>
      <c r="J275" s="5"/>
      <c r="K275" s="30"/>
      <c r="L275" s="169"/>
      <c r="M275" s="31"/>
      <c r="N275" s="5"/>
      <c r="O275" s="7"/>
      <c r="P275" s="4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7"/>
      <c r="AF275" s="32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7"/>
      <c r="AV275" s="169"/>
      <c r="AW275" s="5"/>
      <c r="AX275" s="5"/>
      <c r="AY275" s="5"/>
      <c r="AZ275" s="7"/>
      <c r="BA275" s="30"/>
      <c r="BB275" s="33"/>
    </row>
    <row r="276" spans="1:54" x14ac:dyDescent="0.3">
      <c r="A276" s="178" t="s">
        <v>81</v>
      </c>
      <c r="B276" s="173"/>
      <c r="C276" s="17" t="e">
        <f>AVERAGE($C$264:$C$275)</f>
        <v>#DIV/0!</v>
      </c>
      <c r="D276" s="17" t="e">
        <f>AVERAGE($D$264:$D$275)</f>
        <v>#DIV/0!</v>
      </c>
      <c r="E276" s="17" t="e">
        <f>AVERAGE($E$265:$E$275)</f>
        <v>#DIV/0!</v>
      </c>
      <c r="F276" s="34" t="e">
        <f>AVERAGE($F$264:$F$275)</f>
        <v>#DIV/0!</v>
      </c>
      <c r="G276" s="16" t="e">
        <f>AVERAGE(G264:G275)</f>
        <v>#DIV/0!</v>
      </c>
      <c r="H276" s="17" t="e">
        <f>AVERAGE($H$264:$H$275)</f>
        <v>#DIV/0!</v>
      </c>
      <c r="I276" s="17" t="e">
        <f>AVERAGE($I$264:$I$275)</f>
        <v>#DIV/0!</v>
      </c>
      <c r="J276" s="17" t="e">
        <f>AVERAGE(J264:J275)</f>
        <v>#DIV/0!</v>
      </c>
      <c r="K276" s="35" t="e">
        <f>AVERAGE($K$264:$K$275)</f>
        <v>#DIV/0!</v>
      </c>
      <c r="L276" s="36">
        <f>AVERAGE(L264:L275)</f>
        <v>0</v>
      </c>
      <c r="M276" s="35" t="e">
        <f>AVERAGE(M264:M275)</f>
        <v>#DIV/0!</v>
      </c>
      <c r="N276" s="35" t="e">
        <f>AVERAGE(N264:N275)</f>
        <v>#DIV/0!</v>
      </c>
      <c r="O276" s="34" t="e">
        <f>AVERAGE(O264:O275)</f>
        <v>#DIV/0!</v>
      </c>
      <c r="P276" s="37" t="e">
        <f>AVERAGE(P264:P275)</f>
        <v>#DIV/0!</v>
      </c>
      <c r="Q276" s="17" t="e">
        <f>AVERAGE(Q265:Q275)</f>
        <v>#DIV/0!</v>
      </c>
      <c r="R276" s="17" t="e">
        <f>AVERAGE(R264:R275)</f>
        <v>#DIV/0!</v>
      </c>
      <c r="S276" s="17" t="e">
        <f>AVERAGE(S264:S275)</f>
        <v>#DIV/0!</v>
      </c>
      <c r="T276" s="17" t="e">
        <f>AVERAGE(T264:T275)</f>
        <v>#DIV/0!</v>
      </c>
      <c r="U276" s="17" t="e">
        <f>AVERAGE(U264:U275)</f>
        <v>#DIV/0!</v>
      </c>
      <c r="V276" s="17" t="e">
        <f>AVERAGE(V265:V275)</f>
        <v>#DIV/0!</v>
      </c>
      <c r="W276" s="17" t="e">
        <f>AVERAGE(W265:W275)</f>
        <v>#DIV/0!</v>
      </c>
      <c r="X276" s="17" t="e">
        <f t="shared" ref="X276:AD276" si="41">AVERAGE(X264:X275)</f>
        <v>#DIV/0!</v>
      </c>
      <c r="Y276" s="17" t="e">
        <f t="shared" si="41"/>
        <v>#DIV/0!</v>
      </c>
      <c r="Z276" s="17" t="e">
        <f t="shared" si="41"/>
        <v>#DIV/0!</v>
      </c>
      <c r="AA276" s="17" t="e">
        <f t="shared" si="41"/>
        <v>#DIV/0!</v>
      </c>
      <c r="AB276" s="17" t="e">
        <f t="shared" si="41"/>
        <v>#DIV/0!</v>
      </c>
      <c r="AC276" s="17" t="e">
        <f t="shared" si="41"/>
        <v>#DIV/0!</v>
      </c>
      <c r="AD276" s="17" t="e">
        <f t="shared" si="41"/>
        <v>#DIV/0!</v>
      </c>
      <c r="AE276" s="34" t="e">
        <f>AVERAGE($AE$264:$AE$275)</f>
        <v>#DIV/0!</v>
      </c>
      <c r="AF276" s="38" t="e">
        <f t="shared" ref="AF276:AT276" si="42">AVERAGE(AF264:AF275)</f>
        <v>#DIV/0!</v>
      </c>
      <c r="AG276" s="17" t="e">
        <f t="shared" si="42"/>
        <v>#DIV/0!</v>
      </c>
      <c r="AH276" s="17" t="e">
        <f t="shared" si="42"/>
        <v>#DIV/0!</v>
      </c>
      <c r="AI276" s="17" t="e">
        <f t="shared" si="42"/>
        <v>#DIV/0!</v>
      </c>
      <c r="AJ276" s="17" t="e">
        <f t="shared" si="42"/>
        <v>#DIV/0!</v>
      </c>
      <c r="AK276" s="17" t="e">
        <f t="shared" si="42"/>
        <v>#DIV/0!</v>
      </c>
      <c r="AL276" s="17" t="e">
        <f t="shared" si="42"/>
        <v>#DIV/0!</v>
      </c>
      <c r="AM276" s="17" t="e">
        <f t="shared" si="42"/>
        <v>#DIV/0!</v>
      </c>
      <c r="AN276" s="17" t="e">
        <f t="shared" si="42"/>
        <v>#DIV/0!</v>
      </c>
      <c r="AO276" s="17" t="e">
        <f t="shared" si="42"/>
        <v>#DIV/0!</v>
      </c>
      <c r="AP276" s="17" t="e">
        <f t="shared" si="42"/>
        <v>#DIV/0!</v>
      </c>
      <c r="AQ276" s="17" t="e">
        <f t="shared" si="42"/>
        <v>#DIV/0!</v>
      </c>
      <c r="AR276" s="17" t="e">
        <f t="shared" si="42"/>
        <v>#DIV/0!</v>
      </c>
      <c r="AS276" s="17" t="e">
        <f t="shared" si="42"/>
        <v>#DIV/0!</v>
      </c>
      <c r="AT276" s="17" t="e">
        <f t="shared" si="42"/>
        <v>#DIV/0!</v>
      </c>
      <c r="AU276" s="34" t="e">
        <f>AVERAGE($AU$264:$AU$275)</f>
        <v>#DIV/0!</v>
      </c>
      <c r="AV276" s="39" t="e">
        <f>AVERAGE(AV264:AV275)</f>
        <v>#DIV/0!</v>
      </c>
      <c r="AW276" s="17" t="e">
        <f>AVERAGE(AW264:AW275)</f>
        <v>#DIV/0!</v>
      </c>
      <c r="AX276" s="17" t="e">
        <f>AVERAGE(AX264:AX275)</f>
        <v>#DIV/0!</v>
      </c>
      <c r="AY276" s="17" t="e">
        <f>AVERAGE($AY$264:$AY$275)</f>
        <v>#DIV/0!</v>
      </c>
      <c r="AZ276" s="17" t="e">
        <f>AVERAGE(AZ264:AZ275)</f>
        <v>#DIV/0!</v>
      </c>
      <c r="BA276" s="35" t="e">
        <f>AVERAGE(BA264:BA275)</f>
        <v>#DIV/0!</v>
      </c>
      <c r="BB276" s="40" t="e">
        <f>AVERAGE(BB264:BB275)</f>
        <v>#DIV/0!</v>
      </c>
    </row>
    <row r="277" spans="1:54" x14ac:dyDescent="0.3">
      <c r="A277" s="167">
        <v>45313</v>
      </c>
      <c r="B277" s="4">
        <v>20.0833333333333</v>
      </c>
      <c r="C277" s="181"/>
      <c r="D277" s="5"/>
      <c r="E277" s="5"/>
      <c r="F277" s="7"/>
      <c r="G277" s="181"/>
      <c r="H277" s="5"/>
      <c r="I277" s="5"/>
      <c r="J277" s="5"/>
      <c r="K277" s="30"/>
      <c r="L277" s="174">
        <v>0</v>
      </c>
      <c r="M277" s="31"/>
      <c r="N277" s="5"/>
      <c r="O277" s="7"/>
      <c r="P277" s="31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6"/>
      <c r="AF277" s="32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7"/>
      <c r="AV277" s="174"/>
      <c r="AW277" s="5"/>
      <c r="AX277" s="5"/>
      <c r="AY277" s="5"/>
      <c r="AZ277" s="6"/>
      <c r="BA277" s="30"/>
      <c r="BB277" s="33"/>
    </row>
    <row r="278" spans="1:54" x14ac:dyDescent="0.3">
      <c r="A278" s="168"/>
      <c r="B278" s="4">
        <v>20.1666666666667</v>
      </c>
      <c r="C278" s="168"/>
      <c r="D278" s="5"/>
      <c r="E278" s="5"/>
      <c r="F278" s="7"/>
      <c r="G278" s="188"/>
      <c r="H278" s="5"/>
      <c r="I278" s="5"/>
      <c r="J278" s="5"/>
      <c r="K278" s="30"/>
      <c r="L278" s="168"/>
      <c r="M278" s="31"/>
      <c r="N278" s="5"/>
      <c r="O278" s="7"/>
      <c r="P278" s="31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7"/>
      <c r="AF278" s="32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7"/>
      <c r="AV278" s="168"/>
      <c r="AW278" s="5"/>
      <c r="AX278" s="5"/>
      <c r="AY278" s="5"/>
      <c r="AZ278" s="7"/>
      <c r="BA278" s="30"/>
      <c r="BB278" s="33"/>
    </row>
    <row r="279" spans="1:54" x14ac:dyDescent="0.3">
      <c r="A279" s="168"/>
      <c r="B279" s="4">
        <v>20.25</v>
      </c>
      <c r="C279" s="168"/>
      <c r="D279" s="5"/>
      <c r="E279" s="5"/>
      <c r="F279" s="7"/>
      <c r="G279" s="188"/>
      <c r="H279" s="5"/>
      <c r="I279" s="5"/>
      <c r="J279" s="5"/>
      <c r="K279" s="30"/>
      <c r="L279" s="168"/>
      <c r="M279" s="31"/>
      <c r="N279" s="5"/>
      <c r="O279" s="7"/>
      <c r="P279" s="31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7"/>
      <c r="AF279" s="32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7"/>
      <c r="AV279" s="168"/>
      <c r="AW279" s="5"/>
      <c r="AX279" s="5"/>
      <c r="AY279" s="5"/>
      <c r="AZ279" s="7"/>
      <c r="BA279" s="30"/>
      <c r="BB279" s="33"/>
    </row>
    <row r="280" spans="1:54" x14ac:dyDescent="0.3">
      <c r="A280" s="168"/>
      <c r="B280" s="4">
        <v>20.3333333333333</v>
      </c>
      <c r="C280" s="168"/>
      <c r="D280" s="5"/>
      <c r="E280" s="5"/>
      <c r="F280" s="7"/>
      <c r="G280" s="188"/>
      <c r="H280" s="5"/>
      <c r="I280" s="5"/>
      <c r="J280" s="5"/>
      <c r="K280" s="30"/>
      <c r="L280" s="168"/>
      <c r="M280" s="31"/>
      <c r="N280" s="5"/>
      <c r="O280" s="7"/>
      <c r="P280" s="31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7"/>
      <c r="AF280" s="32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7"/>
      <c r="AV280" s="168"/>
      <c r="AW280" s="5"/>
      <c r="AX280" s="5"/>
      <c r="AY280" s="5"/>
      <c r="AZ280" s="7"/>
      <c r="BA280" s="30"/>
      <c r="BB280" s="33"/>
    </row>
    <row r="281" spans="1:54" x14ac:dyDescent="0.3">
      <c r="A281" s="168"/>
      <c r="B281" s="4">
        <v>20.4166666666667</v>
      </c>
      <c r="C281" s="168"/>
      <c r="D281" s="5"/>
      <c r="E281" s="5"/>
      <c r="F281" s="7"/>
      <c r="G281" s="188"/>
      <c r="H281" s="5"/>
      <c r="I281" s="5"/>
      <c r="J281" s="5"/>
      <c r="K281" s="30"/>
      <c r="L281" s="168"/>
      <c r="M281" s="31"/>
      <c r="N281" s="5"/>
      <c r="O281" s="7"/>
      <c r="P281" s="31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7"/>
      <c r="AF281" s="32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7"/>
      <c r="AV281" s="168"/>
      <c r="AW281" s="5"/>
      <c r="AX281" s="5"/>
      <c r="AY281" s="5"/>
      <c r="AZ281" s="7"/>
      <c r="BA281" s="30"/>
      <c r="BB281" s="33"/>
    </row>
    <row r="282" spans="1:54" x14ac:dyDescent="0.3">
      <c r="A282" s="168"/>
      <c r="B282" s="4">
        <v>20.5</v>
      </c>
      <c r="C282" s="168"/>
      <c r="D282" s="5"/>
      <c r="E282" s="5"/>
      <c r="F282" s="47"/>
      <c r="G282" s="188"/>
      <c r="H282" s="5"/>
      <c r="I282" s="5"/>
      <c r="J282" s="5"/>
      <c r="K282" s="30"/>
      <c r="L282" s="168"/>
      <c r="M282" s="31"/>
      <c r="N282" s="5"/>
      <c r="O282" s="7"/>
      <c r="P282" s="31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7"/>
      <c r="AF282" s="32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7"/>
      <c r="AV282" s="168"/>
      <c r="AW282" s="5"/>
      <c r="AX282" s="5"/>
      <c r="AY282" s="5"/>
      <c r="AZ282" s="7"/>
      <c r="BA282" s="30"/>
      <c r="BB282" s="33"/>
    </row>
    <row r="283" spans="1:54" x14ac:dyDescent="0.3">
      <c r="A283" s="168"/>
      <c r="B283" s="4">
        <v>20.5833333333333</v>
      </c>
      <c r="C283" s="168"/>
      <c r="D283" s="5"/>
      <c r="E283" s="5"/>
      <c r="F283" s="7"/>
      <c r="G283" s="188"/>
      <c r="H283" s="5"/>
      <c r="I283" s="5"/>
      <c r="J283" s="5"/>
      <c r="K283" s="30"/>
      <c r="L283" s="168"/>
      <c r="M283" s="31"/>
      <c r="N283" s="5"/>
      <c r="O283" s="7"/>
      <c r="P283" s="31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7"/>
      <c r="AF283" s="32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7"/>
      <c r="AV283" s="168"/>
      <c r="AW283" s="5"/>
      <c r="AX283" s="5"/>
      <c r="AY283" s="5"/>
      <c r="AZ283" s="7"/>
      <c r="BA283" s="30"/>
      <c r="BB283" s="33"/>
    </row>
    <row r="284" spans="1:54" x14ac:dyDescent="0.3">
      <c r="A284" s="168"/>
      <c r="B284" s="4">
        <v>20.6666666666667</v>
      </c>
      <c r="C284" s="168"/>
      <c r="D284" s="5"/>
      <c r="E284" s="5"/>
      <c r="F284" s="7"/>
      <c r="G284" s="188"/>
      <c r="H284" s="5"/>
      <c r="I284" s="5"/>
      <c r="J284" s="5"/>
      <c r="K284" s="30"/>
      <c r="L284" s="168"/>
      <c r="M284" s="31"/>
      <c r="N284" s="5"/>
      <c r="O284" s="7"/>
      <c r="P284" s="31"/>
      <c r="Q284" s="5"/>
      <c r="R284" s="5"/>
      <c r="S284" s="5"/>
      <c r="T284" s="5"/>
      <c r="U284" s="5"/>
      <c r="V284" s="5"/>
      <c r="W284" s="5"/>
      <c r="X284" s="5"/>
      <c r="Y284" s="6"/>
      <c r="Z284" s="5"/>
      <c r="AA284" s="5"/>
      <c r="AB284" s="5"/>
      <c r="AC284" s="5"/>
      <c r="AD284" s="5"/>
      <c r="AE284" s="7"/>
      <c r="AF284" s="32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7"/>
      <c r="AV284" s="168"/>
      <c r="AW284" s="5"/>
      <c r="AX284" s="5"/>
      <c r="AY284" s="5"/>
      <c r="AZ284" s="7"/>
      <c r="BA284" s="30"/>
      <c r="BB284" s="33"/>
    </row>
    <row r="285" spans="1:54" x14ac:dyDescent="0.3">
      <c r="A285" s="168"/>
      <c r="B285" s="4">
        <v>20.75</v>
      </c>
      <c r="C285" s="168"/>
      <c r="D285" s="5"/>
      <c r="E285" s="5"/>
      <c r="F285" s="7"/>
      <c r="G285" s="188"/>
      <c r="H285" s="5"/>
      <c r="I285" s="5"/>
      <c r="J285" s="5"/>
      <c r="K285" s="30"/>
      <c r="L285" s="168"/>
      <c r="M285" s="31"/>
      <c r="N285" s="5"/>
      <c r="O285" s="7"/>
      <c r="P285" s="31"/>
      <c r="Q285" s="4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7"/>
      <c r="AF285" s="32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7"/>
      <c r="AV285" s="168"/>
      <c r="AW285" s="5"/>
      <c r="AX285" s="5"/>
      <c r="AY285" s="5"/>
      <c r="AZ285" s="7"/>
      <c r="BA285" s="30"/>
      <c r="BB285" s="33"/>
    </row>
    <row r="286" spans="1:54" x14ac:dyDescent="0.3">
      <c r="A286" s="168"/>
      <c r="B286" s="4">
        <v>20.8333333333333</v>
      </c>
      <c r="C286" s="168"/>
      <c r="D286" s="5"/>
      <c r="E286" s="5"/>
      <c r="F286" s="7"/>
      <c r="G286" s="188"/>
      <c r="H286" s="5"/>
      <c r="I286" s="5"/>
      <c r="J286" s="5"/>
      <c r="K286" s="30"/>
      <c r="L286" s="168"/>
      <c r="M286" s="31"/>
      <c r="N286" s="5"/>
      <c r="O286" s="7"/>
      <c r="P286" s="31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7"/>
      <c r="AF286" s="32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7"/>
      <c r="AV286" s="168"/>
      <c r="AW286" s="5"/>
      <c r="AX286" s="5"/>
      <c r="AY286" s="5"/>
      <c r="AZ286" s="7"/>
      <c r="BA286" s="30"/>
      <c r="BB286" s="33"/>
    </row>
    <row r="287" spans="1:54" x14ac:dyDescent="0.3">
      <c r="A287" s="168"/>
      <c r="B287" s="4">
        <v>20.9166666666667</v>
      </c>
      <c r="C287" s="168"/>
      <c r="D287" s="5"/>
      <c r="E287" s="5"/>
      <c r="F287" s="7"/>
      <c r="G287" s="188"/>
      <c r="H287" s="5"/>
      <c r="I287" s="5"/>
      <c r="J287" s="5"/>
      <c r="K287" s="30"/>
      <c r="L287" s="168"/>
      <c r="M287" s="31"/>
      <c r="N287" s="5"/>
      <c r="O287" s="7"/>
      <c r="P287" s="31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7"/>
      <c r="AF287" s="32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7"/>
      <c r="AV287" s="168"/>
      <c r="AW287" s="5"/>
      <c r="AX287" s="5"/>
      <c r="AY287" s="5"/>
      <c r="AZ287" s="7"/>
      <c r="BA287" s="30"/>
      <c r="BB287" s="33"/>
    </row>
    <row r="288" spans="1:54" x14ac:dyDescent="0.3">
      <c r="A288" s="169"/>
      <c r="B288" s="4">
        <v>21</v>
      </c>
      <c r="C288" s="169"/>
      <c r="D288" s="5"/>
      <c r="E288" s="5"/>
      <c r="F288" s="7"/>
      <c r="G288" s="189"/>
      <c r="H288" s="47"/>
      <c r="I288" s="5"/>
      <c r="J288" s="5"/>
      <c r="K288" s="30"/>
      <c r="L288" s="169"/>
      <c r="M288" s="31"/>
      <c r="N288" s="5"/>
      <c r="O288" s="7"/>
      <c r="P288" s="31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7"/>
      <c r="AF288" s="32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7"/>
      <c r="AV288" s="169"/>
      <c r="AW288" s="5"/>
      <c r="AX288" s="5"/>
      <c r="AY288" s="5"/>
      <c r="AZ288" s="7"/>
      <c r="BA288" s="30"/>
      <c r="BB288" s="33"/>
    </row>
    <row r="289" spans="1:54" x14ac:dyDescent="0.3">
      <c r="A289" s="178" t="s">
        <v>81</v>
      </c>
      <c r="B289" s="173"/>
      <c r="C289" s="17" t="e">
        <f>AVERAGE($C$277:$C$288)</f>
        <v>#DIV/0!</v>
      </c>
      <c r="D289" s="17" t="e">
        <f>AVERAGE($D$277:$D$288)</f>
        <v>#DIV/0!</v>
      </c>
      <c r="E289" s="17" t="e">
        <f>AVERAGE($E$277:$E$288)</f>
        <v>#DIV/0!</v>
      </c>
      <c r="F289" s="34" t="e">
        <f>AVERAGE($F$277:$F$288)</f>
        <v>#DIV/0!</v>
      </c>
      <c r="G289" s="16" t="e">
        <f>AVERAGE(G277:G288)</f>
        <v>#DIV/0!</v>
      </c>
      <c r="H289" s="17" t="e">
        <f>AVERAGE($H$277:$H$288)</f>
        <v>#DIV/0!</v>
      </c>
      <c r="I289" s="17" t="e">
        <f>AVERAGE($I$277:$I$288)</f>
        <v>#DIV/0!</v>
      </c>
      <c r="J289" s="17" t="e">
        <f>AVERAGE(J277:J288)</f>
        <v>#DIV/0!</v>
      </c>
      <c r="K289" s="35" t="e">
        <f>AVERAGE($K$277:$K$288)</f>
        <v>#DIV/0!</v>
      </c>
      <c r="L289" s="36">
        <f t="shared" ref="L289:AD289" si="43">AVERAGE(L277:L288)</f>
        <v>0</v>
      </c>
      <c r="M289" s="35" t="e">
        <f t="shared" si="43"/>
        <v>#DIV/0!</v>
      </c>
      <c r="N289" s="35" t="e">
        <f t="shared" si="43"/>
        <v>#DIV/0!</v>
      </c>
      <c r="O289" s="34" t="e">
        <f t="shared" si="43"/>
        <v>#DIV/0!</v>
      </c>
      <c r="P289" s="37" t="e">
        <f t="shared" si="43"/>
        <v>#DIV/0!</v>
      </c>
      <c r="Q289" s="17" t="e">
        <f t="shared" si="43"/>
        <v>#DIV/0!</v>
      </c>
      <c r="R289" s="17" t="e">
        <f t="shared" si="43"/>
        <v>#DIV/0!</v>
      </c>
      <c r="S289" s="17" t="e">
        <f t="shared" si="43"/>
        <v>#DIV/0!</v>
      </c>
      <c r="T289" s="17" t="e">
        <f t="shared" si="43"/>
        <v>#DIV/0!</v>
      </c>
      <c r="U289" s="17" t="e">
        <f t="shared" si="43"/>
        <v>#DIV/0!</v>
      </c>
      <c r="V289" s="17" t="e">
        <f t="shared" si="43"/>
        <v>#DIV/0!</v>
      </c>
      <c r="W289" s="17" t="e">
        <f t="shared" si="43"/>
        <v>#DIV/0!</v>
      </c>
      <c r="X289" s="17" t="e">
        <f t="shared" si="43"/>
        <v>#DIV/0!</v>
      </c>
      <c r="Y289" s="17" t="e">
        <f t="shared" si="43"/>
        <v>#DIV/0!</v>
      </c>
      <c r="Z289" s="17" t="e">
        <f t="shared" si="43"/>
        <v>#DIV/0!</v>
      </c>
      <c r="AA289" s="17" t="e">
        <f t="shared" si="43"/>
        <v>#DIV/0!</v>
      </c>
      <c r="AB289" s="17" t="e">
        <f t="shared" si="43"/>
        <v>#DIV/0!</v>
      </c>
      <c r="AC289" s="17" t="e">
        <f t="shared" si="43"/>
        <v>#DIV/0!</v>
      </c>
      <c r="AD289" s="17" t="e">
        <f t="shared" si="43"/>
        <v>#DIV/0!</v>
      </c>
      <c r="AE289" s="34" t="e">
        <f>AVERAGE($AE$278:$AE$288)</f>
        <v>#DIV/0!</v>
      </c>
      <c r="AF289" s="38" t="e">
        <f t="shared" ref="AF289:AT289" si="44">AVERAGE(AF277:AF288)</f>
        <v>#DIV/0!</v>
      </c>
      <c r="AG289" s="17" t="e">
        <f t="shared" si="44"/>
        <v>#DIV/0!</v>
      </c>
      <c r="AH289" s="17" t="e">
        <f t="shared" si="44"/>
        <v>#DIV/0!</v>
      </c>
      <c r="AI289" s="17" t="e">
        <f t="shared" si="44"/>
        <v>#DIV/0!</v>
      </c>
      <c r="AJ289" s="17" t="e">
        <f t="shared" si="44"/>
        <v>#DIV/0!</v>
      </c>
      <c r="AK289" s="17" t="e">
        <f t="shared" si="44"/>
        <v>#DIV/0!</v>
      </c>
      <c r="AL289" s="17" t="e">
        <f t="shared" si="44"/>
        <v>#DIV/0!</v>
      </c>
      <c r="AM289" s="17" t="e">
        <f t="shared" si="44"/>
        <v>#DIV/0!</v>
      </c>
      <c r="AN289" s="17" t="e">
        <f t="shared" si="44"/>
        <v>#DIV/0!</v>
      </c>
      <c r="AO289" s="17" t="e">
        <f t="shared" si="44"/>
        <v>#DIV/0!</v>
      </c>
      <c r="AP289" s="17" t="e">
        <f t="shared" si="44"/>
        <v>#DIV/0!</v>
      </c>
      <c r="AQ289" s="17" t="e">
        <f t="shared" si="44"/>
        <v>#DIV/0!</v>
      </c>
      <c r="AR289" s="17" t="e">
        <f t="shared" si="44"/>
        <v>#DIV/0!</v>
      </c>
      <c r="AS289" s="17" t="e">
        <f t="shared" si="44"/>
        <v>#DIV/0!</v>
      </c>
      <c r="AT289" s="17" t="e">
        <f t="shared" si="44"/>
        <v>#DIV/0!</v>
      </c>
      <c r="AU289" s="34" t="e">
        <f>AVERAGE($AU$277:$AU$288)</f>
        <v>#DIV/0!</v>
      </c>
      <c r="AV289" s="39" t="e">
        <f>AVERAGE(AV277:AV288)</f>
        <v>#DIV/0!</v>
      </c>
      <c r="AW289" s="17" t="e">
        <f>AVERAGE(AW277:AW288)</f>
        <v>#DIV/0!</v>
      </c>
      <c r="AX289" s="17" t="e">
        <f>AVERAGE(AX277:AX288)</f>
        <v>#DIV/0!</v>
      </c>
      <c r="AY289" s="17" t="e">
        <f>AVERAGE($AY$277:$AY$288)</f>
        <v>#DIV/0!</v>
      </c>
      <c r="AZ289" s="17" t="e">
        <f>AVERAGE(AZ277:AZ288)</f>
        <v>#DIV/0!</v>
      </c>
      <c r="BA289" s="35" t="e">
        <f>AVERAGE(BA277:BA288)</f>
        <v>#DIV/0!</v>
      </c>
      <c r="BB289" s="40" t="e">
        <f>AVERAGE(BB277:BB288)</f>
        <v>#DIV/0!</v>
      </c>
    </row>
    <row r="290" spans="1:54" x14ac:dyDescent="0.3">
      <c r="A290" s="167">
        <v>45435</v>
      </c>
      <c r="B290" s="4">
        <v>21.0833333333333</v>
      </c>
      <c r="C290" s="181"/>
      <c r="D290" s="47"/>
      <c r="E290" s="5"/>
      <c r="F290" s="7"/>
      <c r="G290" s="181"/>
      <c r="H290" s="5"/>
      <c r="I290" s="5"/>
      <c r="J290" s="5"/>
      <c r="K290" s="30"/>
      <c r="L290" s="174">
        <f>G290-C290</f>
        <v>0</v>
      </c>
      <c r="M290" s="31"/>
      <c r="N290" s="5"/>
      <c r="O290" s="7"/>
      <c r="P290" s="6"/>
      <c r="Q290" s="5"/>
      <c r="R290" s="5"/>
      <c r="S290" s="47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7"/>
      <c r="AF290" s="32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7"/>
      <c r="AV290" s="174"/>
      <c r="AW290" s="5"/>
      <c r="AX290" s="5"/>
      <c r="AY290" s="5"/>
      <c r="AZ290" s="7"/>
      <c r="BA290" s="30"/>
      <c r="BB290" s="33"/>
    </row>
    <row r="291" spans="1:54" x14ac:dyDescent="0.3">
      <c r="A291" s="168"/>
      <c r="B291" s="4">
        <v>21.1666666666667</v>
      </c>
      <c r="C291" s="168"/>
      <c r="D291" s="5"/>
      <c r="E291" s="5"/>
      <c r="F291" s="7"/>
      <c r="G291" s="188"/>
      <c r="H291" s="5"/>
      <c r="I291" s="5"/>
      <c r="J291" s="5"/>
      <c r="K291" s="30"/>
      <c r="L291" s="168"/>
      <c r="M291" s="31"/>
      <c r="N291" s="5"/>
      <c r="O291" s="7"/>
      <c r="P291" s="31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7"/>
      <c r="AF291" s="32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7"/>
      <c r="AV291" s="168"/>
      <c r="AW291" s="5"/>
      <c r="AX291" s="5"/>
      <c r="AY291" s="5"/>
      <c r="AZ291" s="7"/>
      <c r="BA291" s="30"/>
      <c r="BB291" s="33"/>
    </row>
    <row r="292" spans="1:54" x14ac:dyDescent="0.3">
      <c r="A292" s="168"/>
      <c r="B292" s="4">
        <v>21.25</v>
      </c>
      <c r="C292" s="168"/>
      <c r="D292" s="5"/>
      <c r="E292" s="5"/>
      <c r="F292" s="7"/>
      <c r="G292" s="188"/>
      <c r="H292" s="5"/>
      <c r="I292" s="5"/>
      <c r="J292" s="5"/>
      <c r="K292" s="30"/>
      <c r="L292" s="168"/>
      <c r="M292" s="31"/>
      <c r="N292" s="5"/>
      <c r="O292" s="7"/>
      <c r="P292" s="31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7"/>
      <c r="AF292" s="32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7"/>
      <c r="AV292" s="168"/>
      <c r="AW292" s="5"/>
      <c r="AX292" s="5"/>
      <c r="AY292" s="5"/>
      <c r="AZ292" s="7"/>
      <c r="BA292" s="30"/>
      <c r="BB292" s="33"/>
    </row>
    <row r="293" spans="1:54" x14ac:dyDescent="0.3">
      <c r="A293" s="168"/>
      <c r="B293" s="4">
        <v>21.3333333333333</v>
      </c>
      <c r="C293" s="168"/>
      <c r="D293" s="5"/>
      <c r="E293" s="5"/>
      <c r="F293" s="7"/>
      <c r="G293" s="188"/>
      <c r="H293" s="5"/>
      <c r="I293" s="5"/>
      <c r="J293" s="5"/>
      <c r="K293" s="30"/>
      <c r="L293" s="168"/>
      <c r="M293" s="31"/>
      <c r="N293" s="5"/>
      <c r="O293" s="7"/>
      <c r="P293" s="31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7"/>
      <c r="AF293" s="32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7"/>
      <c r="AV293" s="168"/>
      <c r="AW293" s="5"/>
      <c r="AX293" s="5"/>
      <c r="AY293" s="5"/>
      <c r="AZ293" s="7"/>
      <c r="BA293" s="30"/>
      <c r="BB293" s="33"/>
    </row>
    <row r="294" spans="1:54" x14ac:dyDescent="0.3">
      <c r="A294" s="168"/>
      <c r="B294" s="4">
        <v>21.4166666666667</v>
      </c>
      <c r="C294" s="168"/>
      <c r="D294" s="5"/>
      <c r="E294" s="5"/>
      <c r="F294" s="7"/>
      <c r="G294" s="188"/>
      <c r="H294" s="5"/>
      <c r="I294" s="5"/>
      <c r="J294" s="5"/>
      <c r="K294" s="30"/>
      <c r="L294" s="168"/>
      <c r="M294" s="31"/>
      <c r="N294" s="5"/>
      <c r="O294" s="7"/>
      <c r="P294" s="31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7"/>
      <c r="AF294" s="32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7"/>
      <c r="AV294" s="168"/>
      <c r="AW294" s="5"/>
      <c r="AX294" s="5"/>
      <c r="AY294" s="5"/>
      <c r="AZ294" s="7"/>
      <c r="BA294" s="30"/>
      <c r="BB294" s="33"/>
    </row>
    <row r="295" spans="1:54" x14ac:dyDescent="0.3">
      <c r="A295" s="168"/>
      <c r="B295" s="4">
        <v>21.5</v>
      </c>
      <c r="C295" s="168"/>
      <c r="D295" s="5"/>
      <c r="E295" s="5"/>
      <c r="F295" s="7"/>
      <c r="G295" s="188"/>
      <c r="H295" s="5"/>
      <c r="I295" s="5"/>
      <c r="J295" s="5"/>
      <c r="K295" s="30"/>
      <c r="L295" s="168"/>
      <c r="M295" s="31"/>
      <c r="N295" s="5"/>
      <c r="O295" s="7"/>
      <c r="P295" s="31"/>
      <c r="Q295" s="5"/>
      <c r="R295" s="5"/>
      <c r="S295" s="5"/>
      <c r="T295" s="8"/>
      <c r="U295" s="8"/>
      <c r="V295" s="5"/>
      <c r="W295" s="5"/>
      <c r="X295" s="5"/>
      <c r="Y295" s="5"/>
      <c r="Z295" s="5"/>
      <c r="AA295" s="5"/>
      <c r="AB295" s="5"/>
      <c r="AC295" s="5"/>
      <c r="AD295" s="5"/>
      <c r="AE295" s="7"/>
      <c r="AF295" s="32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7"/>
      <c r="AV295" s="168"/>
      <c r="AW295" s="5"/>
      <c r="AX295" s="5"/>
      <c r="AY295" s="5"/>
      <c r="AZ295" s="7"/>
      <c r="BA295" s="30"/>
      <c r="BB295" s="33"/>
    </row>
    <row r="296" spans="1:54" x14ac:dyDescent="0.3">
      <c r="A296" s="168"/>
      <c r="B296" s="4">
        <v>21.5833333333333</v>
      </c>
      <c r="C296" s="168"/>
      <c r="D296" s="5"/>
      <c r="E296" s="5"/>
      <c r="F296" s="7"/>
      <c r="G296" s="188"/>
      <c r="H296" s="5"/>
      <c r="I296" s="5"/>
      <c r="J296" s="5"/>
      <c r="K296" s="30"/>
      <c r="L296" s="168"/>
      <c r="M296" s="31"/>
      <c r="N296" s="5"/>
      <c r="O296" s="7"/>
      <c r="P296" s="31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7"/>
      <c r="AF296" s="32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7"/>
      <c r="AV296" s="168"/>
      <c r="AW296" s="5"/>
      <c r="AX296" s="5"/>
      <c r="AY296" s="5"/>
      <c r="AZ296" s="7"/>
      <c r="BA296" s="30"/>
      <c r="BB296" s="33"/>
    </row>
    <row r="297" spans="1:54" x14ac:dyDescent="0.3">
      <c r="A297" s="168"/>
      <c r="B297" s="4">
        <v>21.6666666666667</v>
      </c>
      <c r="C297" s="168"/>
      <c r="D297" s="5"/>
      <c r="E297" s="5"/>
      <c r="F297" s="7"/>
      <c r="G297" s="188"/>
      <c r="H297" s="5"/>
      <c r="I297" s="5"/>
      <c r="J297" s="5"/>
      <c r="K297" s="30"/>
      <c r="L297" s="168"/>
      <c r="M297" s="31"/>
      <c r="N297" s="5"/>
      <c r="O297" s="7"/>
      <c r="P297" s="31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7"/>
      <c r="AF297" s="32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7"/>
      <c r="AV297" s="168"/>
      <c r="AW297" s="5"/>
      <c r="AX297" s="5"/>
      <c r="AY297" s="5"/>
      <c r="AZ297" s="7"/>
      <c r="BA297" s="30"/>
      <c r="BB297" s="33"/>
    </row>
    <row r="298" spans="1:54" x14ac:dyDescent="0.3">
      <c r="A298" s="168"/>
      <c r="B298" s="4">
        <v>21.75</v>
      </c>
      <c r="C298" s="168"/>
      <c r="D298" s="5"/>
      <c r="E298" s="5"/>
      <c r="F298" s="7"/>
      <c r="G298" s="188"/>
      <c r="H298" s="5"/>
      <c r="I298" s="5"/>
      <c r="J298" s="5"/>
      <c r="K298" s="30"/>
      <c r="L298" s="168"/>
      <c r="M298" s="31"/>
      <c r="N298" s="5"/>
      <c r="O298" s="7"/>
      <c r="P298" s="31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7"/>
      <c r="AF298" s="32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7"/>
      <c r="AV298" s="168"/>
      <c r="AW298" s="5"/>
      <c r="AX298" s="5"/>
      <c r="AY298" s="5"/>
      <c r="AZ298" s="7"/>
      <c r="BA298" s="30"/>
      <c r="BB298" s="33"/>
    </row>
    <row r="299" spans="1:54" x14ac:dyDescent="0.3">
      <c r="A299" s="168"/>
      <c r="B299" s="4">
        <v>21.8333333333333</v>
      </c>
      <c r="C299" s="168"/>
      <c r="D299" s="5"/>
      <c r="E299" s="5"/>
      <c r="F299" s="7"/>
      <c r="G299" s="188"/>
      <c r="H299" s="5"/>
      <c r="I299" s="5"/>
      <c r="J299" s="5"/>
      <c r="K299" s="30"/>
      <c r="L299" s="168"/>
      <c r="M299" s="31"/>
      <c r="N299" s="5"/>
      <c r="O299" s="7"/>
      <c r="P299" s="31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45"/>
      <c r="AC299" s="5"/>
      <c r="AD299" s="5"/>
      <c r="AE299" s="7"/>
      <c r="AF299" s="32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7"/>
      <c r="AV299" s="168"/>
      <c r="AW299" s="5"/>
      <c r="AX299" s="5"/>
      <c r="AY299" s="5"/>
      <c r="AZ299" s="7"/>
      <c r="BA299" s="30"/>
      <c r="BB299" s="33"/>
    </row>
    <row r="300" spans="1:54" x14ac:dyDescent="0.3">
      <c r="A300" s="168"/>
      <c r="B300" s="4">
        <v>21.9166666666667</v>
      </c>
      <c r="C300" s="168"/>
      <c r="D300" s="5"/>
      <c r="E300" s="5"/>
      <c r="F300" s="7"/>
      <c r="G300" s="188"/>
      <c r="H300" s="5"/>
      <c r="I300" s="5"/>
      <c r="J300" s="5"/>
      <c r="K300" s="30"/>
      <c r="L300" s="168"/>
      <c r="M300" s="31"/>
      <c r="N300" s="5"/>
      <c r="O300" s="7"/>
      <c r="P300" s="31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7"/>
      <c r="AF300" s="32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7"/>
      <c r="AV300" s="168"/>
      <c r="AW300" s="5"/>
      <c r="AX300" s="5"/>
      <c r="AY300" s="5"/>
      <c r="AZ300" s="7"/>
      <c r="BA300" s="30"/>
      <c r="BB300" s="33"/>
    </row>
    <row r="301" spans="1:54" x14ac:dyDescent="0.3">
      <c r="A301" s="169"/>
      <c r="B301" s="4">
        <v>22</v>
      </c>
      <c r="C301" s="169"/>
      <c r="D301" s="5"/>
      <c r="E301" s="5"/>
      <c r="F301" s="7"/>
      <c r="G301" s="189"/>
      <c r="H301" s="5"/>
      <c r="I301" s="5"/>
      <c r="J301" s="5"/>
      <c r="K301" s="30"/>
      <c r="L301" s="169"/>
      <c r="M301" s="31"/>
      <c r="N301" s="5"/>
      <c r="O301" s="7"/>
      <c r="P301" s="31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7"/>
      <c r="AF301" s="32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7"/>
      <c r="AV301" s="169"/>
      <c r="AW301" s="5"/>
      <c r="AX301" s="5"/>
      <c r="AY301" s="5"/>
      <c r="AZ301" s="7"/>
      <c r="BA301" s="30"/>
      <c r="BB301" s="33"/>
    </row>
    <row r="302" spans="1:54" x14ac:dyDescent="0.3">
      <c r="A302" s="178" t="s">
        <v>81</v>
      </c>
      <c r="B302" s="173"/>
      <c r="C302" s="17" t="e">
        <f>AVERAGE($C$290:$C$301)</f>
        <v>#DIV/0!</v>
      </c>
      <c r="D302" s="17" t="e">
        <f>AVERAGE($D$290:$D$301)</f>
        <v>#DIV/0!</v>
      </c>
      <c r="E302" s="17" t="e">
        <f>AVERAGE($E$290:$E$301)</f>
        <v>#DIV/0!</v>
      </c>
      <c r="F302" s="34" t="e">
        <f>AVERAGE($F$290:$F$301)</f>
        <v>#DIV/0!</v>
      </c>
      <c r="G302" s="16" t="e">
        <f>AVERAGE(G290:G301)</f>
        <v>#DIV/0!</v>
      </c>
      <c r="H302" s="17" t="e">
        <f>AVERAGE($H$290:$H$301)</f>
        <v>#DIV/0!</v>
      </c>
      <c r="I302" s="17" t="e">
        <f>AVERAGE($I$290:$I$301)</f>
        <v>#DIV/0!</v>
      </c>
      <c r="J302" s="17" t="e">
        <f>AVERAGE(J290:J301)</f>
        <v>#DIV/0!</v>
      </c>
      <c r="K302" s="35" t="e">
        <f>AVERAGE($K$290:$K$301)</f>
        <v>#DIV/0!</v>
      </c>
      <c r="L302" s="36">
        <f>AVERAGE(L290:L301)</f>
        <v>0</v>
      </c>
      <c r="M302" s="35" t="e">
        <f>AVERAGE(M290:M301)</f>
        <v>#DIV/0!</v>
      </c>
      <c r="N302" s="35" t="e">
        <f>AVERAGE(N290:N301)</f>
        <v>#DIV/0!</v>
      </c>
      <c r="O302" s="34" t="e">
        <f>AVERAGE(O290:O301)</f>
        <v>#DIV/0!</v>
      </c>
      <c r="P302" s="37" t="e">
        <f>AVERAGE(P291:P301)</f>
        <v>#DIV/0!</v>
      </c>
      <c r="Q302" s="17" t="e">
        <f>AVERAGE(Q290:Q301)</f>
        <v>#DIV/0!</v>
      </c>
      <c r="R302" s="17" t="e">
        <f>AVERAGE(R290:R301)</f>
        <v>#DIV/0!</v>
      </c>
      <c r="S302" s="17" t="e">
        <f>AVERAGE(S291:S301)</f>
        <v>#DIV/0!</v>
      </c>
      <c r="T302" s="17" t="e">
        <f t="shared" ref="T302:AD302" si="45">AVERAGE(T290:T301)</f>
        <v>#DIV/0!</v>
      </c>
      <c r="U302" s="17" t="e">
        <f t="shared" si="45"/>
        <v>#DIV/0!</v>
      </c>
      <c r="V302" s="17" t="e">
        <f t="shared" si="45"/>
        <v>#DIV/0!</v>
      </c>
      <c r="W302" s="17" t="e">
        <f t="shared" si="45"/>
        <v>#DIV/0!</v>
      </c>
      <c r="X302" s="17" t="e">
        <f t="shared" si="45"/>
        <v>#DIV/0!</v>
      </c>
      <c r="Y302" s="17" t="e">
        <f t="shared" si="45"/>
        <v>#DIV/0!</v>
      </c>
      <c r="Z302" s="17" t="e">
        <f t="shared" si="45"/>
        <v>#DIV/0!</v>
      </c>
      <c r="AA302" s="17" t="e">
        <f t="shared" si="45"/>
        <v>#DIV/0!</v>
      </c>
      <c r="AB302" s="17" t="e">
        <f t="shared" si="45"/>
        <v>#DIV/0!</v>
      </c>
      <c r="AC302" s="17" t="e">
        <f t="shared" si="45"/>
        <v>#DIV/0!</v>
      </c>
      <c r="AD302" s="17" t="e">
        <f t="shared" si="45"/>
        <v>#DIV/0!</v>
      </c>
      <c r="AE302" s="34" t="e">
        <f>AVERAGE($AE$290:$AE$301)</f>
        <v>#DIV/0!</v>
      </c>
      <c r="AF302" s="38" t="e">
        <f t="shared" ref="AF302:AT302" si="46">AVERAGE(AF290:AF301)</f>
        <v>#DIV/0!</v>
      </c>
      <c r="AG302" s="17" t="e">
        <f t="shared" si="46"/>
        <v>#DIV/0!</v>
      </c>
      <c r="AH302" s="17" t="e">
        <f t="shared" si="46"/>
        <v>#DIV/0!</v>
      </c>
      <c r="AI302" s="17" t="e">
        <f t="shared" si="46"/>
        <v>#DIV/0!</v>
      </c>
      <c r="AJ302" s="17" t="e">
        <f t="shared" si="46"/>
        <v>#DIV/0!</v>
      </c>
      <c r="AK302" s="17" t="e">
        <f t="shared" si="46"/>
        <v>#DIV/0!</v>
      </c>
      <c r="AL302" s="17" t="e">
        <f t="shared" si="46"/>
        <v>#DIV/0!</v>
      </c>
      <c r="AM302" s="17" t="e">
        <f t="shared" si="46"/>
        <v>#DIV/0!</v>
      </c>
      <c r="AN302" s="17" t="e">
        <f t="shared" si="46"/>
        <v>#DIV/0!</v>
      </c>
      <c r="AO302" s="17" t="e">
        <f t="shared" si="46"/>
        <v>#DIV/0!</v>
      </c>
      <c r="AP302" s="17" t="e">
        <f t="shared" si="46"/>
        <v>#DIV/0!</v>
      </c>
      <c r="AQ302" s="17" t="e">
        <f t="shared" si="46"/>
        <v>#DIV/0!</v>
      </c>
      <c r="AR302" s="17" t="e">
        <f t="shared" si="46"/>
        <v>#DIV/0!</v>
      </c>
      <c r="AS302" s="17" t="e">
        <f t="shared" si="46"/>
        <v>#DIV/0!</v>
      </c>
      <c r="AT302" s="17" t="e">
        <f t="shared" si="46"/>
        <v>#DIV/0!</v>
      </c>
      <c r="AU302" s="34" t="e">
        <f>AVERAGE($AU$290:$AU$301)</f>
        <v>#DIV/0!</v>
      </c>
      <c r="AV302" s="39" t="e">
        <f>AVERAGE(AV290:AV301)</f>
        <v>#DIV/0!</v>
      </c>
      <c r="AW302" s="17" t="e">
        <f>AVERAGE(AW290:AW301)</f>
        <v>#DIV/0!</v>
      </c>
      <c r="AX302" s="17" t="e">
        <f>AVERAGE(AX290:AX301)</f>
        <v>#DIV/0!</v>
      </c>
      <c r="AY302" s="17" t="e">
        <f>AVERAGE($AY$290:$AY$301)</f>
        <v>#DIV/0!</v>
      </c>
      <c r="AZ302" s="17" t="e">
        <f>AVERAGE(AZ290:AZ301)</f>
        <v>#DIV/0!</v>
      </c>
      <c r="BA302" s="35" t="e">
        <f>AVERAGE(BA290:BA301)</f>
        <v>#DIV/0!</v>
      </c>
      <c r="BB302" s="40" t="e">
        <f>AVERAGE(BB290:BB301)</f>
        <v>#DIV/0!</v>
      </c>
    </row>
    <row r="303" spans="1:54" x14ac:dyDescent="0.3">
      <c r="A303" s="167">
        <v>45436</v>
      </c>
      <c r="B303" s="4">
        <v>22.0833333333333</v>
      </c>
      <c r="C303" s="181"/>
      <c r="D303" s="5"/>
      <c r="E303" s="5"/>
      <c r="F303" s="7"/>
      <c r="G303" s="181"/>
      <c r="H303" s="5"/>
      <c r="I303" s="5"/>
      <c r="J303" s="5"/>
      <c r="K303" s="30"/>
      <c r="L303" s="174">
        <f>G303-C303</f>
        <v>0</v>
      </c>
      <c r="M303" s="31"/>
      <c r="N303" s="5"/>
      <c r="O303" s="7"/>
      <c r="P303" s="31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7"/>
      <c r="AF303" s="32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7"/>
      <c r="AV303" s="174"/>
      <c r="AW303" s="5"/>
      <c r="AX303" s="5"/>
      <c r="AY303" s="5"/>
      <c r="AZ303" s="7"/>
      <c r="BA303" s="30"/>
      <c r="BB303" s="33"/>
    </row>
    <row r="304" spans="1:54" x14ac:dyDescent="0.3">
      <c r="A304" s="168"/>
      <c r="B304" s="4">
        <v>22.1666666666667</v>
      </c>
      <c r="C304" s="168"/>
      <c r="D304" s="5"/>
      <c r="E304" s="5"/>
      <c r="F304" s="7"/>
      <c r="G304" s="188"/>
      <c r="H304" s="5"/>
      <c r="I304" s="5"/>
      <c r="J304" s="5"/>
      <c r="K304" s="30"/>
      <c r="L304" s="168"/>
      <c r="M304" s="31"/>
      <c r="N304" s="5"/>
      <c r="O304" s="7"/>
      <c r="P304" s="31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7"/>
      <c r="AF304" s="32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7"/>
      <c r="AV304" s="168"/>
      <c r="AW304" s="5"/>
      <c r="AX304" s="5"/>
      <c r="AY304" s="5"/>
      <c r="AZ304" s="7"/>
      <c r="BA304" s="30"/>
      <c r="BB304" s="33"/>
    </row>
    <row r="305" spans="1:54" x14ac:dyDescent="0.3">
      <c r="A305" s="168"/>
      <c r="B305" s="4">
        <v>22.25</v>
      </c>
      <c r="C305" s="168"/>
      <c r="D305" s="5"/>
      <c r="E305" s="5"/>
      <c r="F305" s="7"/>
      <c r="G305" s="188"/>
      <c r="H305" s="5"/>
      <c r="I305" s="5"/>
      <c r="J305" s="5"/>
      <c r="K305" s="30"/>
      <c r="L305" s="168"/>
      <c r="M305" s="31"/>
      <c r="N305" s="5"/>
      <c r="O305" s="7"/>
      <c r="P305" s="31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7"/>
      <c r="AF305" s="32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7"/>
      <c r="AV305" s="168"/>
      <c r="AW305" s="5"/>
      <c r="AX305" s="5"/>
      <c r="AY305" s="5"/>
      <c r="AZ305" s="7"/>
      <c r="BA305" s="30"/>
      <c r="BB305" s="33"/>
    </row>
    <row r="306" spans="1:54" x14ac:dyDescent="0.3">
      <c r="A306" s="168"/>
      <c r="B306" s="4">
        <v>22.3333333333333</v>
      </c>
      <c r="C306" s="168"/>
      <c r="D306" s="5"/>
      <c r="E306" s="5"/>
      <c r="F306" s="7"/>
      <c r="G306" s="188"/>
      <c r="H306" s="5"/>
      <c r="I306" s="5"/>
      <c r="J306" s="5"/>
      <c r="K306" s="30"/>
      <c r="L306" s="168"/>
      <c r="M306" s="31"/>
      <c r="N306" s="5"/>
      <c r="O306" s="7"/>
      <c r="P306" s="31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7"/>
      <c r="AF306" s="32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7"/>
      <c r="AV306" s="168"/>
      <c r="AW306" s="5"/>
      <c r="AX306" s="5"/>
      <c r="AY306" s="5"/>
      <c r="AZ306" s="7"/>
      <c r="BA306" s="30"/>
      <c r="BB306" s="33"/>
    </row>
    <row r="307" spans="1:54" x14ac:dyDescent="0.3">
      <c r="A307" s="168"/>
      <c r="B307" s="4">
        <v>22.4166666666667</v>
      </c>
      <c r="C307" s="168"/>
      <c r="D307" s="5"/>
      <c r="E307" s="5"/>
      <c r="F307" s="7"/>
      <c r="G307" s="188"/>
      <c r="H307" s="5"/>
      <c r="I307" s="5"/>
      <c r="J307" s="5"/>
      <c r="K307" s="30"/>
      <c r="L307" s="168"/>
      <c r="M307" s="31"/>
      <c r="N307" s="5"/>
      <c r="O307" s="7"/>
      <c r="P307" s="31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7"/>
      <c r="AF307" s="32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7"/>
      <c r="AV307" s="168"/>
      <c r="AW307" s="5"/>
      <c r="AX307" s="5"/>
      <c r="AY307" s="5"/>
      <c r="AZ307" s="7"/>
      <c r="BA307" s="30"/>
      <c r="BB307" s="33"/>
    </row>
    <row r="308" spans="1:54" x14ac:dyDescent="0.3">
      <c r="A308" s="168"/>
      <c r="B308" s="4">
        <v>22.5</v>
      </c>
      <c r="C308" s="168"/>
      <c r="D308" s="5"/>
      <c r="E308" s="5"/>
      <c r="F308" s="7"/>
      <c r="G308" s="188"/>
      <c r="H308" s="5"/>
      <c r="I308" s="5"/>
      <c r="J308" s="5"/>
      <c r="K308" s="30"/>
      <c r="L308" s="168"/>
      <c r="M308" s="31"/>
      <c r="N308" s="5"/>
      <c r="O308" s="7"/>
      <c r="P308" s="31"/>
      <c r="Q308" s="5"/>
      <c r="R308" s="5"/>
      <c r="S308" s="5"/>
      <c r="T308" s="5"/>
      <c r="U308" s="6"/>
      <c r="V308" s="5"/>
      <c r="W308" s="5"/>
      <c r="X308" s="6"/>
      <c r="Y308" s="5"/>
      <c r="Z308" s="5"/>
      <c r="AA308" s="5"/>
      <c r="AB308" s="5"/>
      <c r="AC308" s="5"/>
      <c r="AD308" s="5"/>
      <c r="AE308" s="7"/>
      <c r="AF308" s="32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7"/>
      <c r="AV308" s="168"/>
      <c r="AW308" s="5"/>
      <c r="AX308" s="5"/>
      <c r="AY308" s="5"/>
      <c r="AZ308" s="7"/>
      <c r="BA308" s="30"/>
      <c r="BB308" s="33"/>
    </row>
    <row r="309" spans="1:54" x14ac:dyDescent="0.3">
      <c r="A309" s="168"/>
      <c r="B309" s="4">
        <v>22.5833333333333</v>
      </c>
      <c r="C309" s="168"/>
      <c r="D309" s="5"/>
      <c r="E309" s="5"/>
      <c r="F309" s="7"/>
      <c r="G309" s="188"/>
      <c r="H309" s="5"/>
      <c r="I309" s="5"/>
      <c r="J309" s="5"/>
      <c r="K309" s="30"/>
      <c r="L309" s="168"/>
      <c r="M309" s="31"/>
      <c r="N309" s="5"/>
      <c r="O309" s="7"/>
      <c r="P309" s="31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7"/>
      <c r="AF309" s="32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7"/>
      <c r="AV309" s="168"/>
      <c r="AW309" s="5"/>
      <c r="AX309" s="5"/>
      <c r="AY309" s="5"/>
      <c r="AZ309" s="7"/>
      <c r="BA309" s="30"/>
      <c r="BB309" s="33"/>
    </row>
    <row r="310" spans="1:54" x14ac:dyDescent="0.3">
      <c r="A310" s="168"/>
      <c r="B310" s="4">
        <v>22.6666666666667</v>
      </c>
      <c r="C310" s="168"/>
      <c r="D310" s="5"/>
      <c r="E310" s="5"/>
      <c r="F310" s="7"/>
      <c r="G310" s="188"/>
      <c r="H310" s="5"/>
      <c r="I310" s="5"/>
      <c r="J310" s="5"/>
      <c r="K310" s="30"/>
      <c r="L310" s="168"/>
      <c r="M310" s="31"/>
      <c r="N310" s="5"/>
      <c r="O310" s="7"/>
      <c r="P310" s="31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7"/>
      <c r="AF310" s="32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7"/>
      <c r="AV310" s="168"/>
      <c r="AW310" s="5"/>
      <c r="AX310" s="5"/>
      <c r="AY310" s="5"/>
      <c r="AZ310" s="7"/>
      <c r="BA310" s="30"/>
      <c r="BB310" s="33"/>
    </row>
    <row r="311" spans="1:54" x14ac:dyDescent="0.3">
      <c r="A311" s="168"/>
      <c r="B311" s="4">
        <v>22.75</v>
      </c>
      <c r="C311" s="168"/>
      <c r="D311" s="48"/>
      <c r="E311" s="5"/>
      <c r="F311" s="7"/>
      <c r="G311" s="188"/>
      <c r="H311" s="5"/>
      <c r="I311" s="5"/>
      <c r="J311" s="5"/>
      <c r="K311" s="30"/>
      <c r="L311" s="168"/>
      <c r="M311" s="31"/>
      <c r="N311" s="5"/>
      <c r="O311" s="7"/>
      <c r="P311" s="31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7"/>
      <c r="AF311" s="32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7"/>
      <c r="AV311" s="168"/>
      <c r="AW311" s="5"/>
      <c r="AX311" s="5"/>
      <c r="AY311" s="5"/>
      <c r="AZ311" s="7"/>
      <c r="BA311" s="30"/>
      <c r="BB311" s="33"/>
    </row>
    <row r="312" spans="1:54" x14ac:dyDescent="0.3">
      <c r="A312" s="168"/>
      <c r="B312" s="4">
        <v>22.8333333333333</v>
      </c>
      <c r="C312" s="168"/>
      <c r="D312" s="5"/>
      <c r="E312" s="5"/>
      <c r="F312" s="7"/>
      <c r="G312" s="188"/>
      <c r="H312" s="5"/>
      <c r="I312" s="5"/>
      <c r="J312" s="5"/>
      <c r="K312" s="30"/>
      <c r="L312" s="168"/>
      <c r="M312" s="31"/>
      <c r="N312" s="5"/>
      <c r="O312" s="7"/>
      <c r="P312" s="31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7"/>
      <c r="AF312" s="32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7"/>
      <c r="AV312" s="168"/>
      <c r="AW312" s="5"/>
      <c r="AX312" s="5"/>
      <c r="AY312" s="5"/>
      <c r="AZ312" s="7"/>
      <c r="BA312" s="30"/>
      <c r="BB312" s="33"/>
    </row>
    <row r="313" spans="1:54" x14ac:dyDescent="0.3">
      <c r="A313" s="168"/>
      <c r="B313" s="4">
        <v>22.9166666666667</v>
      </c>
      <c r="C313" s="168"/>
      <c r="D313" s="5"/>
      <c r="E313" s="5"/>
      <c r="F313" s="7"/>
      <c r="G313" s="188"/>
      <c r="H313" s="5"/>
      <c r="I313" s="5"/>
      <c r="J313" s="5"/>
      <c r="K313" s="30"/>
      <c r="L313" s="168"/>
      <c r="M313" s="31"/>
      <c r="N313" s="5"/>
      <c r="O313" s="7"/>
      <c r="P313" s="31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7"/>
      <c r="AF313" s="32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7"/>
      <c r="AV313" s="168"/>
      <c r="AW313" s="5"/>
      <c r="AX313" s="5"/>
      <c r="AY313" s="5"/>
      <c r="AZ313" s="7"/>
      <c r="BA313" s="30"/>
      <c r="BB313" s="33"/>
    </row>
    <row r="314" spans="1:54" x14ac:dyDescent="0.3">
      <c r="A314" s="169"/>
      <c r="B314" s="4">
        <v>23</v>
      </c>
      <c r="C314" s="169"/>
      <c r="D314" s="5"/>
      <c r="E314" s="5"/>
      <c r="F314" s="7"/>
      <c r="G314" s="189"/>
      <c r="H314" s="5"/>
      <c r="I314" s="5"/>
      <c r="J314" s="5"/>
      <c r="K314" s="30"/>
      <c r="L314" s="169"/>
      <c r="M314" s="31"/>
      <c r="N314" s="5"/>
      <c r="O314" s="7"/>
      <c r="P314" s="31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7"/>
      <c r="AF314" s="32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7"/>
      <c r="AV314" s="169"/>
      <c r="AW314" s="5"/>
      <c r="AX314" s="5"/>
      <c r="AY314" s="5"/>
      <c r="AZ314" s="7"/>
      <c r="BA314" s="30"/>
      <c r="BB314" s="33"/>
    </row>
    <row r="315" spans="1:54" x14ac:dyDescent="0.3">
      <c r="A315" s="178" t="s">
        <v>81</v>
      </c>
      <c r="B315" s="173"/>
      <c r="C315" s="17" t="e">
        <f>AVERAGE($C$303:$C$314)</f>
        <v>#DIV/0!</v>
      </c>
      <c r="D315" s="17" t="e">
        <f>AVERAGE($D$303:$D$314)</f>
        <v>#DIV/0!</v>
      </c>
      <c r="E315" s="17" t="e">
        <f>AVERAGE($E$303:$E$314)</f>
        <v>#DIV/0!</v>
      </c>
      <c r="F315" s="34" t="e">
        <f>AVERAGE($F$303:$F$314)</f>
        <v>#DIV/0!</v>
      </c>
      <c r="G315" s="16" t="e">
        <f>AVERAGE(G303:G314)</f>
        <v>#DIV/0!</v>
      </c>
      <c r="H315" s="17" t="e">
        <f>AVERAGE($H$303:$H$314)</f>
        <v>#DIV/0!</v>
      </c>
      <c r="I315" s="17" t="e">
        <f>AVERAGE($I$303:$I$314)</f>
        <v>#DIV/0!</v>
      </c>
      <c r="J315" s="17" t="e">
        <f>AVERAGE(J303:J314)</f>
        <v>#DIV/0!</v>
      </c>
      <c r="K315" s="35" t="e">
        <f>AVERAGE($K$303:$K$314)</f>
        <v>#DIV/0!</v>
      </c>
      <c r="L315" s="36">
        <f t="shared" ref="L315:AD315" si="47">AVERAGE(L303:L314)</f>
        <v>0</v>
      </c>
      <c r="M315" s="35" t="e">
        <f t="shared" si="47"/>
        <v>#DIV/0!</v>
      </c>
      <c r="N315" s="35" t="e">
        <f t="shared" si="47"/>
        <v>#DIV/0!</v>
      </c>
      <c r="O315" s="34" t="e">
        <f t="shared" si="47"/>
        <v>#DIV/0!</v>
      </c>
      <c r="P315" s="37" t="e">
        <f t="shared" si="47"/>
        <v>#DIV/0!</v>
      </c>
      <c r="Q315" s="17" t="e">
        <f t="shared" si="47"/>
        <v>#DIV/0!</v>
      </c>
      <c r="R315" s="17" t="e">
        <f t="shared" si="47"/>
        <v>#DIV/0!</v>
      </c>
      <c r="S315" s="17" t="e">
        <f t="shared" si="47"/>
        <v>#DIV/0!</v>
      </c>
      <c r="T315" s="17" t="e">
        <f t="shared" si="47"/>
        <v>#DIV/0!</v>
      </c>
      <c r="U315" s="17" t="e">
        <f t="shared" si="47"/>
        <v>#DIV/0!</v>
      </c>
      <c r="V315" s="17" t="e">
        <f t="shared" si="47"/>
        <v>#DIV/0!</v>
      </c>
      <c r="W315" s="17" t="e">
        <f t="shared" si="47"/>
        <v>#DIV/0!</v>
      </c>
      <c r="X315" s="17" t="e">
        <f t="shared" si="47"/>
        <v>#DIV/0!</v>
      </c>
      <c r="Y315" s="17" t="e">
        <f t="shared" si="47"/>
        <v>#DIV/0!</v>
      </c>
      <c r="Z315" s="17" t="e">
        <f t="shared" si="47"/>
        <v>#DIV/0!</v>
      </c>
      <c r="AA315" s="17" t="e">
        <f t="shared" si="47"/>
        <v>#DIV/0!</v>
      </c>
      <c r="AB315" s="17" t="e">
        <f t="shared" si="47"/>
        <v>#DIV/0!</v>
      </c>
      <c r="AC315" s="17" t="e">
        <f t="shared" si="47"/>
        <v>#DIV/0!</v>
      </c>
      <c r="AD315" s="17" t="e">
        <f t="shared" si="47"/>
        <v>#DIV/0!</v>
      </c>
      <c r="AE315" s="34" t="e">
        <f>AVERAGE($AE$303:$AE$314)</f>
        <v>#DIV/0!</v>
      </c>
      <c r="AF315" s="38" t="e">
        <f t="shared" ref="AF315:AT315" si="48">AVERAGE(AF303:AF314)</f>
        <v>#DIV/0!</v>
      </c>
      <c r="AG315" s="17" t="e">
        <f t="shared" si="48"/>
        <v>#DIV/0!</v>
      </c>
      <c r="AH315" s="17" t="e">
        <f t="shared" si="48"/>
        <v>#DIV/0!</v>
      </c>
      <c r="AI315" s="17" t="e">
        <f t="shared" si="48"/>
        <v>#DIV/0!</v>
      </c>
      <c r="AJ315" s="17" t="e">
        <f t="shared" si="48"/>
        <v>#DIV/0!</v>
      </c>
      <c r="AK315" s="17" t="e">
        <f t="shared" si="48"/>
        <v>#DIV/0!</v>
      </c>
      <c r="AL315" s="17" t="e">
        <f t="shared" si="48"/>
        <v>#DIV/0!</v>
      </c>
      <c r="AM315" s="17" t="e">
        <f t="shared" si="48"/>
        <v>#DIV/0!</v>
      </c>
      <c r="AN315" s="17" t="e">
        <f t="shared" si="48"/>
        <v>#DIV/0!</v>
      </c>
      <c r="AO315" s="17" t="e">
        <f t="shared" si="48"/>
        <v>#DIV/0!</v>
      </c>
      <c r="AP315" s="17" t="e">
        <f t="shared" si="48"/>
        <v>#DIV/0!</v>
      </c>
      <c r="AQ315" s="17" t="e">
        <f t="shared" si="48"/>
        <v>#DIV/0!</v>
      </c>
      <c r="AR315" s="17" t="e">
        <f t="shared" si="48"/>
        <v>#DIV/0!</v>
      </c>
      <c r="AS315" s="17" t="e">
        <f t="shared" si="48"/>
        <v>#DIV/0!</v>
      </c>
      <c r="AT315" s="17" t="e">
        <f t="shared" si="48"/>
        <v>#DIV/0!</v>
      </c>
      <c r="AU315" s="34" t="e">
        <f>AVERAGE($AU$303:$AU$314)</f>
        <v>#DIV/0!</v>
      </c>
      <c r="AV315" s="39" t="e">
        <f>AVERAGE(AV303:AV314)</f>
        <v>#DIV/0!</v>
      </c>
      <c r="AW315" s="17" t="e">
        <f>AVERAGE(AW303:AW314)</f>
        <v>#DIV/0!</v>
      </c>
      <c r="AX315" s="17" t="e">
        <f>AVERAGE(AX303:AX314)</f>
        <v>#DIV/0!</v>
      </c>
      <c r="AY315" s="17" t="e">
        <f>AVERAGE($AY$303:$AY$314)</f>
        <v>#DIV/0!</v>
      </c>
      <c r="AZ315" s="17" t="e">
        <f>AVERAGE(AZ303:AZ314)</f>
        <v>#DIV/0!</v>
      </c>
      <c r="BA315" s="35" t="e">
        <f>AVERAGE(BA303:BA314)</f>
        <v>#DIV/0!</v>
      </c>
      <c r="BB315" s="40" t="e">
        <f>AVERAGE(BB303:BB314)</f>
        <v>#DIV/0!</v>
      </c>
    </row>
    <row r="316" spans="1:54" x14ac:dyDescent="0.3">
      <c r="A316" s="167">
        <v>45437</v>
      </c>
      <c r="B316" s="4">
        <v>23.0833333333333</v>
      </c>
      <c r="C316" s="181"/>
      <c r="D316" s="5"/>
      <c r="E316" s="5"/>
      <c r="F316" s="7"/>
      <c r="G316" s="181"/>
      <c r="H316" s="5"/>
      <c r="I316" s="5"/>
      <c r="J316" s="5"/>
      <c r="K316" s="30"/>
      <c r="L316" s="174">
        <f>G316-C316</f>
        <v>0</v>
      </c>
      <c r="M316" s="31"/>
      <c r="N316" s="5"/>
      <c r="O316" s="7"/>
      <c r="P316" s="31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7"/>
      <c r="AF316" s="32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7"/>
      <c r="AV316" s="174"/>
      <c r="AW316" s="5"/>
      <c r="AX316" s="5"/>
      <c r="AY316" s="5"/>
      <c r="AZ316" s="7"/>
      <c r="BA316" s="30"/>
      <c r="BB316" s="33"/>
    </row>
    <row r="317" spans="1:54" x14ac:dyDescent="0.3">
      <c r="A317" s="168"/>
      <c r="B317" s="4">
        <v>23.1666666666667</v>
      </c>
      <c r="C317" s="168"/>
      <c r="D317" s="5"/>
      <c r="E317" s="5"/>
      <c r="F317" s="7"/>
      <c r="G317" s="188"/>
      <c r="H317" s="5"/>
      <c r="I317" s="5"/>
      <c r="J317" s="5"/>
      <c r="K317" s="30"/>
      <c r="L317" s="168"/>
      <c r="M317" s="31"/>
      <c r="N317" s="5"/>
      <c r="O317" s="7"/>
      <c r="P317" s="31"/>
      <c r="Q317" s="5"/>
      <c r="R317" s="5"/>
      <c r="S317" s="5"/>
      <c r="T317" s="5"/>
      <c r="U317" s="5"/>
      <c r="V317" s="5"/>
      <c r="W317" s="5"/>
      <c r="X317" s="6"/>
      <c r="Y317" s="5"/>
      <c r="Z317" s="5"/>
      <c r="AA317" s="5"/>
      <c r="AB317" s="5"/>
      <c r="AC317" s="5"/>
      <c r="AD317" s="5"/>
      <c r="AE317" s="7"/>
      <c r="AF317" s="32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7"/>
      <c r="AV317" s="168"/>
      <c r="AW317" s="5"/>
      <c r="AX317" s="5"/>
      <c r="AY317" s="5"/>
      <c r="AZ317" s="7"/>
      <c r="BA317" s="30"/>
      <c r="BB317" s="33"/>
    </row>
    <row r="318" spans="1:54" x14ac:dyDescent="0.3">
      <c r="A318" s="168"/>
      <c r="B318" s="4">
        <v>23.25</v>
      </c>
      <c r="C318" s="168"/>
      <c r="D318" s="5"/>
      <c r="E318" s="5"/>
      <c r="F318" s="7"/>
      <c r="G318" s="188"/>
      <c r="H318" s="5"/>
      <c r="I318" s="5"/>
      <c r="J318" s="5"/>
      <c r="K318" s="30"/>
      <c r="L318" s="168"/>
      <c r="M318" s="31"/>
      <c r="N318" s="5"/>
      <c r="O318" s="7"/>
      <c r="P318" s="31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7"/>
      <c r="AF318" s="32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7"/>
      <c r="AV318" s="168"/>
      <c r="AW318" s="5"/>
      <c r="AX318" s="5"/>
      <c r="AY318" s="5"/>
      <c r="AZ318" s="7"/>
      <c r="BA318" s="30"/>
      <c r="BB318" s="33"/>
    </row>
    <row r="319" spans="1:54" x14ac:dyDescent="0.3">
      <c r="A319" s="168"/>
      <c r="B319" s="4">
        <v>23.3333333333333</v>
      </c>
      <c r="C319" s="168"/>
      <c r="D319" s="5"/>
      <c r="E319" s="5"/>
      <c r="F319" s="7"/>
      <c r="G319" s="188"/>
      <c r="H319" s="5"/>
      <c r="I319" s="5"/>
      <c r="J319" s="5"/>
      <c r="K319" s="30"/>
      <c r="L319" s="168"/>
      <c r="M319" s="31"/>
      <c r="N319" s="5"/>
      <c r="O319" s="7"/>
      <c r="P319" s="31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7"/>
      <c r="AF319" s="32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7"/>
      <c r="AV319" s="168"/>
      <c r="AW319" s="5"/>
      <c r="AX319" s="5"/>
      <c r="AY319" s="5"/>
      <c r="AZ319" s="7"/>
      <c r="BA319" s="30"/>
      <c r="BB319" s="33"/>
    </row>
    <row r="320" spans="1:54" x14ac:dyDescent="0.3">
      <c r="A320" s="168"/>
      <c r="B320" s="4">
        <v>23.4166666666667</v>
      </c>
      <c r="C320" s="168"/>
      <c r="D320" s="5"/>
      <c r="E320" s="5"/>
      <c r="F320" s="7"/>
      <c r="G320" s="188"/>
      <c r="H320" s="5"/>
      <c r="I320" s="5"/>
      <c r="J320" s="5"/>
      <c r="K320" s="30"/>
      <c r="L320" s="168"/>
      <c r="M320" s="31"/>
      <c r="N320" s="5"/>
      <c r="O320" s="7"/>
      <c r="P320" s="31"/>
      <c r="Q320" s="5"/>
      <c r="R320" s="5"/>
      <c r="S320" s="6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7"/>
      <c r="AF320" s="32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7"/>
      <c r="AV320" s="168"/>
      <c r="AW320" s="5"/>
      <c r="AX320" s="5"/>
      <c r="AY320" s="5"/>
      <c r="AZ320" s="7"/>
      <c r="BA320" s="30"/>
      <c r="BB320" s="33"/>
    </row>
    <row r="321" spans="1:54" x14ac:dyDescent="0.3">
      <c r="A321" s="168"/>
      <c r="B321" s="4">
        <v>23.5</v>
      </c>
      <c r="C321" s="168"/>
      <c r="D321" s="5"/>
      <c r="E321" s="5"/>
      <c r="F321" s="7"/>
      <c r="G321" s="188"/>
      <c r="H321" s="5"/>
      <c r="I321" s="5"/>
      <c r="J321" s="5"/>
      <c r="K321" s="30"/>
      <c r="L321" s="168"/>
      <c r="M321" s="31"/>
      <c r="N321" s="5"/>
      <c r="O321" s="7"/>
      <c r="P321" s="31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7"/>
      <c r="AF321" s="32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7"/>
      <c r="AV321" s="168"/>
      <c r="AW321" s="5"/>
      <c r="AX321" s="5"/>
      <c r="AY321" s="5"/>
      <c r="AZ321" s="7"/>
      <c r="BA321" s="30"/>
      <c r="BB321" s="33"/>
    </row>
    <row r="322" spans="1:54" x14ac:dyDescent="0.3">
      <c r="A322" s="168"/>
      <c r="B322" s="4">
        <v>23.5833333333333</v>
      </c>
      <c r="C322" s="168"/>
      <c r="D322" s="5"/>
      <c r="E322" s="5"/>
      <c r="F322" s="7"/>
      <c r="G322" s="188"/>
      <c r="H322" s="5"/>
      <c r="I322" s="5"/>
      <c r="J322" s="5"/>
      <c r="K322" s="30"/>
      <c r="L322" s="168"/>
      <c r="M322" s="31"/>
      <c r="N322" s="5"/>
      <c r="O322" s="7"/>
      <c r="P322" s="31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7"/>
      <c r="AF322" s="32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7"/>
      <c r="AV322" s="168"/>
      <c r="AW322" s="5"/>
      <c r="AX322" s="5"/>
      <c r="AY322" s="5"/>
      <c r="AZ322" s="7"/>
      <c r="BA322" s="30"/>
      <c r="BB322" s="33"/>
    </row>
    <row r="323" spans="1:54" x14ac:dyDescent="0.3">
      <c r="A323" s="168"/>
      <c r="B323" s="4">
        <v>23.6666666666667</v>
      </c>
      <c r="C323" s="168"/>
      <c r="D323" s="5"/>
      <c r="E323" s="5"/>
      <c r="F323" s="7"/>
      <c r="G323" s="188"/>
      <c r="H323" s="5"/>
      <c r="I323" s="5"/>
      <c r="J323" s="5"/>
      <c r="K323" s="30"/>
      <c r="L323" s="168"/>
      <c r="M323" s="31"/>
      <c r="N323" s="5"/>
      <c r="O323" s="7"/>
      <c r="P323" s="31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7"/>
      <c r="AF323" s="32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7"/>
      <c r="AV323" s="168"/>
      <c r="AW323" s="5"/>
      <c r="AX323" s="5"/>
      <c r="AY323" s="5"/>
      <c r="AZ323" s="7"/>
      <c r="BA323" s="30"/>
      <c r="BB323" s="33"/>
    </row>
    <row r="324" spans="1:54" x14ac:dyDescent="0.3">
      <c r="A324" s="168"/>
      <c r="B324" s="4">
        <v>23.75</v>
      </c>
      <c r="C324" s="168"/>
      <c r="D324" s="5"/>
      <c r="E324" s="5"/>
      <c r="F324" s="7"/>
      <c r="G324" s="188"/>
      <c r="H324" s="5"/>
      <c r="I324" s="5"/>
      <c r="J324" s="5"/>
      <c r="K324" s="30"/>
      <c r="L324" s="168"/>
      <c r="M324" s="31"/>
      <c r="N324" s="5"/>
      <c r="O324" s="7"/>
      <c r="P324" s="31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7"/>
      <c r="AF324" s="32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7"/>
      <c r="AV324" s="168"/>
      <c r="AW324" s="5"/>
      <c r="AX324" s="5"/>
      <c r="AY324" s="5"/>
      <c r="AZ324" s="7"/>
      <c r="BA324" s="30"/>
      <c r="BB324" s="33"/>
    </row>
    <row r="325" spans="1:54" x14ac:dyDescent="0.3">
      <c r="A325" s="168"/>
      <c r="B325" s="4">
        <v>23.8333333333333</v>
      </c>
      <c r="C325" s="168"/>
      <c r="D325" s="5"/>
      <c r="E325" s="5"/>
      <c r="F325" s="7"/>
      <c r="G325" s="188"/>
      <c r="H325" s="5"/>
      <c r="I325" s="5"/>
      <c r="J325" s="5"/>
      <c r="K325" s="30"/>
      <c r="L325" s="168"/>
      <c r="M325" s="31"/>
      <c r="N325" s="5"/>
      <c r="O325" s="7"/>
      <c r="P325" s="31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7"/>
      <c r="AF325" s="32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7"/>
      <c r="AV325" s="168"/>
      <c r="AW325" s="5"/>
      <c r="AX325" s="5"/>
      <c r="AY325" s="5"/>
      <c r="AZ325" s="7"/>
      <c r="BA325" s="30"/>
      <c r="BB325" s="33"/>
    </row>
    <row r="326" spans="1:54" x14ac:dyDescent="0.3">
      <c r="A326" s="168"/>
      <c r="B326" s="4">
        <v>23.9166666666667</v>
      </c>
      <c r="C326" s="168"/>
      <c r="D326" s="5"/>
      <c r="E326" s="5"/>
      <c r="F326" s="7"/>
      <c r="G326" s="188"/>
      <c r="H326" s="5"/>
      <c r="I326" s="5"/>
      <c r="J326" s="5"/>
      <c r="K326" s="30"/>
      <c r="L326" s="168"/>
      <c r="M326" s="31"/>
      <c r="N326" s="5"/>
      <c r="O326" s="7"/>
      <c r="P326" s="31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7"/>
      <c r="AF326" s="32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7"/>
      <c r="AV326" s="168"/>
      <c r="AW326" s="5"/>
      <c r="AX326" s="5"/>
      <c r="AY326" s="5"/>
      <c r="AZ326" s="7"/>
      <c r="BA326" s="30"/>
      <c r="BB326" s="33"/>
    </row>
    <row r="327" spans="1:54" x14ac:dyDescent="0.3">
      <c r="A327" s="169"/>
      <c r="B327" s="4">
        <v>24</v>
      </c>
      <c r="C327" s="169"/>
      <c r="D327" s="5"/>
      <c r="E327" s="5"/>
      <c r="F327" s="7"/>
      <c r="G327" s="189"/>
      <c r="H327" s="5"/>
      <c r="I327" s="5"/>
      <c r="J327" s="5"/>
      <c r="K327" s="30"/>
      <c r="L327" s="169"/>
      <c r="M327" s="31"/>
      <c r="N327" s="5"/>
      <c r="O327" s="7"/>
      <c r="P327" s="31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7"/>
      <c r="AF327" s="32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7"/>
      <c r="AV327" s="169"/>
      <c r="AW327" s="5"/>
      <c r="AX327" s="5"/>
      <c r="AY327" s="5"/>
      <c r="AZ327" s="7"/>
      <c r="BA327" s="30"/>
      <c r="BB327" s="33"/>
    </row>
    <row r="328" spans="1:54" x14ac:dyDescent="0.3">
      <c r="A328" s="178" t="s">
        <v>81</v>
      </c>
      <c r="B328" s="173"/>
      <c r="C328" s="17" t="e">
        <f>AVERAGE($C$316:$C$327)</f>
        <v>#DIV/0!</v>
      </c>
      <c r="D328" s="17" t="e">
        <f>AVERAGE($D$316:$D$327)</f>
        <v>#DIV/0!</v>
      </c>
      <c r="E328" s="17" t="e">
        <f>AVERAGE($E$316:$E$327)</f>
        <v>#DIV/0!</v>
      </c>
      <c r="F328" s="34" t="e">
        <f>AVERAGE($F$316:$F$327)</f>
        <v>#DIV/0!</v>
      </c>
      <c r="G328" s="16" t="e">
        <f>AVERAGE(G316:G327)</f>
        <v>#DIV/0!</v>
      </c>
      <c r="H328" s="17" t="e">
        <f>AVERAGE($H$316:$H$327)</f>
        <v>#DIV/0!</v>
      </c>
      <c r="I328" s="17" t="e">
        <f>AVERAGE($I$316:$I$327)</f>
        <v>#DIV/0!</v>
      </c>
      <c r="J328" s="17" t="e">
        <f>AVERAGE(J316:J327)</f>
        <v>#DIV/0!</v>
      </c>
      <c r="K328" s="35" t="e">
        <f>AVERAGE($K$316:$K$327)</f>
        <v>#DIV/0!</v>
      </c>
      <c r="L328" s="36">
        <f t="shared" ref="L328:AD328" si="49">AVERAGE(L316:L327)</f>
        <v>0</v>
      </c>
      <c r="M328" s="35" t="e">
        <f t="shared" si="49"/>
        <v>#DIV/0!</v>
      </c>
      <c r="N328" s="35" t="e">
        <f t="shared" si="49"/>
        <v>#DIV/0!</v>
      </c>
      <c r="O328" s="34" t="e">
        <f t="shared" si="49"/>
        <v>#DIV/0!</v>
      </c>
      <c r="P328" s="37" t="e">
        <f t="shared" si="49"/>
        <v>#DIV/0!</v>
      </c>
      <c r="Q328" s="17" t="e">
        <f t="shared" si="49"/>
        <v>#DIV/0!</v>
      </c>
      <c r="R328" s="17" t="e">
        <f t="shared" si="49"/>
        <v>#DIV/0!</v>
      </c>
      <c r="S328" s="17" t="e">
        <f t="shared" si="49"/>
        <v>#DIV/0!</v>
      </c>
      <c r="T328" s="17" t="e">
        <f t="shared" si="49"/>
        <v>#DIV/0!</v>
      </c>
      <c r="U328" s="17" t="e">
        <f t="shared" si="49"/>
        <v>#DIV/0!</v>
      </c>
      <c r="V328" s="17" t="e">
        <f t="shared" si="49"/>
        <v>#DIV/0!</v>
      </c>
      <c r="W328" s="17" t="e">
        <f t="shared" si="49"/>
        <v>#DIV/0!</v>
      </c>
      <c r="X328" s="17" t="e">
        <f t="shared" si="49"/>
        <v>#DIV/0!</v>
      </c>
      <c r="Y328" s="17" t="e">
        <f t="shared" si="49"/>
        <v>#DIV/0!</v>
      </c>
      <c r="Z328" s="17" t="e">
        <f t="shared" si="49"/>
        <v>#DIV/0!</v>
      </c>
      <c r="AA328" s="17" t="e">
        <f t="shared" si="49"/>
        <v>#DIV/0!</v>
      </c>
      <c r="AB328" s="17" t="e">
        <f t="shared" si="49"/>
        <v>#DIV/0!</v>
      </c>
      <c r="AC328" s="17" t="e">
        <f t="shared" si="49"/>
        <v>#DIV/0!</v>
      </c>
      <c r="AD328" s="17" t="e">
        <f t="shared" si="49"/>
        <v>#DIV/0!</v>
      </c>
      <c r="AE328" s="34" t="e">
        <f>AVERAGE($AE$316:$AE$327)</f>
        <v>#DIV/0!</v>
      </c>
      <c r="AF328" s="38" t="e">
        <f t="shared" ref="AF328:AT328" si="50">AVERAGE(AF316:AF327)</f>
        <v>#DIV/0!</v>
      </c>
      <c r="AG328" s="17" t="e">
        <f t="shared" si="50"/>
        <v>#DIV/0!</v>
      </c>
      <c r="AH328" s="17" t="e">
        <f t="shared" si="50"/>
        <v>#DIV/0!</v>
      </c>
      <c r="AI328" s="17" t="e">
        <f t="shared" si="50"/>
        <v>#DIV/0!</v>
      </c>
      <c r="AJ328" s="17" t="e">
        <f t="shared" si="50"/>
        <v>#DIV/0!</v>
      </c>
      <c r="AK328" s="17" t="e">
        <f t="shared" si="50"/>
        <v>#DIV/0!</v>
      </c>
      <c r="AL328" s="17" t="e">
        <f t="shared" si="50"/>
        <v>#DIV/0!</v>
      </c>
      <c r="AM328" s="17" t="e">
        <f t="shared" si="50"/>
        <v>#DIV/0!</v>
      </c>
      <c r="AN328" s="17" t="e">
        <f t="shared" si="50"/>
        <v>#DIV/0!</v>
      </c>
      <c r="AO328" s="17" t="e">
        <f t="shared" si="50"/>
        <v>#DIV/0!</v>
      </c>
      <c r="AP328" s="17" t="e">
        <f t="shared" si="50"/>
        <v>#DIV/0!</v>
      </c>
      <c r="AQ328" s="17" t="e">
        <f t="shared" si="50"/>
        <v>#DIV/0!</v>
      </c>
      <c r="AR328" s="17" t="e">
        <f t="shared" si="50"/>
        <v>#DIV/0!</v>
      </c>
      <c r="AS328" s="17" t="e">
        <f t="shared" si="50"/>
        <v>#DIV/0!</v>
      </c>
      <c r="AT328" s="17" t="e">
        <f t="shared" si="50"/>
        <v>#DIV/0!</v>
      </c>
      <c r="AU328" s="34" t="e">
        <f>AVERAGE($AU$316:$AU$327)</f>
        <v>#DIV/0!</v>
      </c>
      <c r="AV328" s="39" t="e">
        <f>AVERAGE(AV316:AV327)</f>
        <v>#DIV/0!</v>
      </c>
      <c r="AW328" s="17" t="e">
        <f>AVERAGE(AW316:AW327)</f>
        <v>#DIV/0!</v>
      </c>
      <c r="AX328" s="17" t="e">
        <f>AVERAGE(AX316:AX327)</f>
        <v>#DIV/0!</v>
      </c>
      <c r="AY328" s="17" t="e">
        <f>AVERAGE($AY$316:$AY$327)</f>
        <v>#DIV/0!</v>
      </c>
      <c r="AZ328" s="17" t="e">
        <f>AVERAGE(AZ316:AZ327)</f>
        <v>#DIV/0!</v>
      </c>
      <c r="BA328" s="35" t="e">
        <f>AVERAGE(BA316:BA327)</f>
        <v>#DIV/0!</v>
      </c>
      <c r="BB328" s="40" t="e">
        <f>AVERAGE(BB316:BB327)</f>
        <v>#DIV/0!</v>
      </c>
    </row>
    <row r="329" spans="1:54" x14ac:dyDescent="0.3">
      <c r="A329" s="167">
        <v>45438</v>
      </c>
      <c r="B329" s="4">
        <v>24.0833333333333</v>
      </c>
      <c r="C329" s="181"/>
      <c r="D329" s="5"/>
      <c r="E329" s="5"/>
      <c r="F329" s="7"/>
      <c r="G329" s="181"/>
      <c r="H329" s="5"/>
      <c r="I329" s="5"/>
      <c r="J329" s="5"/>
      <c r="K329" s="30"/>
      <c r="L329" s="174">
        <f>G329-C329</f>
        <v>0</v>
      </c>
      <c r="M329" s="31"/>
      <c r="N329" s="5"/>
      <c r="O329" s="7"/>
      <c r="P329" s="31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7"/>
      <c r="AF329" s="32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7"/>
      <c r="AV329" s="174"/>
      <c r="AW329" s="5"/>
      <c r="AX329" s="5"/>
      <c r="AY329" s="5"/>
      <c r="AZ329" s="7"/>
      <c r="BA329" s="30"/>
      <c r="BB329" s="33"/>
    </row>
    <row r="330" spans="1:54" x14ac:dyDescent="0.3">
      <c r="A330" s="168"/>
      <c r="B330" s="4">
        <v>24.1666666666667</v>
      </c>
      <c r="C330" s="168"/>
      <c r="D330" s="5"/>
      <c r="E330" s="5"/>
      <c r="F330" s="7"/>
      <c r="G330" s="188"/>
      <c r="H330" s="5"/>
      <c r="I330" s="5"/>
      <c r="J330" s="5"/>
      <c r="K330" s="30"/>
      <c r="L330" s="168"/>
      <c r="M330" s="31"/>
      <c r="N330" s="5"/>
      <c r="O330" s="7"/>
      <c r="P330" s="31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7"/>
      <c r="AF330" s="32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7"/>
      <c r="AV330" s="168"/>
      <c r="AW330" s="5"/>
      <c r="AX330" s="5"/>
      <c r="AY330" s="5"/>
      <c r="AZ330" s="7"/>
      <c r="BA330" s="30"/>
      <c r="BB330" s="33"/>
    </row>
    <row r="331" spans="1:54" x14ac:dyDescent="0.3">
      <c r="A331" s="168"/>
      <c r="B331" s="4">
        <v>24.25</v>
      </c>
      <c r="C331" s="168"/>
      <c r="D331" s="5"/>
      <c r="E331" s="5"/>
      <c r="F331" s="7"/>
      <c r="G331" s="188"/>
      <c r="H331" s="5"/>
      <c r="I331" s="5"/>
      <c r="J331" s="5"/>
      <c r="K331" s="30"/>
      <c r="L331" s="168"/>
      <c r="M331" s="31"/>
      <c r="N331" s="5"/>
      <c r="O331" s="7"/>
      <c r="P331" s="31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7"/>
      <c r="AF331" s="32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7"/>
      <c r="AV331" s="168"/>
      <c r="AW331" s="5"/>
      <c r="AX331" s="5"/>
      <c r="AY331" s="5"/>
      <c r="AZ331" s="7"/>
      <c r="BA331" s="30"/>
      <c r="BB331" s="33"/>
    </row>
    <row r="332" spans="1:54" x14ac:dyDescent="0.3">
      <c r="A332" s="168"/>
      <c r="B332" s="4">
        <v>24.3333333333333</v>
      </c>
      <c r="C332" s="168"/>
      <c r="D332" s="5"/>
      <c r="E332" s="5"/>
      <c r="F332" s="7"/>
      <c r="G332" s="188"/>
      <c r="H332" s="5"/>
      <c r="I332" s="5"/>
      <c r="J332" s="5"/>
      <c r="K332" s="30"/>
      <c r="L332" s="168"/>
      <c r="M332" s="31"/>
      <c r="N332" s="5"/>
      <c r="O332" s="7"/>
      <c r="P332" s="31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7"/>
      <c r="AF332" s="32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7"/>
      <c r="AV332" s="168"/>
      <c r="AW332" s="5"/>
      <c r="AX332" s="5"/>
      <c r="AY332" s="5"/>
      <c r="AZ332" s="7"/>
      <c r="BA332" s="30"/>
      <c r="BB332" s="33"/>
    </row>
    <row r="333" spans="1:54" x14ac:dyDescent="0.3">
      <c r="A333" s="168"/>
      <c r="B333" s="4">
        <v>24.4166666666667</v>
      </c>
      <c r="C333" s="168"/>
      <c r="D333" s="5"/>
      <c r="E333" s="5"/>
      <c r="F333" s="7"/>
      <c r="G333" s="188"/>
      <c r="H333" s="5"/>
      <c r="I333" s="5"/>
      <c r="J333" s="5"/>
      <c r="K333" s="30"/>
      <c r="L333" s="168"/>
      <c r="M333" s="31"/>
      <c r="N333" s="5"/>
      <c r="O333" s="7"/>
      <c r="P333" s="31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7"/>
      <c r="AF333" s="32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7"/>
      <c r="AV333" s="168"/>
      <c r="AW333" s="5"/>
      <c r="AX333" s="5"/>
      <c r="AY333" s="5"/>
      <c r="AZ333" s="7"/>
      <c r="BA333" s="30"/>
      <c r="BB333" s="33"/>
    </row>
    <row r="334" spans="1:54" x14ac:dyDescent="0.3">
      <c r="A334" s="168"/>
      <c r="B334" s="4">
        <v>24.5</v>
      </c>
      <c r="C334" s="168"/>
      <c r="D334" s="5"/>
      <c r="E334" s="5"/>
      <c r="F334" s="7"/>
      <c r="G334" s="188"/>
      <c r="H334" s="5"/>
      <c r="I334" s="5"/>
      <c r="J334" s="5"/>
      <c r="K334" s="30"/>
      <c r="L334" s="168"/>
      <c r="M334" s="31"/>
      <c r="N334" s="5"/>
      <c r="O334" s="7"/>
      <c r="P334" s="31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7"/>
      <c r="AF334" s="32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7"/>
      <c r="AV334" s="168"/>
      <c r="AW334" s="5"/>
      <c r="AX334" s="5"/>
      <c r="AY334" s="5"/>
      <c r="AZ334" s="7"/>
      <c r="BA334" s="30"/>
      <c r="BB334" s="33"/>
    </row>
    <row r="335" spans="1:54" x14ac:dyDescent="0.3">
      <c r="A335" s="168"/>
      <c r="B335" s="4">
        <v>24.5833333333333</v>
      </c>
      <c r="C335" s="168"/>
      <c r="D335" s="5"/>
      <c r="E335" s="5"/>
      <c r="F335" s="7"/>
      <c r="G335" s="188"/>
      <c r="H335" s="5"/>
      <c r="I335" s="5"/>
      <c r="J335" s="5"/>
      <c r="K335" s="30"/>
      <c r="L335" s="168"/>
      <c r="M335" s="31"/>
      <c r="N335" s="5"/>
      <c r="O335" s="7"/>
      <c r="P335" s="31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7"/>
      <c r="AF335" s="32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7"/>
      <c r="AV335" s="168"/>
      <c r="AW335" s="5"/>
      <c r="AX335" s="5"/>
      <c r="AY335" s="5"/>
      <c r="AZ335" s="7"/>
      <c r="BA335" s="30"/>
      <c r="BB335" s="33"/>
    </row>
    <row r="336" spans="1:54" x14ac:dyDescent="0.3">
      <c r="A336" s="168"/>
      <c r="B336" s="4">
        <v>24.6666666666667</v>
      </c>
      <c r="C336" s="168"/>
      <c r="D336" s="5"/>
      <c r="E336" s="5"/>
      <c r="F336" s="7"/>
      <c r="G336" s="188"/>
      <c r="H336" s="5"/>
      <c r="I336" s="5"/>
      <c r="J336" s="5"/>
      <c r="K336" s="30"/>
      <c r="L336" s="168"/>
      <c r="M336" s="31"/>
      <c r="N336" s="5"/>
      <c r="O336" s="7"/>
      <c r="P336" s="31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7"/>
      <c r="AF336" s="32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7"/>
      <c r="AV336" s="168"/>
      <c r="AW336" s="5"/>
      <c r="AX336" s="5"/>
      <c r="AY336" s="5"/>
      <c r="AZ336" s="7"/>
      <c r="BA336" s="30"/>
      <c r="BB336" s="33"/>
    </row>
    <row r="337" spans="1:54" x14ac:dyDescent="0.3">
      <c r="A337" s="168"/>
      <c r="B337" s="4">
        <v>24.75</v>
      </c>
      <c r="C337" s="168"/>
      <c r="D337" s="5"/>
      <c r="E337" s="5"/>
      <c r="F337" s="7"/>
      <c r="G337" s="188"/>
      <c r="H337" s="5"/>
      <c r="I337" s="5"/>
      <c r="J337" s="5"/>
      <c r="K337" s="30"/>
      <c r="L337" s="168"/>
      <c r="M337" s="31"/>
      <c r="N337" s="5"/>
      <c r="O337" s="7"/>
      <c r="P337" s="31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7"/>
      <c r="AF337" s="32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7"/>
      <c r="AV337" s="168"/>
      <c r="AW337" s="5"/>
      <c r="AX337" s="5"/>
      <c r="AY337" s="5"/>
      <c r="AZ337" s="7"/>
      <c r="BA337" s="30"/>
      <c r="BB337" s="33"/>
    </row>
    <row r="338" spans="1:54" x14ac:dyDescent="0.3">
      <c r="A338" s="168"/>
      <c r="B338" s="4">
        <v>24.8333333333333</v>
      </c>
      <c r="C338" s="168"/>
      <c r="D338" s="5"/>
      <c r="E338" s="5"/>
      <c r="F338" s="7"/>
      <c r="G338" s="188"/>
      <c r="H338" s="5"/>
      <c r="I338" s="5"/>
      <c r="J338" s="5"/>
      <c r="K338" s="30"/>
      <c r="L338" s="168"/>
      <c r="M338" s="31"/>
      <c r="N338" s="5"/>
      <c r="O338" s="7"/>
      <c r="P338" s="31"/>
      <c r="Q338" s="5"/>
      <c r="R338" s="5"/>
      <c r="S338" s="5"/>
      <c r="T338" s="47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7"/>
      <c r="AF338" s="32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7"/>
      <c r="AV338" s="168"/>
      <c r="AW338" s="5"/>
      <c r="AX338" s="5"/>
      <c r="AY338" s="5"/>
      <c r="AZ338" s="7"/>
      <c r="BA338" s="30"/>
      <c r="BB338" s="33"/>
    </row>
    <row r="339" spans="1:54" x14ac:dyDescent="0.3">
      <c r="A339" s="168"/>
      <c r="B339" s="4">
        <v>24.9166666666667</v>
      </c>
      <c r="C339" s="168"/>
      <c r="D339" s="5"/>
      <c r="E339" s="5"/>
      <c r="F339" s="7"/>
      <c r="G339" s="188"/>
      <c r="H339" s="5"/>
      <c r="I339" s="5"/>
      <c r="J339" s="5"/>
      <c r="K339" s="30"/>
      <c r="L339" s="168"/>
      <c r="M339" s="31"/>
      <c r="N339" s="5"/>
      <c r="O339" s="7"/>
      <c r="P339" s="31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7"/>
      <c r="AF339" s="32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7"/>
      <c r="AV339" s="168"/>
      <c r="AW339" s="5"/>
      <c r="AX339" s="5"/>
      <c r="AY339" s="5"/>
      <c r="AZ339" s="7"/>
      <c r="BA339" s="30"/>
      <c r="BB339" s="33"/>
    </row>
    <row r="340" spans="1:54" x14ac:dyDescent="0.3">
      <c r="A340" s="169"/>
      <c r="B340" s="4">
        <v>25</v>
      </c>
      <c r="C340" s="169"/>
      <c r="D340" s="5"/>
      <c r="E340" s="48"/>
      <c r="F340" s="7"/>
      <c r="G340" s="189"/>
      <c r="H340" s="5"/>
      <c r="I340" s="5"/>
      <c r="J340" s="5"/>
      <c r="K340" s="30"/>
      <c r="L340" s="169"/>
      <c r="M340" s="31"/>
      <c r="N340" s="5"/>
      <c r="O340" s="7"/>
      <c r="P340" s="31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7"/>
      <c r="AF340" s="32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7"/>
      <c r="AV340" s="169"/>
      <c r="AW340" s="5"/>
      <c r="AX340" s="5"/>
      <c r="AY340" s="5"/>
      <c r="AZ340" s="7"/>
      <c r="BA340" s="30"/>
      <c r="BB340" s="33"/>
    </row>
    <row r="341" spans="1:54" x14ac:dyDescent="0.3">
      <c r="A341" s="178" t="s">
        <v>81</v>
      </c>
      <c r="B341" s="173"/>
      <c r="C341" s="17" t="e">
        <f>AVERAGE($C$329:$C$340)</f>
        <v>#DIV/0!</v>
      </c>
      <c r="D341" s="17" t="e">
        <f>AVERAGE($D$329:$D$340)</f>
        <v>#DIV/0!</v>
      </c>
      <c r="E341" s="17" t="e">
        <f>AVERAGE($E$329:$E$340)</f>
        <v>#DIV/0!</v>
      </c>
      <c r="F341" s="34" t="e">
        <f>AVERAGE($F$329:$F$340)</f>
        <v>#DIV/0!</v>
      </c>
      <c r="G341" s="16" t="e">
        <f>AVERAGE(G329:G340)</f>
        <v>#DIV/0!</v>
      </c>
      <c r="H341" s="17" t="e">
        <f>AVERAGE($H$329:$H$340)</f>
        <v>#DIV/0!</v>
      </c>
      <c r="I341" s="17" t="e">
        <f>AVERAGE($I$329:$I$340)</f>
        <v>#DIV/0!</v>
      </c>
      <c r="J341" s="17" t="e">
        <f>AVERAGE(J329:J340)</f>
        <v>#DIV/0!</v>
      </c>
      <c r="K341" s="35" t="e">
        <f>AVERAGE($K$329:$K$340)</f>
        <v>#DIV/0!</v>
      </c>
      <c r="L341" s="36">
        <f t="shared" ref="L341:AD341" si="51">AVERAGE(L329:L340)</f>
        <v>0</v>
      </c>
      <c r="M341" s="35" t="e">
        <f t="shared" si="51"/>
        <v>#DIV/0!</v>
      </c>
      <c r="N341" s="35" t="e">
        <f t="shared" si="51"/>
        <v>#DIV/0!</v>
      </c>
      <c r="O341" s="34" t="e">
        <f t="shared" si="51"/>
        <v>#DIV/0!</v>
      </c>
      <c r="P341" s="37" t="e">
        <f t="shared" si="51"/>
        <v>#DIV/0!</v>
      </c>
      <c r="Q341" s="60" t="e">
        <f t="shared" si="51"/>
        <v>#DIV/0!</v>
      </c>
      <c r="R341" s="17" t="e">
        <f t="shared" si="51"/>
        <v>#DIV/0!</v>
      </c>
      <c r="S341" s="17" t="e">
        <f t="shared" si="51"/>
        <v>#DIV/0!</v>
      </c>
      <c r="T341" s="17" t="e">
        <f t="shared" si="51"/>
        <v>#DIV/0!</v>
      </c>
      <c r="U341" s="17" t="e">
        <f t="shared" si="51"/>
        <v>#DIV/0!</v>
      </c>
      <c r="V341" s="17" t="e">
        <f t="shared" si="51"/>
        <v>#DIV/0!</v>
      </c>
      <c r="W341" s="17" t="e">
        <f t="shared" si="51"/>
        <v>#DIV/0!</v>
      </c>
      <c r="X341" s="17" t="e">
        <f t="shared" si="51"/>
        <v>#DIV/0!</v>
      </c>
      <c r="Y341" s="17" t="e">
        <f t="shared" si="51"/>
        <v>#DIV/0!</v>
      </c>
      <c r="Z341" s="17" t="e">
        <f t="shared" si="51"/>
        <v>#DIV/0!</v>
      </c>
      <c r="AA341" s="17" t="e">
        <f t="shared" si="51"/>
        <v>#DIV/0!</v>
      </c>
      <c r="AB341" s="17" t="e">
        <f t="shared" si="51"/>
        <v>#DIV/0!</v>
      </c>
      <c r="AC341" s="17" t="e">
        <f t="shared" si="51"/>
        <v>#DIV/0!</v>
      </c>
      <c r="AD341" s="17" t="e">
        <f t="shared" si="51"/>
        <v>#DIV/0!</v>
      </c>
      <c r="AE341" s="34" t="e">
        <f>AVERAGE($AE$329:$AE$340)</f>
        <v>#DIV/0!</v>
      </c>
      <c r="AF341" s="38" t="e">
        <f t="shared" ref="AF341:AT341" si="52">AVERAGE(AF329:AF340)</f>
        <v>#DIV/0!</v>
      </c>
      <c r="AG341" s="17" t="e">
        <f t="shared" si="52"/>
        <v>#DIV/0!</v>
      </c>
      <c r="AH341" s="17" t="e">
        <f t="shared" si="52"/>
        <v>#DIV/0!</v>
      </c>
      <c r="AI341" s="17" t="e">
        <f t="shared" si="52"/>
        <v>#DIV/0!</v>
      </c>
      <c r="AJ341" s="17" t="e">
        <f t="shared" si="52"/>
        <v>#DIV/0!</v>
      </c>
      <c r="AK341" s="17" t="e">
        <f t="shared" si="52"/>
        <v>#DIV/0!</v>
      </c>
      <c r="AL341" s="17" t="e">
        <f t="shared" si="52"/>
        <v>#DIV/0!</v>
      </c>
      <c r="AM341" s="17" t="e">
        <f t="shared" si="52"/>
        <v>#DIV/0!</v>
      </c>
      <c r="AN341" s="17" t="e">
        <f t="shared" si="52"/>
        <v>#DIV/0!</v>
      </c>
      <c r="AO341" s="17" t="e">
        <f t="shared" si="52"/>
        <v>#DIV/0!</v>
      </c>
      <c r="AP341" s="17" t="e">
        <f t="shared" si="52"/>
        <v>#DIV/0!</v>
      </c>
      <c r="AQ341" s="17" t="e">
        <f t="shared" si="52"/>
        <v>#DIV/0!</v>
      </c>
      <c r="AR341" s="17" t="e">
        <f t="shared" si="52"/>
        <v>#DIV/0!</v>
      </c>
      <c r="AS341" s="17" t="e">
        <f t="shared" si="52"/>
        <v>#DIV/0!</v>
      </c>
      <c r="AT341" s="17" t="e">
        <f t="shared" si="52"/>
        <v>#DIV/0!</v>
      </c>
      <c r="AU341" s="34" t="e">
        <f>AVERAGE($AU$329:$AU$340)</f>
        <v>#DIV/0!</v>
      </c>
      <c r="AV341" s="39" t="e">
        <f>AVERAGE(AV329:AV340)</f>
        <v>#DIV/0!</v>
      </c>
      <c r="AW341" s="17" t="e">
        <f>AVERAGE(AW329:AW340)</f>
        <v>#DIV/0!</v>
      </c>
      <c r="AX341" s="17" t="e">
        <f>AVERAGE(AX329:AX340)</f>
        <v>#DIV/0!</v>
      </c>
      <c r="AY341" s="17" t="e">
        <f>AVERAGE($AY$329:$AY$340)</f>
        <v>#DIV/0!</v>
      </c>
      <c r="AZ341" s="17" t="e">
        <f>AVERAGE(AZ329:AZ340)</f>
        <v>#DIV/0!</v>
      </c>
      <c r="BA341" s="35" t="e">
        <f>AVERAGE(BA329:BA340)</f>
        <v>#DIV/0!</v>
      </c>
      <c r="BB341" s="40" t="e">
        <f>AVERAGE(BB329:BB340)</f>
        <v>#DIV/0!</v>
      </c>
    </row>
    <row r="342" spans="1:54" x14ac:dyDescent="0.3">
      <c r="A342" s="167">
        <v>45439</v>
      </c>
      <c r="B342" s="4">
        <v>25.0833333333333</v>
      </c>
      <c r="C342" s="181"/>
      <c r="D342" s="5"/>
      <c r="E342" s="5"/>
      <c r="F342" s="7"/>
      <c r="G342" s="181"/>
      <c r="H342" s="5"/>
      <c r="I342" s="5"/>
      <c r="J342" s="5"/>
      <c r="K342" s="30"/>
      <c r="L342" s="174">
        <f>G342-C342</f>
        <v>0</v>
      </c>
      <c r="M342" s="31"/>
      <c r="N342" s="5"/>
      <c r="O342" s="7"/>
      <c r="P342" s="44"/>
      <c r="Q342" s="46"/>
      <c r="R342" s="31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7"/>
      <c r="AF342" s="32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7"/>
      <c r="AV342" s="174"/>
      <c r="AW342" s="5"/>
      <c r="AX342" s="5"/>
      <c r="AY342" s="5"/>
      <c r="AZ342" s="7"/>
      <c r="BA342" s="30"/>
      <c r="BB342" s="33"/>
    </row>
    <row r="343" spans="1:54" x14ac:dyDescent="0.3">
      <c r="A343" s="168"/>
      <c r="B343" s="4">
        <v>25.1666666666667</v>
      </c>
      <c r="C343" s="168"/>
      <c r="D343" s="5"/>
      <c r="E343" s="5"/>
      <c r="F343" s="7"/>
      <c r="G343" s="188"/>
      <c r="H343" s="5"/>
      <c r="I343" s="5"/>
      <c r="J343" s="5"/>
      <c r="K343" s="30"/>
      <c r="L343" s="168"/>
      <c r="M343" s="31"/>
      <c r="N343" s="5"/>
      <c r="O343" s="7"/>
      <c r="P343" s="44"/>
      <c r="Q343" s="46"/>
      <c r="R343" s="31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7"/>
      <c r="AF343" s="32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7"/>
      <c r="AV343" s="168"/>
      <c r="AW343" s="5"/>
      <c r="AX343" s="5"/>
      <c r="AY343" s="5"/>
      <c r="AZ343" s="7"/>
      <c r="BA343" s="30"/>
      <c r="BB343" s="33"/>
    </row>
    <row r="344" spans="1:54" x14ac:dyDescent="0.3">
      <c r="A344" s="168"/>
      <c r="B344" s="4">
        <v>25.25</v>
      </c>
      <c r="C344" s="168"/>
      <c r="D344" s="5"/>
      <c r="E344" s="5"/>
      <c r="F344" s="7"/>
      <c r="G344" s="188"/>
      <c r="H344" s="5"/>
      <c r="I344" s="5"/>
      <c r="J344" s="5"/>
      <c r="K344" s="30"/>
      <c r="L344" s="168"/>
      <c r="M344" s="31"/>
      <c r="N344" s="5"/>
      <c r="O344" s="7"/>
      <c r="P344" s="44"/>
      <c r="Q344" s="46"/>
      <c r="R344" s="31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7"/>
      <c r="AF344" s="32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7"/>
      <c r="AV344" s="168"/>
      <c r="AW344" s="5"/>
      <c r="AX344" s="5"/>
      <c r="AY344" s="5"/>
      <c r="AZ344" s="7"/>
      <c r="BA344" s="30"/>
      <c r="BB344" s="33"/>
    </row>
    <row r="345" spans="1:54" x14ac:dyDescent="0.3">
      <c r="A345" s="168"/>
      <c r="B345" s="4">
        <v>25.3333333333333</v>
      </c>
      <c r="C345" s="168"/>
      <c r="D345" s="5"/>
      <c r="E345" s="5"/>
      <c r="F345" s="7"/>
      <c r="G345" s="188"/>
      <c r="H345" s="5"/>
      <c r="I345" s="5"/>
      <c r="J345" s="5"/>
      <c r="K345" s="30"/>
      <c r="L345" s="168"/>
      <c r="M345" s="31"/>
      <c r="N345" s="5"/>
      <c r="O345" s="7"/>
      <c r="P345" s="44"/>
      <c r="Q345" s="46"/>
      <c r="R345" s="31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7"/>
      <c r="AF345" s="32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7"/>
      <c r="AV345" s="168"/>
      <c r="AW345" s="5"/>
      <c r="AX345" s="5"/>
      <c r="AY345" s="5"/>
      <c r="AZ345" s="7"/>
      <c r="BA345" s="30"/>
      <c r="BB345" s="33"/>
    </row>
    <row r="346" spans="1:54" x14ac:dyDescent="0.3">
      <c r="A346" s="168"/>
      <c r="B346" s="4">
        <v>25.4166666666667</v>
      </c>
      <c r="C346" s="168"/>
      <c r="D346" s="5"/>
      <c r="E346" s="5"/>
      <c r="F346" s="7"/>
      <c r="G346" s="188"/>
      <c r="H346" s="5"/>
      <c r="I346" s="5"/>
      <c r="J346" s="5"/>
      <c r="K346" s="30"/>
      <c r="L346" s="168"/>
      <c r="M346" s="31"/>
      <c r="N346" s="5"/>
      <c r="O346" s="7"/>
      <c r="P346" s="44"/>
      <c r="Q346" s="46"/>
      <c r="R346" s="31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7"/>
      <c r="AF346" s="32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7"/>
      <c r="AV346" s="168"/>
      <c r="AW346" s="5"/>
      <c r="AX346" s="5"/>
      <c r="AY346" s="5"/>
      <c r="AZ346" s="7"/>
      <c r="BA346" s="30"/>
      <c r="BB346" s="33"/>
    </row>
    <row r="347" spans="1:54" x14ac:dyDescent="0.3">
      <c r="A347" s="168"/>
      <c r="B347" s="4">
        <v>25.5</v>
      </c>
      <c r="C347" s="168"/>
      <c r="D347" s="5"/>
      <c r="E347" s="5"/>
      <c r="F347" s="7"/>
      <c r="G347" s="188"/>
      <c r="H347" s="5"/>
      <c r="I347" s="5"/>
      <c r="J347" s="5"/>
      <c r="K347" s="30"/>
      <c r="L347" s="168"/>
      <c r="M347" s="31"/>
      <c r="N347" s="5"/>
      <c r="O347" s="7"/>
      <c r="P347" s="44"/>
      <c r="Q347" s="46"/>
      <c r="R347" s="31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7"/>
      <c r="AF347" s="32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7"/>
      <c r="AV347" s="168"/>
      <c r="AW347" s="5"/>
      <c r="AX347" s="5"/>
      <c r="AY347" s="5"/>
      <c r="AZ347" s="7"/>
      <c r="BA347" s="30"/>
      <c r="BB347" s="33"/>
    </row>
    <row r="348" spans="1:54" x14ac:dyDescent="0.3">
      <c r="A348" s="168"/>
      <c r="B348" s="4">
        <v>25.5833333333333</v>
      </c>
      <c r="C348" s="168"/>
      <c r="D348" s="5"/>
      <c r="E348" s="5"/>
      <c r="F348" s="7"/>
      <c r="G348" s="188"/>
      <c r="H348" s="5"/>
      <c r="I348" s="5"/>
      <c r="J348" s="5"/>
      <c r="K348" s="30"/>
      <c r="L348" s="168"/>
      <c r="M348" s="31"/>
      <c r="N348" s="5"/>
      <c r="O348" s="7"/>
      <c r="P348" s="44"/>
      <c r="Q348" s="46"/>
      <c r="R348" s="31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7"/>
      <c r="AF348" s="32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7"/>
      <c r="AV348" s="168"/>
      <c r="AW348" s="5"/>
      <c r="AX348" s="5"/>
      <c r="AY348" s="5"/>
      <c r="AZ348" s="7"/>
      <c r="BA348" s="30"/>
      <c r="BB348" s="33"/>
    </row>
    <row r="349" spans="1:54" x14ac:dyDescent="0.3">
      <c r="A349" s="168"/>
      <c r="B349" s="4">
        <v>25.6666666666667</v>
      </c>
      <c r="C349" s="168"/>
      <c r="D349" s="5"/>
      <c r="E349" s="5"/>
      <c r="F349" s="7"/>
      <c r="G349" s="188"/>
      <c r="H349" s="5"/>
      <c r="I349" s="5"/>
      <c r="J349" s="5"/>
      <c r="K349" s="30"/>
      <c r="L349" s="168"/>
      <c r="M349" s="31"/>
      <c r="N349" s="5"/>
      <c r="O349" s="7"/>
      <c r="P349" s="44"/>
      <c r="Q349" s="46"/>
      <c r="R349" s="31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7"/>
      <c r="AF349" s="32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7"/>
      <c r="AV349" s="168"/>
      <c r="AW349" s="5"/>
      <c r="AX349" s="5"/>
      <c r="AY349" s="5"/>
      <c r="AZ349" s="7"/>
      <c r="BA349" s="30"/>
      <c r="BB349" s="33"/>
    </row>
    <row r="350" spans="1:54" x14ac:dyDescent="0.3">
      <c r="A350" s="168"/>
      <c r="B350" s="4">
        <v>25.75</v>
      </c>
      <c r="C350" s="168"/>
      <c r="D350" s="5"/>
      <c r="E350" s="5"/>
      <c r="F350" s="7"/>
      <c r="G350" s="188"/>
      <c r="H350" s="5"/>
      <c r="I350" s="5"/>
      <c r="J350" s="5"/>
      <c r="K350" s="30"/>
      <c r="L350" s="168"/>
      <c r="M350" s="31"/>
      <c r="N350" s="5"/>
      <c r="O350" s="7"/>
      <c r="P350" s="44"/>
      <c r="Q350" s="46"/>
      <c r="R350" s="31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7"/>
      <c r="AF350" s="32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7"/>
      <c r="AV350" s="168"/>
      <c r="AW350" s="5"/>
      <c r="AX350" s="5"/>
      <c r="AY350" s="5"/>
      <c r="AZ350" s="7"/>
      <c r="BA350" s="30"/>
      <c r="BB350" s="33"/>
    </row>
    <row r="351" spans="1:54" x14ac:dyDescent="0.3">
      <c r="A351" s="168"/>
      <c r="B351" s="4">
        <v>25.8333333333333</v>
      </c>
      <c r="C351" s="168"/>
      <c r="D351" s="5"/>
      <c r="E351" s="5"/>
      <c r="F351" s="7"/>
      <c r="G351" s="188"/>
      <c r="H351" s="5"/>
      <c r="I351" s="5"/>
      <c r="J351" s="5"/>
      <c r="K351" s="30"/>
      <c r="L351" s="168"/>
      <c r="M351" s="31"/>
      <c r="N351" s="5"/>
      <c r="O351" s="7"/>
      <c r="P351" s="44"/>
      <c r="Q351" s="46"/>
      <c r="R351" s="31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7"/>
      <c r="AF351" s="32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7"/>
      <c r="AV351" s="168"/>
      <c r="AW351" s="5"/>
      <c r="AX351" s="5"/>
      <c r="AY351" s="5"/>
      <c r="AZ351" s="7"/>
      <c r="BA351" s="30"/>
      <c r="BB351" s="33"/>
    </row>
    <row r="352" spans="1:54" x14ac:dyDescent="0.3">
      <c r="A352" s="168"/>
      <c r="B352" s="4">
        <v>25.9166666666667</v>
      </c>
      <c r="C352" s="168"/>
      <c r="D352" s="5"/>
      <c r="E352" s="5"/>
      <c r="F352" s="7"/>
      <c r="G352" s="188"/>
      <c r="H352" s="5"/>
      <c r="I352" s="5"/>
      <c r="J352" s="5"/>
      <c r="K352" s="30"/>
      <c r="L352" s="168"/>
      <c r="M352" s="31"/>
      <c r="N352" s="5"/>
      <c r="O352" s="7"/>
      <c r="P352" s="44"/>
      <c r="Q352" s="46"/>
      <c r="R352" s="31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7"/>
      <c r="AF352" s="32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7"/>
      <c r="AV352" s="168"/>
      <c r="AW352" s="5"/>
      <c r="AX352" s="5"/>
      <c r="AY352" s="5"/>
      <c r="AZ352" s="7"/>
      <c r="BA352" s="30"/>
      <c r="BB352" s="33"/>
    </row>
    <row r="353" spans="1:54" x14ac:dyDescent="0.3">
      <c r="A353" s="169"/>
      <c r="B353" s="4">
        <v>26</v>
      </c>
      <c r="C353" s="169"/>
      <c r="D353" s="5"/>
      <c r="E353" s="5"/>
      <c r="F353" s="7"/>
      <c r="G353" s="189"/>
      <c r="H353" s="5"/>
      <c r="I353" s="5"/>
      <c r="J353" s="5"/>
      <c r="K353" s="30"/>
      <c r="L353" s="169"/>
      <c r="M353" s="31"/>
      <c r="N353" s="5"/>
      <c r="O353" s="7"/>
      <c r="P353" s="44"/>
      <c r="Q353" s="46"/>
      <c r="R353" s="31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7"/>
      <c r="AF353" s="32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7"/>
      <c r="AV353" s="169"/>
      <c r="AW353" s="5"/>
      <c r="AX353" s="5"/>
      <c r="AY353" s="5"/>
      <c r="AZ353" s="7"/>
      <c r="BA353" s="30"/>
      <c r="BB353" s="33"/>
    </row>
    <row r="354" spans="1:54" x14ac:dyDescent="0.3">
      <c r="A354" s="178" t="s">
        <v>81</v>
      </c>
      <c r="B354" s="173"/>
      <c r="C354" s="17" t="e">
        <f>AVERAGE($C$342:$C$353)</f>
        <v>#DIV/0!</v>
      </c>
      <c r="D354" s="17" t="e">
        <f>AVERAGE($D$342:$D$353)</f>
        <v>#DIV/0!</v>
      </c>
      <c r="E354" s="17" t="e">
        <f>AVERAGE($E$342:$E$353)</f>
        <v>#DIV/0!</v>
      </c>
      <c r="F354" s="34" t="e">
        <f>AVERAGE($F$342:$F$353)</f>
        <v>#DIV/0!</v>
      </c>
      <c r="G354" s="16" t="e">
        <f>AVERAGE(G342:G353)</f>
        <v>#DIV/0!</v>
      </c>
      <c r="H354" s="17" t="e">
        <f>AVERAGE($H$342:$H$353)</f>
        <v>#DIV/0!</v>
      </c>
      <c r="I354" s="17" t="e">
        <f>AVERAGE($I$342:$I$353)</f>
        <v>#DIV/0!</v>
      </c>
      <c r="J354" s="17" t="e">
        <f>AVERAGE(J342:J353)</f>
        <v>#DIV/0!</v>
      </c>
      <c r="K354" s="35" t="e">
        <f>AVERAGE($K$342:$K$353)</f>
        <v>#DIV/0!</v>
      </c>
      <c r="L354" s="36">
        <f>AVERAGE(L342:L353)</f>
        <v>0</v>
      </c>
      <c r="M354" s="35" t="e">
        <f>AVERAGE(M342:M353)</f>
        <v>#DIV/0!</v>
      </c>
      <c r="N354" s="35" t="e">
        <f>AVERAGE(N342:N353)</f>
        <v>#DIV/0!</v>
      </c>
      <c r="O354" s="34" t="e">
        <f>AVERAGE(O342:O353)</f>
        <v>#DIV/0!</v>
      </c>
      <c r="P354" s="37" t="e">
        <f>AVERAGE(P342:P353)</f>
        <v>#DIV/0!</v>
      </c>
      <c r="Q354" s="61" t="e">
        <f>AVERAGE(Q355:Q366)</f>
        <v>#DIV/0!</v>
      </c>
      <c r="R354" s="17" t="e">
        <f t="shared" ref="R354:AD354" si="53">AVERAGE(R342:R353)</f>
        <v>#DIV/0!</v>
      </c>
      <c r="S354" s="17" t="e">
        <f t="shared" si="53"/>
        <v>#DIV/0!</v>
      </c>
      <c r="T354" s="17" t="e">
        <f t="shared" si="53"/>
        <v>#DIV/0!</v>
      </c>
      <c r="U354" s="17" t="e">
        <f t="shared" si="53"/>
        <v>#DIV/0!</v>
      </c>
      <c r="V354" s="17" t="e">
        <f t="shared" si="53"/>
        <v>#DIV/0!</v>
      </c>
      <c r="W354" s="17" t="e">
        <f t="shared" si="53"/>
        <v>#DIV/0!</v>
      </c>
      <c r="X354" s="17" t="e">
        <f t="shared" si="53"/>
        <v>#DIV/0!</v>
      </c>
      <c r="Y354" s="17" t="e">
        <f t="shared" si="53"/>
        <v>#DIV/0!</v>
      </c>
      <c r="Z354" s="17" t="e">
        <f t="shared" si="53"/>
        <v>#DIV/0!</v>
      </c>
      <c r="AA354" s="17" t="e">
        <f t="shared" si="53"/>
        <v>#DIV/0!</v>
      </c>
      <c r="AB354" s="17" t="e">
        <f t="shared" si="53"/>
        <v>#DIV/0!</v>
      </c>
      <c r="AC354" s="17" t="e">
        <f t="shared" si="53"/>
        <v>#DIV/0!</v>
      </c>
      <c r="AD354" s="17" t="e">
        <f t="shared" si="53"/>
        <v>#DIV/0!</v>
      </c>
      <c r="AE354" s="34" t="e">
        <f>AVERAGE($AE$342:$AE$353)</f>
        <v>#DIV/0!</v>
      </c>
      <c r="AF354" s="38" t="e">
        <f t="shared" ref="AF354:AT354" si="54">AVERAGE(AF342:AF353)</f>
        <v>#DIV/0!</v>
      </c>
      <c r="AG354" s="17" t="e">
        <f t="shared" si="54"/>
        <v>#DIV/0!</v>
      </c>
      <c r="AH354" s="17" t="e">
        <f t="shared" si="54"/>
        <v>#DIV/0!</v>
      </c>
      <c r="AI354" s="17" t="e">
        <f t="shared" si="54"/>
        <v>#DIV/0!</v>
      </c>
      <c r="AJ354" s="17" t="e">
        <f t="shared" si="54"/>
        <v>#DIV/0!</v>
      </c>
      <c r="AK354" s="17" t="e">
        <f t="shared" si="54"/>
        <v>#DIV/0!</v>
      </c>
      <c r="AL354" s="17" t="e">
        <f t="shared" si="54"/>
        <v>#DIV/0!</v>
      </c>
      <c r="AM354" s="17" t="e">
        <f t="shared" si="54"/>
        <v>#DIV/0!</v>
      </c>
      <c r="AN354" s="17" t="e">
        <f t="shared" si="54"/>
        <v>#DIV/0!</v>
      </c>
      <c r="AO354" s="17" t="e">
        <f t="shared" si="54"/>
        <v>#DIV/0!</v>
      </c>
      <c r="AP354" s="17" t="e">
        <f t="shared" si="54"/>
        <v>#DIV/0!</v>
      </c>
      <c r="AQ354" s="17" t="e">
        <f t="shared" si="54"/>
        <v>#DIV/0!</v>
      </c>
      <c r="AR354" s="17" t="e">
        <f t="shared" si="54"/>
        <v>#DIV/0!</v>
      </c>
      <c r="AS354" s="17" t="e">
        <f t="shared" si="54"/>
        <v>#DIV/0!</v>
      </c>
      <c r="AT354" s="17" t="e">
        <f t="shared" si="54"/>
        <v>#DIV/0!</v>
      </c>
      <c r="AU354" s="34" t="e">
        <f>AVERAGE($AU$342:$AU$353)</f>
        <v>#DIV/0!</v>
      </c>
      <c r="AV354" s="39" t="e">
        <f>AVERAGE(AV342:AV353)</f>
        <v>#DIV/0!</v>
      </c>
      <c r="AW354" s="17" t="e">
        <f>AVERAGE(AW342:AW353)</f>
        <v>#DIV/0!</v>
      </c>
      <c r="AX354" s="17" t="e">
        <f>AVERAGE(AX342:AX353)</f>
        <v>#DIV/0!</v>
      </c>
      <c r="AY354" s="17" t="e">
        <f>AVERAGE($AY$342:$AY$353)</f>
        <v>#DIV/0!</v>
      </c>
      <c r="AZ354" s="17" t="e">
        <f>AVERAGE(AZ342:AZ353)</f>
        <v>#DIV/0!</v>
      </c>
      <c r="BA354" s="35" t="e">
        <f>AVERAGE(BA342:BA353)</f>
        <v>#DIV/0!</v>
      </c>
      <c r="BB354" s="40" t="e">
        <f>AVERAGE(BB342:BB353)</f>
        <v>#DIV/0!</v>
      </c>
    </row>
    <row r="355" spans="1:54" x14ac:dyDescent="0.3">
      <c r="A355" s="167">
        <v>45440</v>
      </c>
      <c r="B355" s="4">
        <v>26.0833333333333</v>
      </c>
      <c r="C355" s="181"/>
      <c r="D355" s="5"/>
      <c r="E355" s="5"/>
      <c r="F355" s="7"/>
      <c r="G355" s="181"/>
      <c r="H355" s="5"/>
      <c r="I355" s="5"/>
      <c r="J355" s="5"/>
      <c r="K355" s="30"/>
      <c r="L355" s="174">
        <f>G355-C355</f>
        <v>0</v>
      </c>
      <c r="M355" s="31"/>
      <c r="N355" s="5"/>
      <c r="O355" s="7"/>
      <c r="P355" s="31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7"/>
      <c r="AF355" s="32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7"/>
      <c r="AV355" s="174"/>
      <c r="AW355" s="5"/>
      <c r="AX355" s="5"/>
      <c r="AY355" s="5"/>
      <c r="AZ355" s="7"/>
      <c r="BA355" s="30"/>
      <c r="BB355" s="33"/>
    </row>
    <row r="356" spans="1:54" x14ac:dyDescent="0.3">
      <c r="A356" s="168"/>
      <c r="B356" s="4">
        <v>26.1666666666667</v>
      </c>
      <c r="C356" s="168"/>
      <c r="D356" s="5"/>
      <c r="E356" s="5"/>
      <c r="F356" s="7"/>
      <c r="G356" s="188"/>
      <c r="H356" s="5"/>
      <c r="I356" s="5"/>
      <c r="J356" s="5"/>
      <c r="K356" s="30"/>
      <c r="L356" s="168"/>
      <c r="M356" s="31"/>
      <c r="N356" s="5"/>
      <c r="O356" s="7"/>
      <c r="P356" s="31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7"/>
      <c r="AF356" s="32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7"/>
      <c r="AV356" s="168"/>
      <c r="AW356" s="5"/>
      <c r="AX356" s="5"/>
      <c r="AY356" s="5"/>
      <c r="AZ356" s="7"/>
      <c r="BA356" s="30"/>
      <c r="BB356" s="33"/>
    </row>
    <row r="357" spans="1:54" x14ac:dyDescent="0.3">
      <c r="A357" s="168"/>
      <c r="B357" s="4">
        <v>26.25</v>
      </c>
      <c r="C357" s="168"/>
      <c r="D357" s="5"/>
      <c r="E357" s="5"/>
      <c r="F357" s="7"/>
      <c r="G357" s="188"/>
      <c r="H357" s="5"/>
      <c r="I357" s="5"/>
      <c r="J357" s="5"/>
      <c r="K357" s="30"/>
      <c r="L357" s="168"/>
      <c r="M357" s="31"/>
      <c r="N357" s="5"/>
      <c r="O357" s="7"/>
      <c r="P357" s="31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7"/>
      <c r="AF357" s="32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7"/>
      <c r="AV357" s="168"/>
      <c r="AW357" s="5"/>
      <c r="AX357" s="5"/>
      <c r="AY357" s="5"/>
      <c r="AZ357" s="7"/>
      <c r="BA357" s="30"/>
      <c r="BB357" s="33"/>
    </row>
    <row r="358" spans="1:54" x14ac:dyDescent="0.3">
      <c r="A358" s="168"/>
      <c r="B358" s="4">
        <v>26.3333333333333</v>
      </c>
      <c r="C358" s="168"/>
      <c r="D358" s="5"/>
      <c r="E358" s="5"/>
      <c r="F358" s="7"/>
      <c r="G358" s="188"/>
      <c r="H358" s="5"/>
      <c r="I358" s="5"/>
      <c r="J358" s="5"/>
      <c r="K358" s="30"/>
      <c r="L358" s="168"/>
      <c r="M358" s="31"/>
      <c r="N358" s="5"/>
      <c r="O358" s="7"/>
      <c r="P358" s="31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7"/>
      <c r="AF358" s="32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7"/>
      <c r="AV358" s="168"/>
      <c r="AW358" s="5"/>
      <c r="AX358" s="5"/>
      <c r="AY358" s="5"/>
      <c r="AZ358" s="7"/>
      <c r="BA358" s="30"/>
      <c r="BB358" s="33"/>
    </row>
    <row r="359" spans="1:54" x14ac:dyDescent="0.3">
      <c r="A359" s="168"/>
      <c r="B359" s="4">
        <v>26.4166666666667</v>
      </c>
      <c r="C359" s="168"/>
      <c r="D359" s="5"/>
      <c r="E359" s="5"/>
      <c r="F359" s="7"/>
      <c r="G359" s="188"/>
      <c r="H359" s="5"/>
      <c r="I359" s="5"/>
      <c r="J359" s="5"/>
      <c r="K359" s="30"/>
      <c r="L359" s="168"/>
      <c r="M359" s="31"/>
      <c r="N359" s="5"/>
      <c r="O359" s="7"/>
      <c r="P359" s="31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7"/>
      <c r="AF359" s="32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7"/>
      <c r="AV359" s="168"/>
      <c r="AW359" s="5"/>
      <c r="AX359" s="5"/>
      <c r="AY359" s="5"/>
      <c r="AZ359" s="7"/>
      <c r="BA359" s="30"/>
      <c r="BB359" s="33"/>
    </row>
    <row r="360" spans="1:54" x14ac:dyDescent="0.3">
      <c r="A360" s="168"/>
      <c r="B360" s="4">
        <v>26.5</v>
      </c>
      <c r="C360" s="168"/>
      <c r="D360" s="5"/>
      <c r="E360" s="5"/>
      <c r="F360" s="7"/>
      <c r="G360" s="188"/>
      <c r="H360" s="5"/>
      <c r="I360" s="5"/>
      <c r="J360" s="5"/>
      <c r="K360" s="30"/>
      <c r="L360" s="168"/>
      <c r="M360" s="31"/>
      <c r="N360" s="5"/>
      <c r="O360" s="7"/>
      <c r="P360" s="31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7"/>
      <c r="AF360" s="32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7"/>
      <c r="AV360" s="168"/>
      <c r="AW360" s="5"/>
      <c r="AX360" s="5"/>
      <c r="AY360" s="5"/>
      <c r="AZ360" s="7"/>
      <c r="BA360" s="30"/>
      <c r="BB360" s="33"/>
    </row>
    <row r="361" spans="1:54" x14ac:dyDescent="0.3">
      <c r="A361" s="168"/>
      <c r="B361" s="4">
        <v>26.5833333333333</v>
      </c>
      <c r="C361" s="168"/>
      <c r="D361" s="5"/>
      <c r="E361" s="5"/>
      <c r="F361" s="7"/>
      <c r="G361" s="188"/>
      <c r="H361" s="5"/>
      <c r="I361" s="5"/>
      <c r="J361" s="5"/>
      <c r="K361" s="30"/>
      <c r="L361" s="168"/>
      <c r="M361" s="31"/>
      <c r="N361" s="5"/>
      <c r="O361" s="7"/>
      <c r="P361" s="31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7"/>
      <c r="AF361" s="32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7"/>
      <c r="AV361" s="168"/>
      <c r="AW361" s="5"/>
      <c r="AX361" s="5"/>
      <c r="AY361" s="5"/>
      <c r="AZ361" s="7"/>
      <c r="BA361" s="30"/>
      <c r="BB361" s="33"/>
    </row>
    <row r="362" spans="1:54" x14ac:dyDescent="0.3">
      <c r="A362" s="168"/>
      <c r="B362" s="4">
        <v>26.6666666666667</v>
      </c>
      <c r="C362" s="168"/>
      <c r="D362" s="5"/>
      <c r="E362" s="5"/>
      <c r="F362" s="7"/>
      <c r="G362" s="188"/>
      <c r="H362" s="5"/>
      <c r="I362" s="5"/>
      <c r="J362" s="5"/>
      <c r="K362" s="30"/>
      <c r="L362" s="168"/>
      <c r="M362" s="31"/>
      <c r="N362" s="5"/>
      <c r="O362" s="7"/>
      <c r="P362" s="31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7"/>
      <c r="AF362" s="32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7"/>
      <c r="AV362" s="168"/>
      <c r="AW362" s="5"/>
      <c r="AX362" s="5"/>
      <c r="AY362" s="5"/>
      <c r="AZ362" s="7"/>
      <c r="BA362" s="30"/>
      <c r="BB362" s="33"/>
    </row>
    <row r="363" spans="1:54" x14ac:dyDescent="0.3">
      <c r="A363" s="168"/>
      <c r="B363" s="4">
        <v>26.75</v>
      </c>
      <c r="C363" s="168"/>
      <c r="D363" s="5"/>
      <c r="E363" s="5"/>
      <c r="F363" s="7"/>
      <c r="G363" s="188"/>
      <c r="H363" s="5"/>
      <c r="I363" s="5"/>
      <c r="J363" s="5"/>
      <c r="K363" s="30"/>
      <c r="L363" s="168"/>
      <c r="M363" s="31"/>
      <c r="N363" s="5"/>
      <c r="O363" s="7"/>
      <c r="P363" s="31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7"/>
      <c r="AF363" s="32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7"/>
      <c r="AV363" s="168"/>
      <c r="AW363" s="5"/>
      <c r="AX363" s="5"/>
      <c r="AY363" s="5"/>
      <c r="AZ363" s="7"/>
      <c r="BA363" s="30"/>
      <c r="BB363" s="33"/>
    </row>
    <row r="364" spans="1:54" x14ac:dyDescent="0.3">
      <c r="A364" s="168"/>
      <c r="B364" s="4">
        <v>26.8333333333333</v>
      </c>
      <c r="C364" s="168"/>
      <c r="D364" s="5"/>
      <c r="E364" s="5"/>
      <c r="F364" s="7"/>
      <c r="G364" s="188"/>
      <c r="H364" s="5"/>
      <c r="I364" s="5"/>
      <c r="J364" s="5"/>
      <c r="K364" s="30"/>
      <c r="L364" s="168"/>
      <c r="M364" s="31"/>
      <c r="N364" s="5"/>
      <c r="O364" s="7"/>
      <c r="P364" s="31"/>
      <c r="Q364" s="5"/>
      <c r="R364" s="5"/>
      <c r="S364" s="5"/>
      <c r="T364" s="6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7"/>
      <c r="AF364" s="32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7"/>
      <c r="AV364" s="168"/>
      <c r="AW364" s="5"/>
      <c r="AX364" s="5"/>
      <c r="AY364" s="5"/>
      <c r="AZ364" s="7"/>
      <c r="BA364" s="30"/>
      <c r="BB364" s="33"/>
    </row>
    <row r="365" spans="1:54" x14ac:dyDescent="0.3">
      <c r="A365" s="168"/>
      <c r="B365" s="4">
        <v>26.9166666666667</v>
      </c>
      <c r="C365" s="168"/>
      <c r="D365" s="5"/>
      <c r="E365" s="5"/>
      <c r="F365" s="7"/>
      <c r="G365" s="188"/>
      <c r="H365" s="5"/>
      <c r="I365" s="5"/>
      <c r="J365" s="5"/>
      <c r="K365" s="30"/>
      <c r="L365" s="168"/>
      <c r="M365" s="31"/>
      <c r="N365" s="5"/>
      <c r="O365" s="7"/>
      <c r="P365" s="31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7"/>
      <c r="AF365" s="32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7"/>
      <c r="AV365" s="168"/>
      <c r="AW365" s="5"/>
      <c r="AX365" s="5"/>
      <c r="AY365" s="5"/>
      <c r="AZ365" s="7"/>
      <c r="BA365" s="30"/>
      <c r="BB365" s="33"/>
    </row>
    <row r="366" spans="1:54" x14ac:dyDescent="0.3">
      <c r="A366" s="169"/>
      <c r="B366" s="4">
        <v>27</v>
      </c>
      <c r="C366" s="169"/>
      <c r="D366" s="5"/>
      <c r="E366" s="5"/>
      <c r="F366" s="7"/>
      <c r="G366" s="189"/>
      <c r="H366" s="5"/>
      <c r="I366" s="5"/>
      <c r="J366" s="5"/>
      <c r="K366" s="30"/>
      <c r="L366" s="169"/>
      <c r="M366" s="31"/>
      <c r="N366" s="5"/>
      <c r="O366" s="7"/>
      <c r="P366" s="31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7"/>
      <c r="AF366" s="32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7"/>
      <c r="AV366" s="169"/>
      <c r="AW366" s="5"/>
      <c r="AX366" s="5"/>
      <c r="AY366" s="5"/>
      <c r="AZ366" s="7"/>
      <c r="BA366" s="30"/>
      <c r="BB366" s="33"/>
    </row>
    <row r="367" spans="1:54" x14ac:dyDescent="0.3">
      <c r="A367" s="178" t="s">
        <v>81</v>
      </c>
      <c r="B367" s="173"/>
      <c r="C367" s="17" t="e">
        <f>AVERAGE($C$355:$C$366)</f>
        <v>#DIV/0!</v>
      </c>
      <c r="D367" s="17" t="e">
        <f>AVERAGE($D$355:$D$366)</f>
        <v>#DIV/0!</v>
      </c>
      <c r="E367" s="17" t="e">
        <f>AVERAGE($E$355:$E$366)</f>
        <v>#DIV/0!</v>
      </c>
      <c r="F367" s="34" t="e">
        <f>AVERAGE($F$355:$F$366)</f>
        <v>#DIV/0!</v>
      </c>
      <c r="G367" s="16" t="e">
        <f>AVERAGE(G355:G366)</f>
        <v>#DIV/0!</v>
      </c>
      <c r="H367" s="17" t="e">
        <f>AVERAGE($H$355:$H$366)</f>
        <v>#DIV/0!</v>
      </c>
      <c r="I367" s="17" t="e">
        <f>AVERAGE($I$355:$I$366)</f>
        <v>#DIV/0!</v>
      </c>
      <c r="J367" s="17" t="e">
        <f>AVERAGE(J355:J366)</f>
        <v>#DIV/0!</v>
      </c>
      <c r="K367" s="35" t="e">
        <f>AVERAGE($K$355:$K$366)</f>
        <v>#DIV/0!</v>
      </c>
      <c r="L367" s="36">
        <f>AVERAGE(L355:L366)</f>
        <v>0</v>
      </c>
      <c r="M367" s="35" t="e">
        <f>AVERAGE(M355:M366)</f>
        <v>#DIV/0!</v>
      </c>
      <c r="N367" s="35" t="e">
        <f>AVERAGE(N355:N366)</f>
        <v>#DIV/0!</v>
      </c>
      <c r="O367" s="34" t="e">
        <f>AVERAGE(O355:O366)</f>
        <v>#DIV/0!</v>
      </c>
      <c r="P367" s="37" t="e">
        <f>AVERAGE(P355:P366)</f>
        <v>#DIV/0!</v>
      </c>
      <c r="Q367" s="17" t="e">
        <f>AVERAGE(R355:R366)</f>
        <v>#DIV/0!</v>
      </c>
      <c r="R367" s="17" t="e">
        <f t="shared" ref="R367:AD367" si="55">AVERAGE(R355:R366)</f>
        <v>#DIV/0!</v>
      </c>
      <c r="S367" s="17" t="e">
        <f t="shared" si="55"/>
        <v>#DIV/0!</v>
      </c>
      <c r="T367" s="17" t="e">
        <f t="shared" si="55"/>
        <v>#DIV/0!</v>
      </c>
      <c r="U367" s="17" t="e">
        <f t="shared" si="55"/>
        <v>#DIV/0!</v>
      </c>
      <c r="V367" s="17" t="e">
        <f t="shared" si="55"/>
        <v>#DIV/0!</v>
      </c>
      <c r="W367" s="17" t="e">
        <f t="shared" si="55"/>
        <v>#DIV/0!</v>
      </c>
      <c r="X367" s="17" t="e">
        <f t="shared" si="55"/>
        <v>#DIV/0!</v>
      </c>
      <c r="Y367" s="17" t="e">
        <f t="shared" si="55"/>
        <v>#DIV/0!</v>
      </c>
      <c r="Z367" s="17" t="e">
        <f t="shared" si="55"/>
        <v>#DIV/0!</v>
      </c>
      <c r="AA367" s="17" t="e">
        <f t="shared" si="55"/>
        <v>#DIV/0!</v>
      </c>
      <c r="AB367" s="17" t="e">
        <f t="shared" si="55"/>
        <v>#DIV/0!</v>
      </c>
      <c r="AC367" s="17" t="e">
        <f t="shared" si="55"/>
        <v>#DIV/0!</v>
      </c>
      <c r="AD367" s="17" t="e">
        <f t="shared" si="55"/>
        <v>#DIV/0!</v>
      </c>
      <c r="AE367" s="34" t="e">
        <f>AVERAGE($AE$355:$AE$366)</f>
        <v>#DIV/0!</v>
      </c>
      <c r="AF367" s="38" t="e">
        <f t="shared" ref="AF367:AT367" si="56">AVERAGE(AF355:AF366)</f>
        <v>#DIV/0!</v>
      </c>
      <c r="AG367" s="17" t="e">
        <f t="shared" si="56"/>
        <v>#DIV/0!</v>
      </c>
      <c r="AH367" s="17" t="e">
        <f t="shared" si="56"/>
        <v>#DIV/0!</v>
      </c>
      <c r="AI367" s="17" t="e">
        <f t="shared" si="56"/>
        <v>#DIV/0!</v>
      </c>
      <c r="AJ367" s="17" t="e">
        <f t="shared" si="56"/>
        <v>#DIV/0!</v>
      </c>
      <c r="AK367" s="17" t="e">
        <f t="shared" si="56"/>
        <v>#DIV/0!</v>
      </c>
      <c r="AL367" s="17" t="e">
        <f t="shared" si="56"/>
        <v>#DIV/0!</v>
      </c>
      <c r="AM367" s="17" t="e">
        <f t="shared" si="56"/>
        <v>#DIV/0!</v>
      </c>
      <c r="AN367" s="17" t="e">
        <f t="shared" si="56"/>
        <v>#DIV/0!</v>
      </c>
      <c r="AO367" s="17" t="e">
        <f t="shared" si="56"/>
        <v>#DIV/0!</v>
      </c>
      <c r="AP367" s="17" t="e">
        <f t="shared" si="56"/>
        <v>#DIV/0!</v>
      </c>
      <c r="AQ367" s="17" t="e">
        <f t="shared" si="56"/>
        <v>#DIV/0!</v>
      </c>
      <c r="AR367" s="17" t="e">
        <f t="shared" si="56"/>
        <v>#DIV/0!</v>
      </c>
      <c r="AS367" s="17" t="e">
        <f t="shared" si="56"/>
        <v>#DIV/0!</v>
      </c>
      <c r="AT367" s="17" t="e">
        <f t="shared" si="56"/>
        <v>#DIV/0!</v>
      </c>
      <c r="AU367" s="34" t="e">
        <f>AVERAGE($AU$355:$AU$366)</f>
        <v>#DIV/0!</v>
      </c>
      <c r="AV367" s="39" t="e">
        <f>AVERAGE(AV355:AV366)</f>
        <v>#DIV/0!</v>
      </c>
      <c r="AW367" s="17" t="e">
        <f>AVERAGE(AW355:AW366)</f>
        <v>#DIV/0!</v>
      </c>
      <c r="AX367" s="17" t="e">
        <f>AVERAGE(AX355:AX366)</f>
        <v>#DIV/0!</v>
      </c>
      <c r="AY367" s="17" t="e">
        <f>AVERAGE($AY$355:$AY$366)</f>
        <v>#DIV/0!</v>
      </c>
      <c r="AZ367" s="17" t="e">
        <f>AVERAGE(AZ355:AZ366)</f>
        <v>#DIV/0!</v>
      </c>
      <c r="BA367" s="35" t="e">
        <f>AVERAGE(BA355:BA366)</f>
        <v>#DIV/0!</v>
      </c>
      <c r="BB367" s="40" t="e">
        <f>AVERAGE(BB355:BB366)</f>
        <v>#DIV/0!</v>
      </c>
    </row>
    <row r="368" spans="1:54" x14ac:dyDescent="0.3">
      <c r="A368" s="167">
        <v>45441</v>
      </c>
      <c r="B368" s="4">
        <v>27.0833333333333</v>
      </c>
      <c r="C368" s="181"/>
      <c r="D368" s="5"/>
      <c r="E368" s="5"/>
      <c r="F368" s="7"/>
      <c r="G368" s="181"/>
      <c r="H368" s="5"/>
      <c r="I368" s="5"/>
      <c r="J368" s="5"/>
      <c r="K368" s="30"/>
      <c r="L368" s="174">
        <f>G368-C368</f>
        <v>0</v>
      </c>
      <c r="M368" s="31"/>
      <c r="N368" s="5"/>
      <c r="O368" s="7"/>
      <c r="P368" s="31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7"/>
      <c r="AF368" s="32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7"/>
      <c r="AV368" s="174"/>
      <c r="AW368" s="5"/>
      <c r="AX368" s="5"/>
      <c r="AY368" s="5"/>
      <c r="AZ368" s="7"/>
      <c r="BA368" s="30"/>
      <c r="BB368" s="33"/>
    </row>
    <row r="369" spans="1:54" x14ac:dyDescent="0.3">
      <c r="A369" s="168"/>
      <c r="B369" s="4">
        <v>27.1666666666667</v>
      </c>
      <c r="C369" s="168"/>
      <c r="D369" s="5"/>
      <c r="E369" s="5"/>
      <c r="F369" s="7"/>
      <c r="G369" s="188"/>
      <c r="H369" s="5"/>
      <c r="I369" s="5"/>
      <c r="J369" s="5"/>
      <c r="K369" s="30"/>
      <c r="L369" s="168"/>
      <c r="M369" s="31"/>
      <c r="N369" s="5"/>
      <c r="O369" s="7"/>
      <c r="P369" s="31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7"/>
      <c r="AF369" s="32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7"/>
      <c r="AV369" s="168"/>
      <c r="AW369" s="5"/>
      <c r="AX369" s="5"/>
      <c r="AY369" s="5"/>
      <c r="AZ369" s="7"/>
      <c r="BA369" s="30"/>
      <c r="BB369" s="33"/>
    </row>
    <row r="370" spans="1:54" x14ac:dyDescent="0.3">
      <c r="A370" s="168"/>
      <c r="B370" s="4">
        <v>27.25</v>
      </c>
      <c r="C370" s="168"/>
      <c r="D370" s="5"/>
      <c r="E370" s="5"/>
      <c r="F370" s="7"/>
      <c r="G370" s="188"/>
      <c r="H370" s="5"/>
      <c r="I370" s="5"/>
      <c r="J370" s="5"/>
      <c r="K370" s="30"/>
      <c r="L370" s="168"/>
      <c r="M370" s="31"/>
      <c r="N370" s="5"/>
      <c r="O370" s="7"/>
      <c r="P370" s="31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7"/>
      <c r="AF370" s="32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7"/>
      <c r="AV370" s="168"/>
      <c r="AW370" s="5"/>
      <c r="AX370" s="5"/>
      <c r="AY370" s="5"/>
      <c r="AZ370" s="7"/>
      <c r="BA370" s="30"/>
      <c r="BB370" s="33"/>
    </row>
    <row r="371" spans="1:54" x14ac:dyDescent="0.3">
      <c r="A371" s="168"/>
      <c r="B371" s="4">
        <v>27.3333333333333</v>
      </c>
      <c r="C371" s="168"/>
      <c r="D371" s="5"/>
      <c r="E371" s="5"/>
      <c r="F371" s="7"/>
      <c r="G371" s="188"/>
      <c r="H371" s="5"/>
      <c r="I371" s="5"/>
      <c r="J371" s="5"/>
      <c r="K371" s="30"/>
      <c r="L371" s="168"/>
      <c r="M371" s="31"/>
      <c r="N371" s="5"/>
      <c r="O371" s="7"/>
      <c r="P371" s="31"/>
      <c r="Q371" s="6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7"/>
      <c r="AF371" s="32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7"/>
      <c r="AV371" s="168"/>
      <c r="AW371" s="5"/>
      <c r="AX371" s="5"/>
      <c r="AY371" s="5"/>
      <c r="AZ371" s="7"/>
      <c r="BA371" s="30"/>
      <c r="BB371" s="33"/>
    </row>
    <row r="372" spans="1:54" x14ac:dyDescent="0.3">
      <c r="A372" s="168"/>
      <c r="B372" s="4">
        <v>27.4166666666667</v>
      </c>
      <c r="C372" s="168"/>
      <c r="D372" s="5"/>
      <c r="E372" s="5"/>
      <c r="F372" s="7"/>
      <c r="G372" s="188"/>
      <c r="H372" s="5"/>
      <c r="I372" s="5"/>
      <c r="J372" s="5"/>
      <c r="K372" s="30"/>
      <c r="L372" s="168"/>
      <c r="M372" s="31"/>
      <c r="N372" s="5"/>
      <c r="O372" s="7"/>
      <c r="P372" s="31"/>
      <c r="Q372" s="5"/>
      <c r="R372" s="5"/>
      <c r="S372" s="5"/>
      <c r="T372" s="5"/>
      <c r="U372" s="5"/>
      <c r="V372" s="5"/>
      <c r="W372" s="5"/>
      <c r="X372" s="5"/>
      <c r="Y372" s="6"/>
      <c r="Z372" s="5"/>
      <c r="AA372" s="5"/>
      <c r="AB372" s="5"/>
      <c r="AC372" s="5"/>
      <c r="AD372" s="5"/>
      <c r="AE372" s="7"/>
      <c r="AF372" s="32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7"/>
      <c r="AV372" s="168"/>
      <c r="AW372" s="5"/>
      <c r="AX372" s="5"/>
      <c r="AY372" s="5"/>
      <c r="AZ372" s="7"/>
      <c r="BA372" s="30"/>
      <c r="BB372" s="33"/>
    </row>
    <row r="373" spans="1:54" x14ac:dyDescent="0.3">
      <c r="A373" s="168"/>
      <c r="B373" s="4">
        <v>27.5</v>
      </c>
      <c r="C373" s="168"/>
      <c r="D373" s="5"/>
      <c r="E373" s="5"/>
      <c r="F373" s="7"/>
      <c r="G373" s="188"/>
      <c r="H373" s="5"/>
      <c r="I373" s="5"/>
      <c r="J373" s="5"/>
      <c r="K373" s="30"/>
      <c r="L373" s="168"/>
      <c r="M373" s="31"/>
      <c r="N373" s="5"/>
      <c r="O373" s="7"/>
      <c r="P373" s="31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7"/>
      <c r="AF373" s="32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7"/>
      <c r="AV373" s="168"/>
      <c r="AW373" s="5"/>
      <c r="AX373" s="5"/>
      <c r="AY373" s="5"/>
      <c r="AZ373" s="7"/>
      <c r="BA373" s="30"/>
      <c r="BB373" s="33"/>
    </row>
    <row r="374" spans="1:54" x14ac:dyDescent="0.3">
      <c r="A374" s="168"/>
      <c r="B374" s="4">
        <v>27.5833333333333</v>
      </c>
      <c r="C374" s="168"/>
      <c r="D374" s="5"/>
      <c r="E374" s="5"/>
      <c r="F374" s="7"/>
      <c r="G374" s="188"/>
      <c r="H374" s="5"/>
      <c r="I374" s="5"/>
      <c r="J374" s="5"/>
      <c r="K374" s="5"/>
      <c r="L374" s="168"/>
      <c r="M374" s="31"/>
      <c r="N374" s="5"/>
      <c r="O374" s="7"/>
      <c r="P374" s="31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7"/>
      <c r="AF374" s="32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7"/>
      <c r="AV374" s="168"/>
      <c r="AW374" s="5"/>
      <c r="AX374" s="5"/>
      <c r="AY374" s="5"/>
      <c r="AZ374" s="7"/>
      <c r="BA374" s="30"/>
      <c r="BB374" s="33"/>
    </row>
    <row r="375" spans="1:54" x14ac:dyDescent="0.3">
      <c r="A375" s="168"/>
      <c r="B375" s="4">
        <v>27.6666666666667</v>
      </c>
      <c r="C375" s="168"/>
      <c r="D375" s="5"/>
      <c r="E375" s="5"/>
      <c r="F375" s="7"/>
      <c r="G375" s="188"/>
      <c r="H375" s="5"/>
      <c r="I375" s="5"/>
      <c r="J375" s="5"/>
      <c r="K375" s="5"/>
      <c r="L375" s="168"/>
      <c r="M375" s="31"/>
      <c r="N375" s="5"/>
      <c r="O375" s="7"/>
      <c r="P375" s="31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7"/>
      <c r="AF375" s="32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7"/>
      <c r="AV375" s="168"/>
      <c r="AW375" s="5"/>
      <c r="AX375" s="5"/>
      <c r="AY375" s="5"/>
      <c r="AZ375" s="5"/>
      <c r="BA375" s="30"/>
      <c r="BB375" s="33"/>
    </row>
    <row r="376" spans="1:54" x14ac:dyDescent="0.3">
      <c r="A376" s="168"/>
      <c r="B376" s="4">
        <v>27.75</v>
      </c>
      <c r="C376" s="168"/>
      <c r="D376" s="5"/>
      <c r="E376" s="5"/>
      <c r="F376" s="7"/>
      <c r="G376" s="188"/>
      <c r="H376" s="5"/>
      <c r="I376" s="5"/>
      <c r="J376" s="5"/>
      <c r="K376" s="5"/>
      <c r="L376" s="168"/>
      <c r="M376" s="31"/>
      <c r="N376" s="5"/>
      <c r="O376" s="7"/>
      <c r="P376" s="31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7"/>
      <c r="AF376" s="32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7"/>
      <c r="AV376" s="168"/>
      <c r="AW376" s="5"/>
      <c r="AX376" s="5"/>
      <c r="AY376" s="5"/>
      <c r="AZ376" s="5"/>
      <c r="BA376" s="30"/>
      <c r="BB376" s="33"/>
    </row>
    <row r="377" spans="1:54" x14ac:dyDescent="0.3">
      <c r="A377" s="168"/>
      <c r="B377" s="4">
        <v>27.8333333333333</v>
      </c>
      <c r="C377" s="168"/>
      <c r="D377" s="5"/>
      <c r="E377" s="5"/>
      <c r="F377" s="7"/>
      <c r="G377" s="188"/>
      <c r="H377" s="5"/>
      <c r="I377" s="5"/>
      <c r="J377" s="5"/>
      <c r="K377" s="5"/>
      <c r="L377" s="168"/>
      <c r="M377" s="31"/>
      <c r="N377" s="5"/>
      <c r="O377" s="7"/>
      <c r="P377" s="31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7"/>
      <c r="AF377" s="32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7"/>
      <c r="AV377" s="168"/>
      <c r="AW377" s="5"/>
      <c r="AX377" s="5"/>
      <c r="AY377" s="5"/>
      <c r="AZ377" s="5"/>
      <c r="BA377" s="30"/>
      <c r="BB377" s="33"/>
    </row>
    <row r="378" spans="1:54" x14ac:dyDescent="0.3">
      <c r="A378" s="168"/>
      <c r="B378" s="4">
        <v>27.9166666666667</v>
      </c>
      <c r="C378" s="168"/>
      <c r="D378" s="5"/>
      <c r="E378" s="5"/>
      <c r="F378" s="7"/>
      <c r="G378" s="188"/>
      <c r="H378" s="5"/>
      <c r="I378" s="5"/>
      <c r="J378" s="5"/>
      <c r="K378" s="5"/>
      <c r="L378" s="168"/>
      <c r="M378" s="31"/>
      <c r="N378" s="5"/>
      <c r="O378" s="7"/>
      <c r="P378" s="31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7"/>
      <c r="AF378" s="32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7"/>
      <c r="AV378" s="168"/>
      <c r="AW378" s="5"/>
      <c r="AX378" s="5"/>
      <c r="AY378" s="5"/>
      <c r="AZ378" s="5"/>
      <c r="BA378" s="30"/>
      <c r="BB378" s="33"/>
    </row>
    <row r="379" spans="1:54" x14ac:dyDescent="0.3">
      <c r="A379" s="169"/>
      <c r="B379" s="4">
        <v>28</v>
      </c>
      <c r="C379" s="169"/>
      <c r="D379" s="5"/>
      <c r="E379" s="5"/>
      <c r="F379" s="7"/>
      <c r="G379" s="189"/>
      <c r="H379" s="5"/>
      <c r="I379" s="5"/>
      <c r="J379" s="5"/>
      <c r="K379" s="5"/>
      <c r="L379" s="169"/>
      <c r="M379" s="31"/>
      <c r="N379" s="5"/>
      <c r="O379" s="7"/>
      <c r="P379" s="31"/>
      <c r="Q379" s="6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7"/>
      <c r="AF379" s="32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7"/>
      <c r="AV379" s="169"/>
      <c r="AW379" s="5"/>
      <c r="AX379" s="5"/>
      <c r="AY379" s="5"/>
      <c r="AZ379" s="5"/>
      <c r="BA379" s="30"/>
      <c r="BB379" s="33"/>
    </row>
    <row r="380" spans="1:54" x14ac:dyDescent="0.3">
      <c r="A380" s="178" t="s">
        <v>81</v>
      </c>
      <c r="B380" s="173"/>
      <c r="C380" s="17" t="e">
        <f>AVERAGE($C$368:$C$379)</f>
        <v>#DIV/0!</v>
      </c>
      <c r="D380" s="17" t="e">
        <f>AVERAGE($D$368:$D$379)</f>
        <v>#DIV/0!</v>
      </c>
      <c r="E380" s="17" t="e">
        <f>AVERAGE($E$368:$E$379)</f>
        <v>#DIV/0!</v>
      </c>
      <c r="F380" s="34" t="e">
        <f>AVERAGE($F$368:$F$379)</f>
        <v>#DIV/0!</v>
      </c>
      <c r="G380" s="16" t="e">
        <f>AVERAGE(G368:G379)</f>
        <v>#DIV/0!</v>
      </c>
      <c r="H380" s="17" t="e">
        <f>AVERAGE($H$368:$H$379)</f>
        <v>#DIV/0!</v>
      </c>
      <c r="I380" s="17" t="e">
        <f>AVERAGE($I$368:$I$379)</f>
        <v>#DIV/0!</v>
      </c>
      <c r="J380" s="17" t="e">
        <f>AVERAGE(J368:J379)</f>
        <v>#DIV/0!</v>
      </c>
      <c r="K380" s="35" t="e">
        <f>AVERAGE($K$368:$K$379)</f>
        <v>#DIV/0!</v>
      </c>
      <c r="L380" s="36">
        <f t="shared" ref="L380:AD380" si="57">AVERAGE(L368:L379)</f>
        <v>0</v>
      </c>
      <c r="M380" s="35" t="e">
        <f t="shared" si="57"/>
        <v>#DIV/0!</v>
      </c>
      <c r="N380" s="35" t="e">
        <f t="shared" si="57"/>
        <v>#DIV/0!</v>
      </c>
      <c r="O380" s="34" t="e">
        <f t="shared" si="57"/>
        <v>#DIV/0!</v>
      </c>
      <c r="P380" s="37" t="e">
        <f t="shared" si="57"/>
        <v>#DIV/0!</v>
      </c>
      <c r="Q380" s="17" t="e">
        <f t="shared" si="57"/>
        <v>#DIV/0!</v>
      </c>
      <c r="R380" s="17" t="e">
        <f t="shared" si="57"/>
        <v>#DIV/0!</v>
      </c>
      <c r="S380" s="17" t="e">
        <f t="shared" si="57"/>
        <v>#DIV/0!</v>
      </c>
      <c r="T380" s="17" t="e">
        <f t="shared" si="57"/>
        <v>#DIV/0!</v>
      </c>
      <c r="U380" s="17" t="e">
        <f t="shared" si="57"/>
        <v>#DIV/0!</v>
      </c>
      <c r="V380" s="17" t="e">
        <f t="shared" si="57"/>
        <v>#DIV/0!</v>
      </c>
      <c r="W380" s="17" t="e">
        <f t="shared" si="57"/>
        <v>#DIV/0!</v>
      </c>
      <c r="X380" s="17" t="e">
        <f t="shared" si="57"/>
        <v>#DIV/0!</v>
      </c>
      <c r="Y380" s="17" t="e">
        <f t="shared" si="57"/>
        <v>#DIV/0!</v>
      </c>
      <c r="Z380" s="17" t="e">
        <f t="shared" si="57"/>
        <v>#DIV/0!</v>
      </c>
      <c r="AA380" s="17" t="e">
        <f t="shared" si="57"/>
        <v>#DIV/0!</v>
      </c>
      <c r="AB380" s="17" t="e">
        <f t="shared" si="57"/>
        <v>#DIV/0!</v>
      </c>
      <c r="AC380" s="17" t="e">
        <f t="shared" si="57"/>
        <v>#DIV/0!</v>
      </c>
      <c r="AD380" s="17" t="e">
        <f t="shared" si="57"/>
        <v>#DIV/0!</v>
      </c>
      <c r="AE380" s="34" t="e">
        <f>AVERAGE($AE$368:$AE$379)</f>
        <v>#DIV/0!</v>
      </c>
      <c r="AF380" s="38" t="e">
        <f t="shared" ref="AF380:AT380" si="58">AVERAGE(AF368:AF379)</f>
        <v>#DIV/0!</v>
      </c>
      <c r="AG380" s="17" t="e">
        <f t="shared" si="58"/>
        <v>#DIV/0!</v>
      </c>
      <c r="AH380" s="17" t="e">
        <f t="shared" si="58"/>
        <v>#DIV/0!</v>
      </c>
      <c r="AI380" s="17" t="e">
        <f t="shared" si="58"/>
        <v>#DIV/0!</v>
      </c>
      <c r="AJ380" s="17" t="e">
        <f t="shared" si="58"/>
        <v>#DIV/0!</v>
      </c>
      <c r="AK380" s="17" t="e">
        <f t="shared" si="58"/>
        <v>#DIV/0!</v>
      </c>
      <c r="AL380" s="17" t="e">
        <f t="shared" si="58"/>
        <v>#DIV/0!</v>
      </c>
      <c r="AM380" s="17" t="e">
        <f t="shared" si="58"/>
        <v>#DIV/0!</v>
      </c>
      <c r="AN380" s="17" t="e">
        <f t="shared" si="58"/>
        <v>#DIV/0!</v>
      </c>
      <c r="AO380" s="17" t="e">
        <f t="shared" si="58"/>
        <v>#DIV/0!</v>
      </c>
      <c r="AP380" s="17" t="e">
        <f t="shared" si="58"/>
        <v>#DIV/0!</v>
      </c>
      <c r="AQ380" s="17" t="e">
        <f t="shared" si="58"/>
        <v>#DIV/0!</v>
      </c>
      <c r="AR380" s="17" t="e">
        <f t="shared" si="58"/>
        <v>#DIV/0!</v>
      </c>
      <c r="AS380" s="17" t="e">
        <f t="shared" si="58"/>
        <v>#DIV/0!</v>
      </c>
      <c r="AT380" s="17" t="e">
        <f t="shared" si="58"/>
        <v>#DIV/0!</v>
      </c>
      <c r="AU380" s="34" t="e">
        <f>AVERAGE($AU$368:$AU$379)</f>
        <v>#DIV/0!</v>
      </c>
      <c r="AV380" s="39" t="e">
        <f>AVERAGE(AV368:AV379)</f>
        <v>#DIV/0!</v>
      </c>
      <c r="AW380" s="17" t="e">
        <f>AVERAGE(AW368:AW379)</f>
        <v>#DIV/0!</v>
      </c>
      <c r="AX380" s="17" t="e">
        <f>AVERAGE(AX368:AX379)</f>
        <v>#DIV/0!</v>
      </c>
      <c r="AY380" s="17" t="e">
        <f>AVERAGE($AY$368:$AY$379)</f>
        <v>#DIV/0!</v>
      </c>
      <c r="AZ380" s="17" t="e">
        <f>AVERAGE(AZ368:AZ379)</f>
        <v>#DIV/0!</v>
      </c>
      <c r="BA380" s="35" t="e">
        <f>AVERAGE(BA368:BA379)</f>
        <v>#DIV/0!</v>
      </c>
      <c r="BB380" s="40" t="e">
        <f>AVERAGE(BB368:BB379)</f>
        <v>#DIV/0!</v>
      </c>
    </row>
    <row r="381" spans="1:54" x14ac:dyDescent="0.3">
      <c r="A381" s="167" t="s">
        <v>128</v>
      </c>
      <c r="B381" s="4">
        <v>28.0833333333333</v>
      </c>
      <c r="C381" s="181"/>
      <c r="D381" s="5"/>
      <c r="E381" s="5"/>
      <c r="F381" s="7"/>
      <c r="G381" s="181"/>
      <c r="H381" s="5"/>
      <c r="I381" s="5"/>
      <c r="J381" s="5"/>
      <c r="K381" s="30"/>
      <c r="L381" s="174">
        <f>G381-C381</f>
        <v>0</v>
      </c>
      <c r="M381" s="31"/>
      <c r="N381" s="5"/>
      <c r="O381" s="7"/>
      <c r="P381" s="31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7"/>
      <c r="AF381" s="32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7"/>
      <c r="AV381" s="174"/>
      <c r="AW381" s="5"/>
      <c r="AX381" s="5"/>
      <c r="AY381" s="5"/>
      <c r="AZ381" s="5"/>
      <c r="BA381" s="30"/>
      <c r="BB381" s="33"/>
    </row>
    <row r="382" spans="1:54" x14ac:dyDescent="0.3">
      <c r="A382" s="168"/>
      <c r="B382" s="4">
        <v>28.1666666666667</v>
      </c>
      <c r="C382" s="168"/>
      <c r="D382" s="5"/>
      <c r="E382" s="5"/>
      <c r="F382" s="7"/>
      <c r="G382" s="188"/>
      <c r="H382" s="5"/>
      <c r="I382" s="5"/>
      <c r="J382" s="5"/>
      <c r="K382" s="30"/>
      <c r="L382" s="168"/>
      <c r="M382" s="31"/>
      <c r="N382" s="5"/>
      <c r="O382" s="7"/>
      <c r="P382" s="31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7"/>
      <c r="AF382" s="32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7"/>
      <c r="AV382" s="168"/>
      <c r="AW382" s="5"/>
      <c r="AX382" s="5"/>
      <c r="AY382" s="5"/>
      <c r="AZ382" s="5"/>
      <c r="BA382" s="30"/>
      <c r="BB382" s="33"/>
    </row>
    <row r="383" spans="1:54" x14ac:dyDescent="0.3">
      <c r="A383" s="168"/>
      <c r="B383" s="4">
        <v>28.250000000000099</v>
      </c>
      <c r="C383" s="168"/>
      <c r="D383" s="5"/>
      <c r="E383" s="5"/>
      <c r="F383" s="7"/>
      <c r="G383" s="188"/>
      <c r="H383" s="5"/>
      <c r="I383" s="5"/>
      <c r="J383" s="5"/>
      <c r="K383" s="30"/>
      <c r="L383" s="168"/>
      <c r="M383" s="31"/>
      <c r="N383" s="5"/>
      <c r="O383" s="7"/>
      <c r="P383" s="31"/>
      <c r="Q383" s="5"/>
      <c r="R383" s="5"/>
      <c r="S383" s="5"/>
      <c r="T383" s="5"/>
      <c r="U383" s="5"/>
      <c r="V383" s="5"/>
      <c r="W383" s="5"/>
      <c r="X383" s="5"/>
      <c r="Y383" s="6"/>
      <c r="Z383" s="5"/>
      <c r="AA383" s="5"/>
      <c r="AB383" s="5"/>
      <c r="AC383" s="5"/>
      <c r="AD383" s="5"/>
      <c r="AE383" s="7"/>
      <c r="AF383" s="32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7"/>
      <c r="AV383" s="168"/>
      <c r="AW383" s="5"/>
      <c r="AX383" s="5"/>
      <c r="AY383" s="5"/>
      <c r="AZ383" s="5"/>
      <c r="BA383" s="30"/>
      <c r="BB383" s="33"/>
    </row>
    <row r="384" spans="1:54" x14ac:dyDescent="0.3">
      <c r="A384" s="168"/>
      <c r="B384" s="4">
        <v>28.333333333333499</v>
      </c>
      <c r="C384" s="168"/>
      <c r="D384" s="5"/>
      <c r="E384" s="5"/>
      <c r="F384" s="7"/>
      <c r="G384" s="188"/>
      <c r="H384" s="5"/>
      <c r="I384" s="5"/>
      <c r="J384" s="5"/>
      <c r="K384" s="30"/>
      <c r="L384" s="168"/>
      <c r="M384" s="31"/>
      <c r="N384" s="5"/>
      <c r="O384" s="7"/>
      <c r="P384" s="31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7"/>
      <c r="AF384" s="32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7"/>
      <c r="AV384" s="168"/>
      <c r="AW384" s="5"/>
      <c r="AX384" s="5"/>
      <c r="AY384" s="5"/>
      <c r="AZ384" s="5"/>
      <c r="BA384" s="30"/>
      <c r="BB384" s="33"/>
    </row>
    <row r="385" spans="1:54" x14ac:dyDescent="0.3">
      <c r="A385" s="168"/>
      <c r="B385" s="4">
        <v>28.416666666666899</v>
      </c>
      <c r="C385" s="168"/>
      <c r="D385" s="5"/>
      <c r="E385" s="5"/>
      <c r="F385" s="7"/>
      <c r="G385" s="188"/>
      <c r="H385" s="5"/>
      <c r="I385" s="5"/>
      <c r="J385" s="5"/>
      <c r="K385" s="30"/>
      <c r="L385" s="168"/>
      <c r="M385" s="31"/>
      <c r="N385" s="5"/>
      <c r="O385" s="7"/>
      <c r="P385" s="31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7"/>
      <c r="AF385" s="32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7"/>
      <c r="AV385" s="168"/>
      <c r="AW385" s="5"/>
      <c r="AX385" s="5"/>
      <c r="AY385" s="5"/>
      <c r="AZ385" s="5"/>
      <c r="BA385" s="30"/>
      <c r="BB385" s="33"/>
    </row>
    <row r="386" spans="1:54" x14ac:dyDescent="0.3">
      <c r="A386" s="168"/>
      <c r="B386" s="4">
        <v>28.500000000000298</v>
      </c>
      <c r="C386" s="168"/>
      <c r="D386" s="5"/>
      <c r="E386" s="5"/>
      <c r="F386" s="7"/>
      <c r="G386" s="188"/>
      <c r="H386" s="5"/>
      <c r="I386" s="5"/>
      <c r="J386" s="5"/>
      <c r="K386" s="30"/>
      <c r="L386" s="168"/>
      <c r="M386" s="31"/>
      <c r="N386" s="5"/>
      <c r="O386" s="7"/>
      <c r="P386" s="31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7"/>
      <c r="AF386" s="32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7"/>
      <c r="AV386" s="168"/>
      <c r="AW386" s="5"/>
      <c r="AX386" s="5"/>
      <c r="AY386" s="5"/>
      <c r="AZ386" s="5"/>
      <c r="BA386" s="30"/>
      <c r="BB386" s="33"/>
    </row>
    <row r="387" spans="1:54" x14ac:dyDescent="0.3">
      <c r="A387" s="168"/>
      <c r="B387" s="4">
        <v>28.583333333333702</v>
      </c>
      <c r="C387" s="168"/>
      <c r="D387" s="5"/>
      <c r="E387" s="5"/>
      <c r="F387" s="7"/>
      <c r="G387" s="188"/>
      <c r="H387" s="5"/>
      <c r="I387" s="5"/>
      <c r="J387" s="5"/>
      <c r="K387" s="30"/>
      <c r="L387" s="168"/>
      <c r="M387" s="31"/>
      <c r="N387" s="5"/>
      <c r="O387" s="7"/>
      <c r="P387" s="31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7"/>
      <c r="AF387" s="32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7"/>
      <c r="AV387" s="168"/>
      <c r="AW387" s="5"/>
      <c r="AX387" s="5"/>
      <c r="AY387" s="5"/>
      <c r="AZ387" s="5"/>
      <c r="BA387" s="30"/>
      <c r="BB387" s="33"/>
    </row>
    <row r="388" spans="1:54" x14ac:dyDescent="0.3">
      <c r="A388" s="168"/>
      <c r="B388" s="4">
        <v>28.666666666667101</v>
      </c>
      <c r="C388" s="168"/>
      <c r="D388" s="5"/>
      <c r="E388" s="5"/>
      <c r="F388" s="7"/>
      <c r="G388" s="188"/>
      <c r="H388" s="5"/>
      <c r="I388" s="5"/>
      <c r="J388" s="5"/>
      <c r="K388" s="30"/>
      <c r="L388" s="168"/>
      <c r="M388" s="31"/>
      <c r="N388" s="5"/>
      <c r="O388" s="7"/>
      <c r="P388" s="31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7"/>
      <c r="AF388" s="32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7"/>
      <c r="AV388" s="168"/>
      <c r="AW388" s="5"/>
      <c r="AX388" s="5"/>
      <c r="AY388" s="5"/>
      <c r="AZ388" s="5"/>
      <c r="BA388" s="30"/>
      <c r="BB388" s="33"/>
    </row>
    <row r="389" spans="1:54" x14ac:dyDescent="0.3">
      <c r="A389" s="168"/>
      <c r="B389" s="4">
        <v>28.750000000000501</v>
      </c>
      <c r="C389" s="168"/>
      <c r="D389" s="5"/>
      <c r="E389" s="5"/>
      <c r="F389" s="7"/>
      <c r="G389" s="188"/>
      <c r="H389" s="5"/>
      <c r="I389" s="5"/>
      <c r="J389" s="5"/>
      <c r="K389" s="30"/>
      <c r="L389" s="168"/>
      <c r="M389" s="31"/>
      <c r="N389" s="5"/>
      <c r="O389" s="7"/>
      <c r="P389" s="31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7"/>
      <c r="AF389" s="32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7"/>
      <c r="AV389" s="168"/>
      <c r="AW389" s="5"/>
      <c r="AX389" s="5"/>
      <c r="AY389" s="5"/>
      <c r="AZ389" s="5"/>
      <c r="BA389" s="30"/>
      <c r="BB389" s="33"/>
    </row>
    <row r="390" spans="1:54" x14ac:dyDescent="0.3">
      <c r="A390" s="168"/>
      <c r="B390" s="4">
        <v>28.833333333333901</v>
      </c>
      <c r="C390" s="168"/>
      <c r="D390" s="5"/>
      <c r="E390" s="5"/>
      <c r="F390" s="7"/>
      <c r="G390" s="188"/>
      <c r="H390" s="5"/>
      <c r="I390" s="5"/>
      <c r="J390" s="5"/>
      <c r="K390" s="30"/>
      <c r="L390" s="168"/>
      <c r="M390" s="31"/>
      <c r="N390" s="5"/>
      <c r="O390" s="7"/>
      <c r="P390" s="31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7"/>
      <c r="AF390" s="32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7"/>
      <c r="AV390" s="168"/>
      <c r="AW390" s="5"/>
      <c r="AX390" s="5"/>
      <c r="AY390" s="5"/>
      <c r="AZ390" s="5"/>
      <c r="BA390" s="30"/>
      <c r="BB390" s="33"/>
    </row>
    <row r="391" spans="1:54" x14ac:dyDescent="0.3">
      <c r="A391" s="168"/>
      <c r="B391" s="4">
        <v>28.9166666666673</v>
      </c>
      <c r="C391" s="168"/>
      <c r="D391" s="5"/>
      <c r="E391" s="5"/>
      <c r="F391" s="7"/>
      <c r="G391" s="188"/>
      <c r="H391" s="5"/>
      <c r="I391" s="5"/>
      <c r="J391" s="5"/>
      <c r="K391" s="30"/>
      <c r="L391" s="168"/>
      <c r="M391" s="31"/>
      <c r="N391" s="5"/>
      <c r="O391" s="7"/>
      <c r="P391" s="31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7"/>
      <c r="AF391" s="32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7"/>
      <c r="AV391" s="168"/>
      <c r="AW391" s="5"/>
      <c r="AX391" s="5"/>
      <c r="AY391" s="5"/>
      <c r="AZ391" s="5"/>
      <c r="BA391" s="30"/>
      <c r="BB391" s="33"/>
    </row>
    <row r="392" spans="1:54" x14ac:dyDescent="0.3">
      <c r="A392" s="169"/>
      <c r="B392" s="4">
        <v>29.0000000000007</v>
      </c>
      <c r="C392" s="169"/>
      <c r="D392" s="5"/>
      <c r="E392" s="5"/>
      <c r="F392" s="7"/>
      <c r="G392" s="189"/>
      <c r="H392" s="5"/>
      <c r="I392" s="5"/>
      <c r="J392" s="5"/>
      <c r="K392" s="30"/>
      <c r="L392" s="169"/>
      <c r="M392" s="31"/>
      <c r="N392" s="5"/>
      <c r="O392" s="7"/>
      <c r="P392" s="31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7"/>
      <c r="AF392" s="32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7"/>
      <c r="AV392" s="169"/>
      <c r="AW392" s="5"/>
      <c r="AX392" s="5"/>
      <c r="AY392" s="5"/>
      <c r="AZ392" s="5"/>
      <c r="BA392" s="30"/>
      <c r="BB392" s="33"/>
    </row>
    <row r="393" spans="1:54" x14ac:dyDescent="0.3">
      <c r="A393" s="178" t="s">
        <v>81</v>
      </c>
      <c r="B393" s="173"/>
      <c r="C393" s="17" t="e">
        <f>AVERAGE($C$381:$C$392)</f>
        <v>#DIV/0!</v>
      </c>
      <c r="D393" s="17" t="e">
        <f>AVERAGE($D$381:$D$392)</f>
        <v>#DIV/0!</v>
      </c>
      <c r="E393" s="17" t="e">
        <f>AVERAGE($E$381:$E$392)</f>
        <v>#DIV/0!</v>
      </c>
      <c r="F393" s="34" t="e">
        <f>AVERAGE($F$381:$F$392)</f>
        <v>#DIV/0!</v>
      </c>
      <c r="G393" s="16" t="e">
        <f>AVERAGE(G381:G392)</f>
        <v>#DIV/0!</v>
      </c>
      <c r="H393" s="17" t="e">
        <f>AVERAGE($H$381:$H$392)</f>
        <v>#DIV/0!</v>
      </c>
      <c r="I393" s="17" t="e">
        <f>AVERAGE($I$381:$I$392)</f>
        <v>#DIV/0!</v>
      </c>
      <c r="J393" s="17" t="e">
        <f>AVERAGE(J381:J392)</f>
        <v>#DIV/0!</v>
      </c>
      <c r="K393" s="35" t="e">
        <f>AVERAGE($K$381:$K$392)</f>
        <v>#DIV/0!</v>
      </c>
      <c r="L393" s="36">
        <f t="shared" ref="L393:AD393" si="59">AVERAGE(L381:L392)</f>
        <v>0</v>
      </c>
      <c r="M393" s="35" t="e">
        <f t="shared" si="59"/>
        <v>#DIV/0!</v>
      </c>
      <c r="N393" s="35" t="e">
        <f t="shared" si="59"/>
        <v>#DIV/0!</v>
      </c>
      <c r="O393" s="34" t="e">
        <f t="shared" si="59"/>
        <v>#DIV/0!</v>
      </c>
      <c r="P393" s="37" t="e">
        <f t="shared" si="59"/>
        <v>#DIV/0!</v>
      </c>
      <c r="Q393" s="17" t="e">
        <f t="shared" si="59"/>
        <v>#DIV/0!</v>
      </c>
      <c r="R393" s="17" t="e">
        <f t="shared" si="59"/>
        <v>#DIV/0!</v>
      </c>
      <c r="S393" s="17" t="e">
        <f t="shared" si="59"/>
        <v>#DIV/0!</v>
      </c>
      <c r="T393" s="17" t="e">
        <f t="shared" si="59"/>
        <v>#DIV/0!</v>
      </c>
      <c r="U393" s="17" t="e">
        <f t="shared" si="59"/>
        <v>#DIV/0!</v>
      </c>
      <c r="V393" s="17" t="e">
        <f t="shared" si="59"/>
        <v>#DIV/0!</v>
      </c>
      <c r="W393" s="17" t="e">
        <f t="shared" si="59"/>
        <v>#DIV/0!</v>
      </c>
      <c r="X393" s="17" t="e">
        <f t="shared" si="59"/>
        <v>#DIV/0!</v>
      </c>
      <c r="Y393" s="17" t="e">
        <f t="shared" si="59"/>
        <v>#DIV/0!</v>
      </c>
      <c r="Z393" s="17" t="e">
        <f t="shared" si="59"/>
        <v>#DIV/0!</v>
      </c>
      <c r="AA393" s="17" t="e">
        <f t="shared" si="59"/>
        <v>#DIV/0!</v>
      </c>
      <c r="AB393" s="17" t="e">
        <f t="shared" si="59"/>
        <v>#DIV/0!</v>
      </c>
      <c r="AC393" s="17" t="e">
        <f t="shared" si="59"/>
        <v>#DIV/0!</v>
      </c>
      <c r="AD393" s="17" t="e">
        <f t="shared" si="59"/>
        <v>#DIV/0!</v>
      </c>
      <c r="AE393" s="34" t="e">
        <f>AVERAGE($AE$381:$AE$392)</f>
        <v>#DIV/0!</v>
      </c>
      <c r="AF393" s="38" t="e">
        <f t="shared" ref="AF393:AT393" si="60">AVERAGE(AF381:AF392)</f>
        <v>#DIV/0!</v>
      </c>
      <c r="AG393" s="17" t="e">
        <f t="shared" si="60"/>
        <v>#DIV/0!</v>
      </c>
      <c r="AH393" s="17" t="e">
        <f t="shared" si="60"/>
        <v>#DIV/0!</v>
      </c>
      <c r="AI393" s="17" t="e">
        <f t="shared" si="60"/>
        <v>#DIV/0!</v>
      </c>
      <c r="AJ393" s="17" t="e">
        <f t="shared" si="60"/>
        <v>#DIV/0!</v>
      </c>
      <c r="AK393" s="17" t="e">
        <f t="shared" si="60"/>
        <v>#DIV/0!</v>
      </c>
      <c r="AL393" s="17" t="e">
        <f t="shared" si="60"/>
        <v>#DIV/0!</v>
      </c>
      <c r="AM393" s="17" t="e">
        <f t="shared" si="60"/>
        <v>#DIV/0!</v>
      </c>
      <c r="AN393" s="17" t="e">
        <f t="shared" si="60"/>
        <v>#DIV/0!</v>
      </c>
      <c r="AO393" s="17" t="e">
        <f t="shared" si="60"/>
        <v>#DIV/0!</v>
      </c>
      <c r="AP393" s="17" t="e">
        <f t="shared" si="60"/>
        <v>#DIV/0!</v>
      </c>
      <c r="AQ393" s="17" t="e">
        <f t="shared" si="60"/>
        <v>#DIV/0!</v>
      </c>
      <c r="AR393" s="17" t="e">
        <f t="shared" si="60"/>
        <v>#DIV/0!</v>
      </c>
      <c r="AS393" s="17" t="e">
        <f t="shared" si="60"/>
        <v>#DIV/0!</v>
      </c>
      <c r="AT393" s="17" t="e">
        <f t="shared" si="60"/>
        <v>#DIV/0!</v>
      </c>
      <c r="AU393" s="34" t="e">
        <f>AVERAGE($AU$381:$AU$392)</f>
        <v>#DIV/0!</v>
      </c>
      <c r="AV393" s="39" t="e">
        <f>AVERAGE(AV381:AV392)</f>
        <v>#DIV/0!</v>
      </c>
      <c r="AW393" s="17" t="e">
        <f>AVERAGE(AW381:AW392)</f>
        <v>#DIV/0!</v>
      </c>
      <c r="AX393" s="17" t="e">
        <f>AVERAGE(AX381:AX392)</f>
        <v>#DIV/0!</v>
      </c>
      <c r="AY393" s="17" t="e">
        <f>AVERAGE($AY$381:$AY$392)</f>
        <v>#DIV/0!</v>
      </c>
      <c r="AZ393" s="17" t="e">
        <f>AVERAGE(AZ381:AZ392)</f>
        <v>#DIV/0!</v>
      </c>
      <c r="BA393" s="35" t="e">
        <f>AVERAGE(BA381:BA392)</f>
        <v>#DIV/0!</v>
      </c>
      <c r="BB393" s="40" t="e">
        <f>AVERAGE(BB381:BB392)</f>
        <v>#DIV/0!</v>
      </c>
    </row>
    <row r="394" spans="1:54" x14ac:dyDescent="0.3">
      <c r="A394" s="167">
        <v>45443</v>
      </c>
      <c r="B394" s="4">
        <v>27.0833333333333</v>
      </c>
      <c r="C394" s="181"/>
      <c r="D394" s="5"/>
      <c r="E394" s="5"/>
      <c r="F394" s="7"/>
      <c r="G394" s="181"/>
      <c r="H394" s="5"/>
      <c r="I394" s="5"/>
      <c r="J394" s="5"/>
      <c r="K394" s="30"/>
      <c r="L394" s="174">
        <f>G394-C394</f>
        <v>0</v>
      </c>
      <c r="M394" s="31"/>
      <c r="N394" s="5"/>
      <c r="O394" s="7"/>
      <c r="P394" s="31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7"/>
      <c r="AF394" s="32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7"/>
      <c r="AV394" s="174"/>
      <c r="AW394" s="5"/>
      <c r="AX394" s="5"/>
      <c r="AY394" s="5"/>
      <c r="AZ394" s="5"/>
      <c r="BA394" s="30"/>
      <c r="BB394" s="33"/>
    </row>
    <row r="395" spans="1:54" x14ac:dyDescent="0.3">
      <c r="A395" s="168"/>
      <c r="B395" s="4">
        <v>27.1666666666667</v>
      </c>
      <c r="C395" s="168"/>
      <c r="D395" s="5"/>
      <c r="E395" s="5"/>
      <c r="F395" s="7"/>
      <c r="G395" s="188"/>
      <c r="H395" s="5"/>
      <c r="I395" s="5"/>
      <c r="J395" s="5"/>
      <c r="K395" s="30"/>
      <c r="L395" s="168"/>
      <c r="M395" s="31"/>
      <c r="N395" s="5"/>
      <c r="O395" s="7"/>
      <c r="P395" s="31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7"/>
      <c r="AF395" s="32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7"/>
      <c r="AV395" s="168"/>
      <c r="AW395" s="5"/>
      <c r="AX395" s="5"/>
      <c r="AY395" s="5"/>
      <c r="AZ395" s="5"/>
      <c r="BA395" s="30"/>
      <c r="BB395" s="33"/>
    </row>
    <row r="396" spans="1:54" x14ac:dyDescent="0.3">
      <c r="A396" s="168"/>
      <c r="B396" s="4">
        <v>27.25</v>
      </c>
      <c r="C396" s="168"/>
      <c r="D396" s="5"/>
      <c r="E396" s="5"/>
      <c r="F396" s="7"/>
      <c r="G396" s="188"/>
      <c r="H396" s="5"/>
      <c r="I396" s="5"/>
      <c r="J396" s="5"/>
      <c r="K396" s="30"/>
      <c r="L396" s="168"/>
      <c r="M396" s="31"/>
      <c r="N396" s="5"/>
      <c r="O396" s="7"/>
      <c r="P396" s="31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7"/>
      <c r="AF396" s="32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7"/>
      <c r="AV396" s="168"/>
      <c r="AW396" s="5"/>
      <c r="AX396" s="5"/>
      <c r="AY396" s="5"/>
      <c r="AZ396" s="5"/>
      <c r="BA396" s="30"/>
      <c r="BB396" s="33"/>
    </row>
    <row r="397" spans="1:54" x14ac:dyDescent="0.3">
      <c r="A397" s="168"/>
      <c r="B397" s="4">
        <v>27.3333333333333</v>
      </c>
      <c r="C397" s="168"/>
      <c r="D397" s="5"/>
      <c r="E397" s="5"/>
      <c r="F397" s="7"/>
      <c r="G397" s="188"/>
      <c r="H397" s="5"/>
      <c r="I397" s="5"/>
      <c r="J397" s="5"/>
      <c r="K397" s="30"/>
      <c r="L397" s="168"/>
      <c r="M397" s="31"/>
      <c r="N397" s="5"/>
      <c r="O397" s="7"/>
      <c r="P397" s="31"/>
      <c r="Q397" s="6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7"/>
      <c r="AF397" s="32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7"/>
      <c r="AV397" s="168"/>
      <c r="AW397" s="5"/>
      <c r="AX397" s="5"/>
      <c r="AY397" s="5"/>
      <c r="AZ397" s="5"/>
      <c r="BA397" s="30"/>
      <c r="BB397" s="33"/>
    </row>
    <row r="398" spans="1:54" x14ac:dyDescent="0.3">
      <c r="A398" s="168"/>
      <c r="B398" s="4">
        <v>27.4166666666667</v>
      </c>
      <c r="C398" s="168"/>
      <c r="D398" s="5"/>
      <c r="E398" s="5"/>
      <c r="F398" s="7"/>
      <c r="G398" s="188"/>
      <c r="H398" s="5"/>
      <c r="I398" s="5"/>
      <c r="J398" s="5"/>
      <c r="K398" s="30"/>
      <c r="L398" s="168"/>
      <c r="M398" s="31"/>
      <c r="N398" s="5"/>
      <c r="O398" s="7"/>
      <c r="P398" s="31"/>
      <c r="Q398" s="5"/>
      <c r="R398" s="5"/>
      <c r="S398" s="5"/>
      <c r="T398" s="5"/>
      <c r="U398" s="5"/>
      <c r="V398" s="5"/>
      <c r="W398" s="5"/>
      <c r="X398" s="5"/>
      <c r="Y398" s="6"/>
      <c r="Z398" s="5"/>
      <c r="AA398" s="5"/>
      <c r="AB398" s="5"/>
      <c r="AC398" s="5"/>
      <c r="AD398" s="5"/>
      <c r="AE398" s="7"/>
      <c r="AF398" s="32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7"/>
      <c r="AV398" s="168"/>
      <c r="AW398" s="5"/>
      <c r="AX398" s="5"/>
      <c r="AY398" s="5"/>
      <c r="AZ398" s="5"/>
      <c r="BA398" s="30"/>
      <c r="BB398" s="33"/>
    </row>
    <row r="399" spans="1:54" x14ac:dyDescent="0.3">
      <c r="A399" s="168"/>
      <c r="B399" s="4">
        <v>27.5</v>
      </c>
      <c r="C399" s="168"/>
      <c r="D399" s="5"/>
      <c r="E399" s="5"/>
      <c r="F399" s="7"/>
      <c r="G399" s="188"/>
      <c r="H399" s="5"/>
      <c r="I399" s="5"/>
      <c r="J399" s="5"/>
      <c r="K399" s="30"/>
      <c r="L399" s="168"/>
      <c r="M399" s="31"/>
      <c r="N399" s="5"/>
      <c r="O399" s="7"/>
      <c r="P399" s="31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7"/>
      <c r="AF399" s="32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7"/>
      <c r="AV399" s="168"/>
      <c r="AW399" s="5"/>
      <c r="AX399" s="5"/>
      <c r="AY399" s="5"/>
      <c r="AZ399" s="5"/>
      <c r="BA399" s="30"/>
      <c r="BB399" s="33"/>
    </row>
    <row r="400" spans="1:54" x14ac:dyDescent="0.3">
      <c r="A400" s="168"/>
      <c r="B400" s="4">
        <v>27.5833333333333</v>
      </c>
      <c r="C400" s="168"/>
      <c r="D400" s="5"/>
      <c r="E400" s="5"/>
      <c r="F400" s="7"/>
      <c r="G400" s="188"/>
      <c r="H400" s="5"/>
      <c r="I400" s="5"/>
      <c r="J400" s="5"/>
      <c r="K400" s="30"/>
      <c r="L400" s="168"/>
      <c r="M400" s="31"/>
      <c r="N400" s="5"/>
      <c r="O400" s="7"/>
      <c r="P400" s="31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7"/>
      <c r="AF400" s="32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7"/>
      <c r="AV400" s="168"/>
      <c r="AW400" s="5"/>
      <c r="AX400" s="5"/>
      <c r="AY400" s="5"/>
      <c r="AZ400" s="5"/>
      <c r="BA400" s="30"/>
      <c r="BB400" s="33"/>
    </row>
    <row r="401" spans="1:54" x14ac:dyDescent="0.3">
      <c r="A401" s="168"/>
      <c r="B401" s="4">
        <v>27.6666666666667</v>
      </c>
      <c r="C401" s="168"/>
      <c r="D401" s="5"/>
      <c r="E401" s="5"/>
      <c r="F401" s="7"/>
      <c r="G401" s="188"/>
      <c r="H401" s="5"/>
      <c r="I401" s="5"/>
      <c r="J401" s="5"/>
      <c r="K401" s="30"/>
      <c r="L401" s="168"/>
      <c r="M401" s="31"/>
      <c r="N401" s="5"/>
      <c r="O401" s="7"/>
      <c r="P401" s="31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7"/>
      <c r="AF401" s="32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7"/>
      <c r="AV401" s="168"/>
      <c r="AW401" s="5"/>
      <c r="AX401" s="5"/>
      <c r="AY401" s="5"/>
      <c r="AZ401" s="5"/>
      <c r="BA401" s="30"/>
      <c r="BB401" s="33"/>
    </row>
    <row r="402" spans="1:54" x14ac:dyDescent="0.3">
      <c r="A402" s="168"/>
      <c r="B402" s="4">
        <v>27.75</v>
      </c>
      <c r="C402" s="168"/>
      <c r="D402" s="5"/>
      <c r="E402" s="5"/>
      <c r="F402" s="7"/>
      <c r="G402" s="188"/>
      <c r="H402" s="5"/>
      <c r="I402" s="5"/>
      <c r="J402" s="5"/>
      <c r="K402" s="30"/>
      <c r="L402" s="168"/>
      <c r="M402" s="31"/>
      <c r="N402" s="5"/>
      <c r="O402" s="7"/>
      <c r="P402" s="31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7"/>
      <c r="AF402" s="32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7"/>
      <c r="AV402" s="168"/>
      <c r="AW402" s="5"/>
      <c r="AX402" s="5"/>
      <c r="AY402" s="5"/>
      <c r="AZ402" s="5"/>
      <c r="BA402" s="30"/>
      <c r="BB402" s="33"/>
    </row>
    <row r="403" spans="1:54" x14ac:dyDescent="0.3">
      <c r="A403" s="168"/>
      <c r="B403" s="4">
        <v>27.8333333333333</v>
      </c>
      <c r="C403" s="168"/>
      <c r="D403" s="5"/>
      <c r="E403" s="5"/>
      <c r="F403" s="7"/>
      <c r="G403" s="188"/>
      <c r="H403" s="5"/>
      <c r="I403" s="5"/>
      <c r="J403" s="5"/>
      <c r="K403" s="30"/>
      <c r="L403" s="168"/>
      <c r="M403" s="31"/>
      <c r="N403" s="5"/>
      <c r="O403" s="7"/>
      <c r="P403" s="31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7"/>
      <c r="AF403" s="32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7"/>
      <c r="AV403" s="168"/>
      <c r="AW403" s="5"/>
      <c r="AX403" s="5"/>
      <c r="AY403" s="5"/>
      <c r="AZ403" s="5"/>
      <c r="BA403" s="30"/>
      <c r="BB403" s="33"/>
    </row>
    <row r="404" spans="1:54" x14ac:dyDescent="0.3">
      <c r="A404" s="168"/>
      <c r="B404" s="4">
        <v>27.9166666666667</v>
      </c>
      <c r="C404" s="168"/>
      <c r="D404" s="5"/>
      <c r="E404" s="5"/>
      <c r="F404" s="7"/>
      <c r="G404" s="188"/>
      <c r="H404" s="5"/>
      <c r="I404" s="5"/>
      <c r="J404" s="5"/>
      <c r="K404" s="30"/>
      <c r="L404" s="168"/>
      <c r="M404" s="31"/>
      <c r="N404" s="5"/>
      <c r="O404" s="7"/>
      <c r="P404" s="31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7"/>
      <c r="AF404" s="32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7"/>
      <c r="AV404" s="168"/>
      <c r="AW404" s="5"/>
      <c r="AX404" s="5"/>
      <c r="AY404" s="5"/>
      <c r="AZ404" s="5"/>
      <c r="BA404" s="30"/>
      <c r="BB404" s="33"/>
    </row>
    <row r="405" spans="1:54" x14ac:dyDescent="0.3">
      <c r="A405" s="169"/>
      <c r="B405" s="4">
        <v>28</v>
      </c>
      <c r="C405" s="169"/>
      <c r="D405" s="5"/>
      <c r="E405" s="5"/>
      <c r="F405" s="7"/>
      <c r="G405" s="189"/>
      <c r="H405" s="5"/>
      <c r="I405" s="5"/>
      <c r="J405" s="5"/>
      <c r="K405" s="30"/>
      <c r="L405" s="169"/>
      <c r="M405" s="31"/>
      <c r="N405" s="5"/>
      <c r="O405" s="7"/>
      <c r="P405" s="31"/>
      <c r="Q405" s="6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7"/>
      <c r="AF405" s="32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7"/>
      <c r="AV405" s="169"/>
      <c r="AW405" s="5"/>
      <c r="AX405" s="5"/>
      <c r="AY405" s="5"/>
      <c r="AZ405" s="5"/>
      <c r="BA405" s="30"/>
      <c r="BB405" s="33"/>
    </row>
    <row r="406" spans="1:54" x14ac:dyDescent="0.3">
      <c r="A406" s="178" t="s">
        <v>81</v>
      </c>
      <c r="B406" s="173"/>
      <c r="C406" s="17" t="e">
        <f>AVERAGE($C$394:$C$405)</f>
        <v>#DIV/0!</v>
      </c>
      <c r="D406" s="17" t="e">
        <f>AVERAGE(D394:D405)</f>
        <v>#DIV/0!</v>
      </c>
      <c r="E406" s="17" t="e">
        <f>AVERAGE(E394:E405)</f>
        <v>#DIV/0!</v>
      </c>
      <c r="F406" s="17" t="e">
        <f>AVERAGE(F394:F405)</f>
        <v>#DIV/0!</v>
      </c>
      <c r="G406" s="16" t="e">
        <f>AVERAGE(G394:G405)</f>
        <v>#DIV/0!</v>
      </c>
      <c r="H406" s="17" t="e">
        <f>AVERAGE(H394:H405)</f>
        <v>#DIV/0!</v>
      </c>
      <c r="I406" s="17" t="e">
        <f t="shared" ref="I406:AD406" si="61">AVERAGE(I394:I405)</f>
        <v>#DIV/0!</v>
      </c>
      <c r="J406" s="17" t="e">
        <f t="shared" si="61"/>
        <v>#DIV/0!</v>
      </c>
      <c r="K406" s="17" t="e">
        <f t="shared" si="61"/>
        <v>#DIV/0!</v>
      </c>
      <c r="L406" s="36">
        <f t="shared" si="61"/>
        <v>0</v>
      </c>
      <c r="M406" s="35" t="e">
        <f t="shared" si="61"/>
        <v>#DIV/0!</v>
      </c>
      <c r="N406" s="35" t="e">
        <f t="shared" si="61"/>
        <v>#DIV/0!</v>
      </c>
      <c r="O406" s="34" t="e">
        <f t="shared" si="61"/>
        <v>#DIV/0!</v>
      </c>
      <c r="P406" s="37" t="e">
        <f t="shared" si="61"/>
        <v>#DIV/0!</v>
      </c>
      <c r="Q406" s="17" t="e">
        <f t="shared" si="61"/>
        <v>#DIV/0!</v>
      </c>
      <c r="R406" s="17" t="e">
        <f t="shared" si="61"/>
        <v>#DIV/0!</v>
      </c>
      <c r="S406" s="17" t="e">
        <f t="shared" si="61"/>
        <v>#DIV/0!</v>
      </c>
      <c r="T406" s="17" t="e">
        <f t="shared" si="61"/>
        <v>#DIV/0!</v>
      </c>
      <c r="U406" s="17" t="e">
        <f t="shared" si="61"/>
        <v>#DIV/0!</v>
      </c>
      <c r="V406" s="17" t="e">
        <f t="shared" si="61"/>
        <v>#DIV/0!</v>
      </c>
      <c r="W406" s="17" t="e">
        <f t="shared" si="61"/>
        <v>#DIV/0!</v>
      </c>
      <c r="X406" s="17" t="e">
        <f t="shared" si="61"/>
        <v>#DIV/0!</v>
      </c>
      <c r="Y406" s="17" t="e">
        <f t="shared" si="61"/>
        <v>#DIV/0!</v>
      </c>
      <c r="Z406" s="17" t="e">
        <f t="shared" si="61"/>
        <v>#DIV/0!</v>
      </c>
      <c r="AA406" s="17" t="e">
        <f t="shared" si="61"/>
        <v>#DIV/0!</v>
      </c>
      <c r="AB406" s="17" t="e">
        <f t="shared" si="61"/>
        <v>#DIV/0!</v>
      </c>
      <c r="AC406" s="17" t="e">
        <f t="shared" si="61"/>
        <v>#DIV/0!</v>
      </c>
      <c r="AD406" s="17" t="e">
        <f t="shared" si="61"/>
        <v>#DIV/0!</v>
      </c>
      <c r="AE406" s="34" t="e">
        <f>AVERAGE($AE$368:$AE$379)</f>
        <v>#DIV/0!</v>
      </c>
      <c r="AF406" s="38" t="e">
        <f t="shared" ref="AF406:AT406" si="62">AVERAGE(AF394:AF405)</f>
        <v>#DIV/0!</v>
      </c>
      <c r="AG406" s="17" t="e">
        <f t="shared" si="62"/>
        <v>#DIV/0!</v>
      </c>
      <c r="AH406" s="17" t="e">
        <f t="shared" si="62"/>
        <v>#DIV/0!</v>
      </c>
      <c r="AI406" s="17" t="e">
        <f t="shared" si="62"/>
        <v>#DIV/0!</v>
      </c>
      <c r="AJ406" s="17" t="e">
        <f t="shared" si="62"/>
        <v>#DIV/0!</v>
      </c>
      <c r="AK406" s="17" t="e">
        <f t="shared" si="62"/>
        <v>#DIV/0!</v>
      </c>
      <c r="AL406" s="17" t="e">
        <f t="shared" si="62"/>
        <v>#DIV/0!</v>
      </c>
      <c r="AM406" s="17" t="e">
        <f t="shared" si="62"/>
        <v>#DIV/0!</v>
      </c>
      <c r="AN406" s="17" t="e">
        <f t="shared" si="62"/>
        <v>#DIV/0!</v>
      </c>
      <c r="AO406" s="17" t="e">
        <f t="shared" si="62"/>
        <v>#DIV/0!</v>
      </c>
      <c r="AP406" s="17" t="e">
        <f t="shared" si="62"/>
        <v>#DIV/0!</v>
      </c>
      <c r="AQ406" s="17" t="e">
        <f t="shared" si="62"/>
        <v>#DIV/0!</v>
      </c>
      <c r="AR406" s="17" t="e">
        <f t="shared" si="62"/>
        <v>#DIV/0!</v>
      </c>
      <c r="AS406" s="17" t="e">
        <f t="shared" si="62"/>
        <v>#DIV/0!</v>
      </c>
      <c r="AT406" s="17" t="e">
        <f t="shared" si="62"/>
        <v>#DIV/0!</v>
      </c>
      <c r="AU406" s="34" t="e">
        <f>AVERAGE($AU$368:$AU$379)</f>
        <v>#DIV/0!</v>
      </c>
      <c r="AV406" s="39" t="e">
        <f>AVERAGE(AV394:AV405)</f>
        <v>#DIV/0!</v>
      </c>
      <c r="AW406" s="17" t="e">
        <f>AVERAGE(AW394:AW405)</f>
        <v>#DIV/0!</v>
      </c>
      <c r="AX406" s="17" t="e">
        <f>AVERAGE(AX394:AX405)</f>
        <v>#DIV/0!</v>
      </c>
      <c r="AY406" s="17" t="e">
        <f>AVERAGE($AY$368:$AY$379)</f>
        <v>#DIV/0!</v>
      </c>
      <c r="AZ406" s="17" t="e">
        <f>AVERAGE(AZ394:AZ405)</f>
        <v>#DIV/0!</v>
      </c>
      <c r="BA406" s="35" t="e">
        <f>AVERAGE(BA394:BA405)</f>
        <v>#DIV/0!</v>
      </c>
      <c r="BB406" s="40" t="e">
        <f>AVERAGE(BB394:BB405)</f>
        <v>#DIV/0!</v>
      </c>
    </row>
  </sheetData>
  <mergeCells count="191">
    <mergeCell ref="A4:A15"/>
    <mergeCell ref="C4:C15"/>
    <mergeCell ref="G4:G15"/>
    <mergeCell ref="L4:L15"/>
    <mergeCell ref="AV4:AV15"/>
    <mergeCell ref="A16:B16"/>
    <mergeCell ref="C1:F1"/>
    <mergeCell ref="G1:K1"/>
    <mergeCell ref="L1:O1"/>
    <mergeCell ref="P1:AE1"/>
    <mergeCell ref="AF1:AU1"/>
    <mergeCell ref="AV1:BA1"/>
    <mergeCell ref="A30:A41"/>
    <mergeCell ref="C30:C41"/>
    <mergeCell ref="G30:G41"/>
    <mergeCell ref="L30:L41"/>
    <mergeCell ref="AV30:AV41"/>
    <mergeCell ref="A42:B42"/>
    <mergeCell ref="A17:A28"/>
    <mergeCell ref="C17:C28"/>
    <mergeCell ref="G17:G28"/>
    <mergeCell ref="L17:L28"/>
    <mergeCell ref="AV17:AV28"/>
    <mergeCell ref="A29:B29"/>
    <mergeCell ref="A56:A67"/>
    <mergeCell ref="C56:C67"/>
    <mergeCell ref="G56:G67"/>
    <mergeCell ref="L56:L67"/>
    <mergeCell ref="AV56:AV67"/>
    <mergeCell ref="A68:B68"/>
    <mergeCell ref="A43:A54"/>
    <mergeCell ref="C43:C54"/>
    <mergeCell ref="G43:G54"/>
    <mergeCell ref="L43:L54"/>
    <mergeCell ref="AV43:AV54"/>
    <mergeCell ref="A55:B55"/>
    <mergeCell ref="A82:A93"/>
    <mergeCell ref="C82:C93"/>
    <mergeCell ref="G82:G93"/>
    <mergeCell ref="L82:L93"/>
    <mergeCell ref="AV82:AV93"/>
    <mergeCell ref="A94:B94"/>
    <mergeCell ref="A69:A80"/>
    <mergeCell ref="C69:C80"/>
    <mergeCell ref="G69:G80"/>
    <mergeCell ref="L69:L80"/>
    <mergeCell ref="AV69:AV80"/>
    <mergeCell ref="A81:B81"/>
    <mergeCell ref="A95:A106"/>
    <mergeCell ref="C95:C106"/>
    <mergeCell ref="G95:G106"/>
    <mergeCell ref="L95:L106"/>
    <mergeCell ref="A107:B107"/>
    <mergeCell ref="A108:A119"/>
    <mergeCell ref="C108:C119"/>
    <mergeCell ref="G108:G119"/>
    <mergeCell ref="L108:L119"/>
    <mergeCell ref="A133:B133"/>
    <mergeCell ref="A134:A145"/>
    <mergeCell ref="C134:C145"/>
    <mergeCell ref="G134:G145"/>
    <mergeCell ref="L134:L145"/>
    <mergeCell ref="AV134:AV145"/>
    <mergeCell ref="AV108:AV119"/>
    <mergeCell ref="A120:B120"/>
    <mergeCell ref="A121:A132"/>
    <mergeCell ref="C121:C132"/>
    <mergeCell ref="G121:G132"/>
    <mergeCell ref="L121:L132"/>
    <mergeCell ref="AV121:AV132"/>
    <mergeCell ref="A159:B159"/>
    <mergeCell ref="A160:A171"/>
    <mergeCell ref="C160:C171"/>
    <mergeCell ref="G160:G171"/>
    <mergeCell ref="L160:L171"/>
    <mergeCell ref="AV160:AV171"/>
    <mergeCell ref="A146:B146"/>
    <mergeCell ref="A147:A158"/>
    <mergeCell ref="C147:C158"/>
    <mergeCell ref="G147:G158"/>
    <mergeCell ref="L147:L158"/>
    <mergeCell ref="AV147:AV158"/>
    <mergeCell ref="A185:B185"/>
    <mergeCell ref="A186:A197"/>
    <mergeCell ref="C186:C197"/>
    <mergeCell ref="G186:G197"/>
    <mergeCell ref="L186:L197"/>
    <mergeCell ref="AV186:AV197"/>
    <mergeCell ref="A172:B172"/>
    <mergeCell ref="A173:A184"/>
    <mergeCell ref="C173:C184"/>
    <mergeCell ref="G173:G184"/>
    <mergeCell ref="L173:L184"/>
    <mergeCell ref="AV173:AV184"/>
    <mergeCell ref="A211:B211"/>
    <mergeCell ref="A212:A223"/>
    <mergeCell ref="C212:C223"/>
    <mergeCell ref="G212:G223"/>
    <mergeCell ref="L212:L223"/>
    <mergeCell ref="AV212:AV223"/>
    <mergeCell ref="A198:B198"/>
    <mergeCell ref="A199:A210"/>
    <mergeCell ref="C199:C210"/>
    <mergeCell ref="G199:G210"/>
    <mergeCell ref="L199:L210"/>
    <mergeCell ref="AV199:AV210"/>
    <mergeCell ref="A237:B237"/>
    <mergeCell ref="A238:A249"/>
    <mergeCell ref="C238:C249"/>
    <mergeCell ref="G238:G249"/>
    <mergeCell ref="L238:L249"/>
    <mergeCell ref="AV238:AV249"/>
    <mergeCell ref="A224:B224"/>
    <mergeCell ref="A225:A236"/>
    <mergeCell ref="C225:C236"/>
    <mergeCell ref="G225:G236"/>
    <mergeCell ref="L225:L236"/>
    <mergeCell ref="AV225:AV236"/>
    <mergeCell ref="A263:B263"/>
    <mergeCell ref="A264:A275"/>
    <mergeCell ref="C264:C275"/>
    <mergeCell ref="G264:G275"/>
    <mergeCell ref="L264:L275"/>
    <mergeCell ref="AV264:AV275"/>
    <mergeCell ref="A250:B250"/>
    <mergeCell ref="A251:A262"/>
    <mergeCell ref="C251:C262"/>
    <mergeCell ref="G251:G262"/>
    <mergeCell ref="L251:L262"/>
    <mergeCell ref="AV251:AV262"/>
    <mergeCell ref="A289:B289"/>
    <mergeCell ref="A290:A301"/>
    <mergeCell ref="C290:C301"/>
    <mergeCell ref="G290:G301"/>
    <mergeCell ref="L290:L301"/>
    <mergeCell ref="AV290:AV301"/>
    <mergeCell ref="A276:B276"/>
    <mergeCell ref="A277:A288"/>
    <mergeCell ref="C277:C288"/>
    <mergeCell ref="G277:G288"/>
    <mergeCell ref="L277:L288"/>
    <mergeCell ref="AV277:AV288"/>
    <mergeCell ref="A315:B315"/>
    <mergeCell ref="A316:A327"/>
    <mergeCell ref="C316:C327"/>
    <mergeCell ref="G316:G327"/>
    <mergeCell ref="L316:L327"/>
    <mergeCell ref="AV316:AV327"/>
    <mergeCell ref="A302:B302"/>
    <mergeCell ref="A303:A314"/>
    <mergeCell ref="C303:C314"/>
    <mergeCell ref="G303:G314"/>
    <mergeCell ref="L303:L314"/>
    <mergeCell ref="AV303:AV314"/>
    <mergeCell ref="A341:B341"/>
    <mergeCell ref="A342:A353"/>
    <mergeCell ref="C342:C353"/>
    <mergeCell ref="G342:G353"/>
    <mergeCell ref="L342:L353"/>
    <mergeCell ref="AV342:AV353"/>
    <mergeCell ref="A328:B328"/>
    <mergeCell ref="A329:A340"/>
    <mergeCell ref="C329:C340"/>
    <mergeCell ref="G329:G340"/>
    <mergeCell ref="L329:L340"/>
    <mergeCell ref="AV329:AV340"/>
    <mergeCell ref="A367:B367"/>
    <mergeCell ref="A368:A379"/>
    <mergeCell ref="C368:C379"/>
    <mergeCell ref="G368:G379"/>
    <mergeCell ref="L368:L379"/>
    <mergeCell ref="AV368:AV379"/>
    <mergeCell ref="A354:B354"/>
    <mergeCell ref="A355:A366"/>
    <mergeCell ref="C355:C366"/>
    <mergeCell ref="G355:G366"/>
    <mergeCell ref="L355:L366"/>
    <mergeCell ref="AV355:AV366"/>
    <mergeCell ref="A406:B406"/>
    <mergeCell ref="A393:B393"/>
    <mergeCell ref="A394:A405"/>
    <mergeCell ref="C394:C405"/>
    <mergeCell ref="G394:G405"/>
    <mergeCell ref="L394:L405"/>
    <mergeCell ref="AV394:AV405"/>
    <mergeCell ref="A380:B380"/>
    <mergeCell ref="A381:A392"/>
    <mergeCell ref="C381:C392"/>
    <mergeCell ref="G381:G392"/>
    <mergeCell ref="L381:L392"/>
    <mergeCell ref="AV381:AV3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127"/>
  <sheetViews>
    <sheetView tabSelected="1" topLeftCell="M1" workbookViewId="0">
      <selection activeCell="X1" sqref="X1:AR93"/>
    </sheetView>
  </sheetViews>
  <sheetFormatPr defaultRowHeight="14.4" x14ac:dyDescent="0.3"/>
  <cols>
    <col min="1" max="1" width="9.5546875" bestFit="1" customWidth="1"/>
    <col min="29" max="29" width="9.109375" bestFit="1" customWidth="1"/>
    <col min="37" max="37" width="9.5546875" bestFit="1" customWidth="1"/>
  </cols>
  <sheetData>
    <row r="1" spans="1:44" ht="15" thickBot="1" x14ac:dyDescent="0.35">
      <c r="A1" s="95"/>
      <c r="B1" s="193" t="s">
        <v>118</v>
      </c>
      <c r="C1" s="194"/>
      <c r="D1" s="194"/>
      <c r="E1" s="194"/>
      <c r="F1" s="194"/>
      <c r="G1" s="195"/>
      <c r="H1" s="196" t="s">
        <v>129</v>
      </c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8"/>
      <c r="X1" s="196" t="s">
        <v>105</v>
      </c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6" t="s">
        <v>119</v>
      </c>
      <c r="AO1" s="197"/>
      <c r="AP1" s="197"/>
      <c r="AQ1" s="197"/>
      <c r="AR1" s="198"/>
    </row>
    <row r="2" spans="1:44" ht="101.4" thickBot="1" x14ac:dyDescent="0.35">
      <c r="A2" s="96" t="s">
        <v>2</v>
      </c>
      <c r="B2" s="97" t="s">
        <v>120</v>
      </c>
      <c r="C2" s="97" t="s">
        <v>121</v>
      </c>
      <c r="D2" s="97" t="s">
        <v>122</v>
      </c>
      <c r="E2" s="97" t="s">
        <v>123</v>
      </c>
      <c r="F2" s="97" t="s">
        <v>124</v>
      </c>
      <c r="G2" s="98" t="s">
        <v>125</v>
      </c>
      <c r="H2" s="99" t="s">
        <v>126</v>
      </c>
      <c r="I2" s="100" t="s">
        <v>12</v>
      </c>
      <c r="J2" s="100" t="s">
        <v>13</v>
      </c>
      <c r="K2" s="100" t="s">
        <v>14</v>
      </c>
      <c r="L2" s="100" t="s">
        <v>15</v>
      </c>
      <c r="M2" s="100" t="s">
        <v>16</v>
      </c>
      <c r="N2" s="100" t="s">
        <v>17</v>
      </c>
      <c r="O2" s="100" t="s">
        <v>18</v>
      </c>
      <c r="P2" s="100" t="s">
        <v>19</v>
      </c>
      <c r="Q2" s="100" t="s">
        <v>20</v>
      </c>
      <c r="R2" s="100" t="s">
        <v>21</v>
      </c>
      <c r="S2" s="100" t="s">
        <v>22</v>
      </c>
      <c r="T2" s="100" t="s">
        <v>23</v>
      </c>
      <c r="U2" s="100" t="s">
        <v>24</v>
      </c>
      <c r="V2" s="100" t="s">
        <v>25</v>
      </c>
      <c r="W2" s="101" t="s">
        <v>26</v>
      </c>
      <c r="X2" s="99" t="s">
        <v>126</v>
      </c>
      <c r="Y2" s="100" t="s">
        <v>12</v>
      </c>
      <c r="Z2" s="100" t="s">
        <v>13</v>
      </c>
      <c r="AA2" s="100" t="s">
        <v>14</v>
      </c>
      <c r="AB2" s="100" t="s">
        <v>15</v>
      </c>
      <c r="AC2" s="100" t="s">
        <v>16</v>
      </c>
      <c r="AD2" s="100" t="s">
        <v>17</v>
      </c>
      <c r="AE2" s="100" t="s">
        <v>18</v>
      </c>
      <c r="AF2" s="100" t="s">
        <v>19</v>
      </c>
      <c r="AG2" s="100" t="s">
        <v>20</v>
      </c>
      <c r="AH2" s="100" t="s">
        <v>21</v>
      </c>
      <c r="AI2" s="100" t="s">
        <v>22</v>
      </c>
      <c r="AJ2" s="100" t="s">
        <v>23</v>
      </c>
      <c r="AK2" s="100" t="s">
        <v>24</v>
      </c>
      <c r="AL2" s="100" t="s">
        <v>25</v>
      </c>
      <c r="AM2" s="101" t="s">
        <v>26</v>
      </c>
      <c r="AN2" s="102" t="s">
        <v>27</v>
      </c>
      <c r="AO2" s="100" t="s">
        <v>28</v>
      </c>
      <c r="AP2" s="128" t="s">
        <v>29</v>
      </c>
      <c r="AQ2" s="128" t="s">
        <v>30</v>
      </c>
      <c r="AR2" s="103" t="s">
        <v>31</v>
      </c>
    </row>
    <row r="3" spans="1:44" x14ac:dyDescent="0.3">
      <c r="A3" s="104">
        <v>45292</v>
      </c>
      <c r="B3" s="122">
        <v>49.366666666666653</v>
      </c>
      <c r="C3" s="122">
        <v>92.45</v>
      </c>
      <c r="D3" s="123">
        <v>17.533333333333335</v>
      </c>
      <c r="E3" s="122">
        <v>35.775000000000006</v>
      </c>
      <c r="F3" s="122">
        <v>95.716666666666654</v>
      </c>
      <c r="G3" s="147">
        <v>84.874999999999986</v>
      </c>
      <c r="H3" s="151">
        <v>96.908333333333346</v>
      </c>
      <c r="I3" s="118">
        <v>18.758333333333333</v>
      </c>
      <c r="J3" s="118">
        <v>49.083333333333343</v>
      </c>
      <c r="K3" s="118">
        <v>49.07500000000001</v>
      </c>
      <c r="L3" s="118">
        <v>65.416666666666671</v>
      </c>
      <c r="M3" s="118">
        <v>65.308333333333337</v>
      </c>
      <c r="N3" s="118">
        <v>65.074999999999989</v>
      </c>
      <c r="O3" s="118">
        <v>65.850000000000009</v>
      </c>
      <c r="P3" s="118">
        <v>86.783333333333346</v>
      </c>
      <c r="Q3" s="118">
        <v>86.899999999999991</v>
      </c>
      <c r="R3" s="118">
        <v>66.416666666666671</v>
      </c>
      <c r="S3" s="118">
        <v>86.691666666666663</v>
      </c>
      <c r="T3" s="118">
        <v>107.64999999999998</v>
      </c>
      <c r="U3" s="118">
        <v>824.25</v>
      </c>
      <c r="V3" s="118">
        <v>15.616666666666665</v>
      </c>
      <c r="W3" s="119">
        <v>575.25</v>
      </c>
      <c r="X3" s="108">
        <v>0</v>
      </c>
      <c r="Y3" s="106">
        <v>0</v>
      </c>
      <c r="Z3" s="106">
        <v>0</v>
      </c>
      <c r="AA3" s="106">
        <v>0</v>
      </c>
      <c r="AB3" s="106">
        <v>0</v>
      </c>
      <c r="AC3" s="106">
        <v>0</v>
      </c>
      <c r="AD3" s="106">
        <v>0</v>
      </c>
      <c r="AE3" s="106">
        <v>0</v>
      </c>
      <c r="AF3" s="106">
        <v>0</v>
      </c>
      <c r="AG3" s="106">
        <v>0</v>
      </c>
      <c r="AH3" s="106">
        <v>0</v>
      </c>
      <c r="AI3" s="106">
        <v>0</v>
      </c>
      <c r="AJ3" s="106">
        <v>0</v>
      </c>
      <c r="AK3" s="106">
        <v>0</v>
      </c>
      <c r="AL3" s="106">
        <v>0</v>
      </c>
      <c r="AM3" s="107">
        <v>0</v>
      </c>
      <c r="AN3" s="105">
        <v>8.5</v>
      </c>
      <c r="AO3" s="126">
        <v>0</v>
      </c>
      <c r="AP3" s="129">
        <f>SUM(AQ3:AR3)</f>
        <v>625.25</v>
      </c>
      <c r="AQ3" s="129">
        <v>575.25</v>
      </c>
      <c r="AR3" s="127">
        <v>50</v>
      </c>
    </row>
    <row r="4" spans="1:44" ht="15" thickBot="1" x14ac:dyDescent="0.35">
      <c r="A4" s="109">
        <v>45293</v>
      </c>
      <c r="B4" s="122">
        <v>49.383333333333326</v>
      </c>
      <c r="C4" s="122">
        <v>93.008333333333326</v>
      </c>
      <c r="D4" s="123">
        <v>17.3</v>
      </c>
      <c r="E4" s="122">
        <v>34.216666666666669</v>
      </c>
      <c r="F4" s="122">
        <v>95.699999999999989</v>
      </c>
      <c r="G4" s="147">
        <v>84.783333333333331</v>
      </c>
      <c r="H4" s="152">
        <v>97.399999999999991</v>
      </c>
      <c r="I4" s="118">
        <v>18.433333333333334</v>
      </c>
      <c r="J4" s="118">
        <v>49.091666666666669</v>
      </c>
      <c r="K4" s="118">
        <v>49.100000000000016</v>
      </c>
      <c r="L4" s="118">
        <v>64.858333333333334</v>
      </c>
      <c r="M4" s="118">
        <v>64.72499999999998</v>
      </c>
      <c r="N4" s="118">
        <v>64.533333333333346</v>
      </c>
      <c r="O4" s="118">
        <v>65.274999999999991</v>
      </c>
      <c r="P4" s="118">
        <v>86.7</v>
      </c>
      <c r="Q4" s="118">
        <v>86.808333333333337</v>
      </c>
      <c r="R4" s="118">
        <v>65.833333333333329</v>
      </c>
      <c r="S4" s="118">
        <v>86.625000000000014</v>
      </c>
      <c r="T4" s="118">
        <v>108.075</v>
      </c>
      <c r="U4" s="118">
        <v>823.91666666666663</v>
      </c>
      <c r="V4" s="118">
        <v>17.683333333333334</v>
      </c>
      <c r="W4" s="119">
        <v>574.08333333333337</v>
      </c>
      <c r="X4" s="108">
        <v>0</v>
      </c>
      <c r="Y4" s="106">
        <v>0</v>
      </c>
      <c r="Z4" s="106">
        <v>0</v>
      </c>
      <c r="AA4" s="106">
        <v>0</v>
      </c>
      <c r="AB4" s="106">
        <v>0</v>
      </c>
      <c r="AC4" s="106">
        <v>0</v>
      </c>
      <c r="AD4" s="106">
        <v>0</v>
      </c>
      <c r="AE4" s="106">
        <v>0</v>
      </c>
      <c r="AF4" s="106">
        <v>0</v>
      </c>
      <c r="AG4" s="106">
        <v>0</v>
      </c>
      <c r="AH4" s="106">
        <v>0</v>
      </c>
      <c r="AI4" s="106">
        <v>0</v>
      </c>
      <c r="AJ4" s="106">
        <v>0</v>
      </c>
      <c r="AK4" s="106">
        <v>0</v>
      </c>
      <c r="AL4" s="106">
        <v>0</v>
      </c>
      <c r="AM4" s="107">
        <v>0</v>
      </c>
      <c r="AN4" s="105">
        <v>8.5</v>
      </c>
      <c r="AO4" s="126">
        <v>0</v>
      </c>
      <c r="AP4" s="129">
        <f t="shared" ref="AP4:AP67" si="0">SUM(AQ4:AR4)</f>
        <v>624.08333333333337</v>
      </c>
      <c r="AQ4" s="129">
        <v>574.08333333333337</v>
      </c>
      <c r="AR4" s="127">
        <v>50</v>
      </c>
    </row>
    <row r="5" spans="1:44" x14ac:dyDescent="0.3">
      <c r="A5" s="104">
        <v>45294</v>
      </c>
      <c r="B5" s="122">
        <v>49.333333333333321</v>
      </c>
      <c r="C5" s="122">
        <v>91.7</v>
      </c>
      <c r="D5" s="123">
        <v>17.333333333333336</v>
      </c>
      <c r="E5" s="122">
        <v>36.31666666666667</v>
      </c>
      <c r="F5" s="122">
        <v>94.00833333333334</v>
      </c>
      <c r="G5" s="147">
        <v>86.424999999999997</v>
      </c>
      <c r="H5" s="152">
        <v>95.491666666666674</v>
      </c>
      <c r="I5" s="118">
        <v>18.541666666666664</v>
      </c>
      <c r="J5" s="118">
        <v>49.066666666666663</v>
      </c>
      <c r="K5" s="118">
        <v>49.01666666666668</v>
      </c>
      <c r="L5" s="118">
        <v>66.591666666666669</v>
      </c>
      <c r="M5" s="118">
        <v>66.424999999999997</v>
      </c>
      <c r="N5" s="118">
        <v>66.174999999999997</v>
      </c>
      <c r="O5" s="118">
        <v>66.949999999999989</v>
      </c>
      <c r="P5" s="118">
        <v>88.3</v>
      </c>
      <c r="Q5" s="118">
        <v>88.391666666666652</v>
      </c>
      <c r="R5" s="118">
        <v>67.541666666666671</v>
      </c>
      <c r="S5" s="118">
        <v>88.2</v>
      </c>
      <c r="T5" s="118">
        <v>106.87500000000001</v>
      </c>
      <c r="U5" s="118">
        <v>824</v>
      </c>
      <c r="V5" s="118">
        <v>15.291666666666666</v>
      </c>
      <c r="W5" s="119">
        <v>584.25</v>
      </c>
      <c r="X5" s="108">
        <v>0</v>
      </c>
      <c r="Y5" s="106">
        <v>0</v>
      </c>
      <c r="Z5" s="106">
        <v>0</v>
      </c>
      <c r="AA5" s="106">
        <v>0</v>
      </c>
      <c r="AB5" s="106">
        <v>0</v>
      </c>
      <c r="AC5" s="106">
        <v>0</v>
      </c>
      <c r="AD5" s="106">
        <v>0</v>
      </c>
      <c r="AE5" s="106">
        <v>0</v>
      </c>
      <c r="AF5" s="106">
        <v>0</v>
      </c>
      <c r="AG5" s="106">
        <v>0</v>
      </c>
      <c r="AH5" s="106">
        <v>0</v>
      </c>
      <c r="AI5" s="106">
        <v>0</v>
      </c>
      <c r="AJ5" s="106">
        <v>0</v>
      </c>
      <c r="AK5" s="106">
        <v>0</v>
      </c>
      <c r="AL5" s="106">
        <v>0</v>
      </c>
      <c r="AM5" s="107">
        <v>0</v>
      </c>
      <c r="AN5" s="105">
        <v>8.5</v>
      </c>
      <c r="AO5" s="126">
        <v>0</v>
      </c>
      <c r="AP5" s="129">
        <f t="shared" si="0"/>
        <v>634.25</v>
      </c>
      <c r="AQ5" s="129">
        <v>584.25</v>
      </c>
      <c r="AR5" s="127">
        <v>50</v>
      </c>
    </row>
    <row r="6" spans="1:44" ht="15" thickBot="1" x14ac:dyDescent="0.35">
      <c r="A6" s="109">
        <v>45295</v>
      </c>
      <c r="B6" s="122">
        <v>49.016666666666659</v>
      </c>
      <c r="C6" s="122">
        <v>92.591666666666654</v>
      </c>
      <c r="D6" s="123">
        <v>16.900000000000002</v>
      </c>
      <c r="E6" s="122">
        <v>34.25</v>
      </c>
      <c r="F6" s="122">
        <v>94.533333333333317</v>
      </c>
      <c r="G6" s="147">
        <v>86.75</v>
      </c>
      <c r="H6" s="152">
        <v>95.566666666666663</v>
      </c>
      <c r="I6" s="118">
        <v>18.091666666666665</v>
      </c>
      <c r="J6" s="118">
        <v>48.75</v>
      </c>
      <c r="K6" s="118">
        <v>48.69166666666667</v>
      </c>
      <c r="L6" s="118">
        <v>66.691666666666663</v>
      </c>
      <c r="M6" s="118">
        <v>66.49166666666666</v>
      </c>
      <c r="N6" s="118">
        <v>66.233333333333334</v>
      </c>
      <c r="O6" s="118">
        <v>66.983333333333334</v>
      </c>
      <c r="P6" s="118">
        <v>88.583333333333357</v>
      </c>
      <c r="Q6" s="118">
        <v>88.691666666666663</v>
      </c>
      <c r="R6" s="118">
        <v>78.308333333333337</v>
      </c>
      <c r="S6" s="118">
        <v>77.808333333333323</v>
      </c>
      <c r="T6" s="118">
        <v>105.85833333333333</v>
      </c>
      <c r="U6" s="118">
        <v>823.83333333333337</v>
      </c>
      <c r="V6" s="118">
        <v>13.466666666666669</v>
      </c>
      <c r="W6" s="119">
        <v>586.5</v>
      </c>
      <c r="X6" s="108">
        <v>0</v>
      </c>
      <c r="Y6" s="106">
        <v>0</v>
      </c>
      <c r="Z6" s="106">
        <v>0</v>
      </c>
      <c r="AA6" s="106">
        <v>0</v>
      </c>
      <c r="AB6" s="106">
        <v>0</v>
      </c>
      <c r="AC6" s="106">
        <v>0</v>
      </c>
      <c r="AD6" s="106">
        <v>0</v>
      </c>
      <c r="AE6" s="106">
        <v>0</v>
      </c>
      <c r="AF6" s="106">
        <v>0</v>
      </c>
      <c r="AG6" s="106">
        <v>0</v>
      </c>
      <c r="AH6" s="106">
        <v>0</v>
      </c>
      <c r="AI6" s="106">
        <v>0</v>
      </c>
      <c r="AJ6" s="106">
        <v>0</v>
      </c>
      <c r="AK6" s="106">
        <v>0</v>
      </c>
      <c r="AL6" s="106">
        <v>0</v>
      </c>
      <c r="AM6" s="107">
        <v>0</v>
      </c>
      <c r="AN6" s="105">
        <v>8.5</v>
      </c>
      <c r="AO6" s="126">
        <v>0</v>
      </c>
      <c r="AP6" s="129">
        <f t="shared" si="0"/>
        <v>636.5</v>
      </c>
      <c r="AQ6" s="129">
        <v>586.5</v>
      </c>
      <c r="AR6" s="127">
        <v>50</v>
      </c>
    </row>
    <row r="7" spans="1:44" x14ac:dyDescent="0.3">
      <c r="A7" s="104">
        <v>45296</v>
      </c>
      <c r="B7" s="122">
        <v>49.391666666666659</v>
      </c>
      <c r="C7" s="122">
        <v>91.72499999999998</v>
      </c>
      <c r="D7" s="123">
        <v>16.883333333333333</v>
      </c>
      <c r="E7" s="122">
        <v>35.325000000000003</v>
      </c>
      <c r="F7" s="122">
        <v>93.958333333333314</v>
      </c>
      <c r="G7" s="147">
        <v>86.208333333333329</v>
      </c>
      <c r="H7" s="152">
        <v>95.449999999999989</v>
      </c>
      <c r="I7" s="118">
        <v>18.133333333333336</v>
      </c>
      <c r="J7" s="118">
        <v>49.166666666666664</v>
      </c>
      <c r="K7" s="118">
        <v>49.100000000000016</v>
      </c>
      <c r="L7" s="118">
        <v>66.11666666666666</v>
      </c>
      <c r="M7" s="118">
        <v>65.766666666666666</v>
      </c>
      <c r="N7" s="118">
        <v>65.50833333333334</v>
      </c>
      <c r="O7" s="118">
        <v>66.333333333333329</v>
      </c>
      <c r="P7" s="118">
        <v>88.399999999999991</v>
      </c>
      <c r="Q7" s="118">
        <v>88.50833333333334</v>
      </c>
      <c r="R7" s="118">
        <v>88.22499999999998</v>
      </c>
      <c r="S7" s="118">
        <v>66.875</v>
      </c>
      <c r="T7" s="118">
        <v>107.54166666666667</v>
      </c>
      <c r="U7" s="118">
        <v>823.83333333333337</v>
      </c>
      <c r="V7" s="118">
        <v>15.233333333333333</v>
      </c>
      <c r="W7" s="119">
        <v>585.16666666666663</v>
      </c>
      <c r="X7" s="108">
        <v>0</v>
      </c>
      <c r="Y7" s="106">
        <v>0</v>
      </c>
      <c r="Z7" s="106">
        <v>0</v>
      </c>
      <c r="AA7" s="106">
        <v>0</v>
      </c>
      <c r="AB7" s="106">
        <v>0</v>
      </c>
      <c r="AC7" s="106">
        <v>0</v>
      </c>
      <c r="AD7" s="106">
        <v>0</v>
      </c>
      <c r="AE7" s="106">
        <v>0</v>
      </c>
      <c r="AF7" s="106">
        <v>0</v>
      </c>
      <c r="AG7" s="106">
        <v>0</v>
      </c>
      <c r="AH7" s="106">
        <v>0</v>
      </c>
      <c r="AI7" s="106">
        <v>0</v>
      </c>
      <c r="AJ7" s="106">
        <v>0</v>
      </c>
      <c r="AK7" s="106">
        <v>0</v>
      </c>
      <c r="AL7" s="106">
        <v>0</v>
      </c>
      <c r="AM7" s="107">
        <v>0</v>
      </c>
      <c r="AN7" s="105">
        <v>8.5</v>
      </c>
      <c r="AO7" s="126">
        <v>0</v>
      </c>
      <c r="AP7" s="129">
        <f t="shared" si="0"/>
        <v>635.16666666666663</v>
      </c>
      <c r="AQ7" s="129">
        <v>585.16666666666663</v>
      </c>
      <c r="AR7" s="127">
        <v>50</v>
      </c>
    </row>
    <row r="8" spans="1:44" ht="15" thickBot="1" x14ac:dyDescent="0.35">
      <c r="A8" s="109">
        <v>45297</v>
      </c>
      <c r="B8" s="122">
        <v>49.383333333333326</v>
      </c>
      <c r="C8" s="122">
        <v>92.666666666666671</v>
      </c>
      <c r="D8" s="123">
        <v>16.458333333333332</v>
      </c>
      <c r="E8" s="122">
        <v>35.375000000000007</v>
      </c>
      <c r="F8" s="122">
        <v>94.74166666666666</v>
      </c>
      <c r="G8" s="147">
        <v>85.516666666666666</v>
      </c>
      <c r="H8" s="152">
        <v>96.149999999999991</v>
      </c>
      <c r="I8" s="118">
        <v>17.675000000000001</v>
      </c>
      <c r="J8" s="118">
        <v>49.116666666666674</v>
      </c>
      <c r="K8" s="118">
        <v>49.06666666666667</v>
      </c>
      <c r="L8" s="118">
        <v>64.99166666666666</v>
      </c>
      <c r="M8" s="118">
        <v>64.691666666666677</v>
      </c>
      <c r="N8" s="118">
        <v>64.458333333333343</v>
      </c>
      <c r="O8" s="118">
        <v>65.249999999999986</v>
      </c>
      <c r="P8" s="118">
        <v>87.433333333333323</v>
      </c>
      <c r="Q8" s="118">
        <v>87.524999999999991</v>
      </c>
      <c r="R8" s="118">
        <v>87.333333333333329</v>
      </c>
      <c r="S8" s="118">
        <v>65.816666666666663</v>
      </c>
      <c r="T8" s="118">
        <v>108.07499999999999</v>
      </c>
      <c r="U8" s="118">
        <v>824</v>
      </c>
      <c r="V8" s="118">
        <v>15.358333333333334</v>
      </c>
      <c r="W8" s="119">
        <v>578.91666666666663</v>
      </c>
      <c r="X8" s="108">
        <v>0</v>
      </c>
      <c r="Y8" s="106">
        <v>0</v>
      </c>
      <c r="Z8" s="106">
        <v>0</v>
      </c>
      <c r="AA8" s="106">
        <v>0</v>
      </c>
      <c r="AB8" s="106">
        <v>0</v>
      </c>
      <c r="AC8" s="106">
        <v>0</v>
      </c>
      <c r="AD8" s="106">
        <v>0</v>
      </c>
      <c r="AE8" s="106">
        <v>0</v>
      </c>
      <c r="AF8" s="106">
        <v>0</v>
      </c>
      <c r="AG8" s="106">
        <v>0</v>
      </c>
      <c r="AH8" s="106">
        <v>0</v>
      </c>
      <c r="AI8" s="106">
        <v>0</v>
      </c>
      <c r="AJ8" s="106">
        <v>0</v>
      </c>
      <c r="AK8" s="106">
        <v>0</v>
      </c>
      <c r="AL8" s="106">
        <v>0</v>
      </c>
      <c r="AM8" s="107">
        <v>0</v>
      </c>
      <c r="AN8" s="105">
        <v>8.5</v>
      </c>
      <c r="AO8" s="126">
        <v>0</v>
      </c>
      <c r="AP8" s="129">
        <f t="shared" si="0"/>
        <v>628.91666666666663</v>
      </c>
      <c r="AQ8" s="129">
        <v>578.91666666666663</v>
      </c>
      <c r="AR8" s="127">
        <v>50</v>
      </c>
    </row>
    <row r="9" spans="1:44" x14ac:dyDescent="0.3">
      <c r="A9" s="104">
        <v>45298</v>
      </c>
      <c r="B9" s="122">
        <v>49.408333333333324</v>
      </c>
      <c r="C9" s="122">
        <v>93.666666666666671</v>
      </c>
      <c r="D9" s="123">
        <v>16.391666666666666</v>
      </c>
      <c r="E9" s="122">
        <v>34.200000000000003</v>
      </c>
      <c r="F9" s="122">
        <v>94.625</v>
      </c>
      <c r="G9" s="147">
        <v>86.058333333333337</v>
      </c>
      <c r="H9" s="152">
        <v>95.983333333333334</v>
      </c>
      <c r="I9" s="118">
        <v>17.608333333333334</v>
      </c>
      <c r="J9" s="118">
        <v>85.966666666666697</v>
      </c>
      <c r="K9" s="118">
        <v>49.06666666666667</v>
      </c>
      <c r="L9" s="118">
        <v>64.98333333333332</v>
      </c>
      <c r="M9" s="118">
        <v>64.8</v>
      </c>
      <c r="N9" s="118">
        <v>64.625</v>
      </c>
      <c r="O9" s="118">
        <v>65.374999999999986</v>
      </c>
      <c r="P9" s="118">
        <v>87.933333333333337</v>
      </c>
      <c r="Q9" s="118">
        <v>88.041666666666671</v>
      </c>
      <c r="R9" s="118">
        <v>87.86666666666666</v>
      </c>
      <c r="S9" s="118">
        <v>65.95</v>
      </c>
      <c r="T9" s="118">
        <v>108.125</v>
      </c>
      <c r="U9" s="118">
        <v>824.25</v>
      </c>
      <c r="V9" s="118">
        <v>15.391666666666667</v>
      </c>
      <c r="W9" s="119">
        <v>582.5</v>
      </c>
      <c r="X9" s="108">
        <v>0</v>
      </c>
      <c r="Y9" s="106">
        <v>0</v>
      </c>
      <c r="Z9" s="106">
        <v>0</v>
      </c>
      <c r="AA9" s="106">
        <v>0</v>
      </c>
      <c r="AB9" s="106">
        <v>0</v>
      </c>
      <c r="AC9" s="106">
        <v>0</v>
      </c>
      <c r="AD9" s="106">
        <v>0</v>
      </c>
      <c r="AE9" s="106">
        <v>0</v>
      </c>
      <c r="AF9" s="106">
        <v>0</v>
      </c>
      <c r="AG9" s="106">
        <v>0</v>
      </c>
      <c r="AH9" s="106">
        <v>0</v>
      </c>
      <c r="AI9" s="106">
        <v>0</v>
      </c>
      <c r="AJ9" s="106">
        <v>0</v>
      </c>
      <c r="AK9" s="106">
        <v>0</v>
      </c>
      <c r="AL9" s="106">
        <v>0</v>
      </c>
      <c r="AM9" s="107">
        <v>0</v>
      </c>
      <c r="AN9" s="105">
        <v>8.5</v>
      </c>
      <c r="AO9" s="126">
        <v>0</v>
      </c>
      <c r="AP9" s="129">
        <f t="shared" si="0"/>
        <v>632.5</v>
      </c>
      <c r="AQ9" s="129">
        <v>582.5</v>
      </c>
      <c r="AR9" s="127">
        <v>50</v>
      </c>
    </row>
    <row r="10" spans="1:44" ht="15" thickBot="1" x14ac:dyDescent="0.35">
      <c r="A10" s="109">
        <v>45299</v>
      </c>
      <c r="B10" s="122">
        <v>49.374999999999993</v>
      </c>
      <c r="C10" s="122">
        <v>92.816666666666663</v>
      </c>
      <c r="D10" s="123">
        <v>16.883333333333333</v>
      </c>
      <c r="E10" s="122">
        <v>34.658333333333324</v>
      </c>
      <c r="F10" s="122">
        <v>94.316666666666663</v>
      </c>
      <c r="G10" s="147">
        <v>79.63333333333334</v>
      </c>
      <c r="H10" s="152">
        <v>95.989166666666677</v>
      </c>
      <c r="I10" s="118">
        <v>18.133333333333333</v>
      </c>
      <c r="J10" s="118">
        <v>49.125000000000007</v>
      </c>
      <c r="K10" s="118">
        <v>49.041666666666664</v>
      </c>
      <c r="L10" s="118">
        <v>65.341666666666669</v>
      </c>
      <c r="M10" s="118">
        <v>65.141666666666666</v>
      </c>
      <c r="N10" s="118">
        <v>64.899999999999991</v>
      </c>
      <c r="O10" s="118">
        <v>65.708333333333343</v>
      </c>
      <c r="P10" s="118">
        <v>87.533333333333346</v>
      </c>
      <c r="Q10" s="118">
        <v>87.641666666666666</v>
      </c>
      <c r="R10" s="118">
        <v>87.466666666666654</v>
      </c>
      <c r="S10" s="118">
        <v>66.283333333333346</v>
      </c>
      <c r="T10" s="118">
        <v>107.61666666666667</v>
      </c>
      <c r="U10" s="118">
        <v>824.16666666666663</v>
      </c>
      <c r="V10" s="118">
        <v>15.258333333333333</v>
      </c>
      <c r="W10" s="119">
        <v>579.41666666666663</v>
      </c>
      <c r="X10" s="108">
        <v>0</v>
      </c>
      <c r="Y10" s="106">
        <v>0</v>
      </c>
      <c r="Z10" s="106">
        <v>0</v>
      </c>
      <c r="AA10" s="106">
        <v>0</v>
      </c>
      <c r="AB10" s="106">
        <v>0</v>
      </c>
      <c r="AC10" s="106">
        <v>0</v>
      </c>
      <c r="AD10" s="106">
        <v>0</v>
      </c>
      <c r="AE10" s="106">
        <v>0</v>
      </c>
      <c r="AF10" s="106">
        <v>0</v>
      </c>
      <c r="AG10" s="106">
        <v>0</v>
      </c>
      <c r="AH10" s="106">
        <v>0</v>
      </c>
      <c r="AI10" s="106">
        <v>0</v>
      </c>
      <c r="AJ10" s="106">
        <v>0</v>
      </c>
      <c r="AK10" s="106">
        <v>0</v>
      </c>
      <c r="AL10" s="106">
        <v>0</v>
      </c>
      <c r="AM10" s="107">
        <v>0</v>
      </c>
      <c r="AN10" s="105">
        <v>8.5</v>
      </c>
      <c r="AO10" s="126">
        <v>0</v>
      </c>
      <c r="AP10" s="129">
        <f t="shared" si="0"/>
        <v>629.41666666666663</v>
      </c>
      <c r="AQ10" s="129">
        <v>579.41666666666663</v>
      </c>
      <c r="AR10" s="127">
        <v>50</v>
      </c>
    </row>
    <row r="11" spans="1:44" x14ac:dyDescent="0.3">
      <c r="A11" s="104">
        <v>45300</v>
      </c>
      <c r="B11" s="122">
        <v>49.366666666666667</v>
      </c>
      <c r="C11" s="122">
        <v>88.875</v>
      </c>
      <c r="D11" s="123">
        <v>17.483333333333334</v>
      </c>
      <c r="E11" s="122">
        <v>35.066666666666663</v>
      </c>
      <c r="F11" s="122">
        <v>91.75833333333334</v>
      </c>
      <c r="G11" s="147">
        <v>84.2</v>
      </c>
      <c r="H11" s="152">
        <v>93.325000000000003</v>
      </c>
      <c r="I11" s="118">
        <v>18.68333333333333</v>
      </c>
      <c r="J11" s="118">
        <v>49.108333333333341</v>
      </c>
      <c r="K11" s="118">
        <v>49.041666666666664</v>
      </c>
      <c r="L11" s="118">
        <v>64.733333333333334</v>
      </c>
      <c r="M11" s="118">
        <v>64.608333333333334</v>
      </c>
      <c r="N11" s="118">
        <v>64.36666666666666</v>
      </c>
      <c r="O11" s="118">
        <v>65.125000000000014</v>
      </c>
      <c r="P11" s="118">
        <v>86.075000000000003</v>
      </c>
      <c r="Q11" s="118">
        <v>86.174999999999997</v>
      </c>
      <c r="R11" s="118">
        <v>86</v>
      </c>
      <c r="S11" s="118">
        <v>65.7</v>
      </c>
      <c r="T11" s="118">
        <v>108.00833333333334</v>
      </c>
      <c r="U11" s="118">
        <v>824.08333333333337</v>
      </c>
      <c r="V11" s="118">
        <v>17.600000000000001</v>
      </c>
      <c r="W11" s="119">
        <v>571.25</v>
      </c>
      <c r="X11" s="108">
        <v>0</v>
      </c>
      <c r="Y11" s="106">
        <v>0</v>
      </c>
      <c r="Z11" s="106">
        <v>0</v>
      </c>
      <c r="AA11" s="106">
        <v>0</v>
      </c>
      <c r="AB11" s="106">
        <v>0</v>
      </c>
      <c r="AC11" s="106">
        <v>0</v>
      </c>
      <c r="AD11" s="106">
        <v>0</v>
      </c>
      <c r="AE11" s="106">
        <v>0</v>
      </c>
      <c r="AF11" s="106">
        <v>0</v>
      </c>
      <c r="AG11" s="106">
        <v>0</v>
      </c>
      <c r="AH11" s="106">
        <v>0</v>
      </c>
      <c r="AI11" s="106">
        <v>0</v>
      </c>
      <c r="AJ11" s="106">
        <v>0</v>
      </c>
      <c r="AK11" s="106">
        <v>0</v>
      </c>
      <c r="AL11" s="106">
        <v>0</v>
      </c>
      <c r="AM11" s="107">
        <v>0</v>
      </c>
      <c r="AN11" s="105">
        <v>8.5</v>
      </c>
      <c r="AO11" s="126">
        <v>0</v>
      </c>
      <c r="AP11" s="129">
        <f t="shared" si="0"/>
        <v>621.25</v>
      </c>
      <c r="AQ11" s="129">
        <v>571.25</v>
      </c>
      <c r="AR11" s="127">
        <v>50</v>
      </c>
    </row>
    <row r="12" spans="1:44" ht="15" thickBot="1" x14ac:dyDescent="0.35">
      <c r="A12" s="109">
        <v>45301</v>
      </c>
      <c r="B12" s="122">
        <v>49.716666666666669</v>
      </c>
      <c r="C12" s="122">
        <v>66.966666666666669</v>
      </c>
      <c r="D12" s="123">
        <v>18.166666666666668</v>
      </c>
      <c r="E12" s="122">
        <v>35.050000000000004</v>
      </c>
      <c r="F12" s="122">
        <v>68.099999999999994</v>
      </c>
      <c r="G12" s="147">
        <v>84.991666666666674</v>
      </c>
      <c r="H12" s="152">
        <v>71.324999999999989</v>
      </c>
      <c r="I12" s="118">
        <v>19.55833333333333</v>
      </c>
      <c r="J12" s="118">
        <v>49.533333333333339</v>
      </c>
      <c r="K12" s="118">
        <v>49.491666666666674</v>
      </c>
      <c r="L12" s="118">
        <v>65.391666666666666</v>
      </c>
      <c r="M12" s="118">
        <v>65.25833333333334</v>
      </c>
      <c r="N12" s="118">
        <v>65.024999999999991</v>
      </c>
      <c r="O12" s="118">
        <v>65.825000000000003</v>
      </c>
      <c r="P12" s="118">
        <v>86.774999999999991</v>
      </c>
      <c r="Q12" s="118">
        <v>86.875</v>
      </c>
      <c r="R12" s="118">
        <v>86.683333333333337</v>
      </c>
      <c r="S12" s="118">
        <v>66.358333333333334</v>
      </c>
      <c r="T12" s="118">
        <v>109.11666666666666</v>
      </c>
      <c r="U12" s="118">
        <v>824.5</v>
      </c>
      <c r="V12" s="118">
        <v>32.408333333333331</v>
      </c>
      <c r="W12" s="119">
        <v>574.91666666666663</v>
      </c>
      <c r="X12" s="108">
        <v>0</v>
      </c>
      <c r="Y12" s="106">
        <v>0</v>
      </c>
      <c r="Z12" s="106">
        <v>0</v>
      </c>
      <c r="AA12" s="106">
        <v>0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6">
        <v>0</v>
      </c>
      <c r="AL12" s="106">
        <v>0</v>
      </c>
      <c r="AM12" s="107">
        <v>0</v>
      </c>
      <c r="AN12" s="105">
        <v>8.5</v>
      </c>
      <c r="AO12" s="126">
        <v>0</v>
      </c>
      <c r="AP12" s="129">
        <f t="shared" si="0"/>
        <v>624.91666666666663</v>
      </c>
      <c r="AQ12" s="129">
        <v>574.91666666666663</v>
      </c>
      <c r="AR12" s="127">
        <v>50</v>
      </c>
    </row>
    <row r="13" spans="1:44" x14ac:dyDescent="0.3">
      <c r="A13" s="104">
        <v>45302</v>
      </c>
      <c r="B13" s="122">
        <v>49.48333333333332</v>
      </c>
      <c r="C13" s="122">
        <v>84.36666666666666</v>
      </c>
      <c r="D13" s="123">
        <v>17.975000000000001</v>
      </c>
      <c r="E13" s="122">
        <v>36.9</v>
      </c>
      <c r="F13" s="122">
        <v>87.516666666666694</v>
      </c>
      <c r="G13" s="147">
        <v>85.691666666666663</v>
      </c>
      <c r="H13" s="152">
        <v>89.424999999999997</v>
      </c>
      <c r="I13" s="118">
        <v>19.233333333333334</v>
      </c>
      <c r="J13" s="118">
        <v>49.250000000000007</v>
      </c>
      <c r="K13" s="118">
        <v>49.183333333333344</v>
      </c>
      <c r="L13" s="118">
        <v>66.558333333333323</v>
      </c>
      <c r="M13" s="118">
        <v>66.375000000000014</v>
      </c>
      <c r="N13" s="118">
        <v>66.133333333333326</v>
      </c>
      <c r="O13" s="118">
        <v>67.05</v>
      </c>
      <c r="P13" s="118">
        <v>87.541666666666671</v>
      </c>
      <c r="Q13" s="118">
        <v>87.649999999999991</v>
      </c>
      <c r="R13" s="118">
        <v>87.441666666666663</v>
      </c>
      <c r="S13" s="118">
        <v>67.266666666666666</v>
      </c>
      <c r="T13" s="118">
        <v>107.47499999999998</v>
      </c>
      <c r="U13" s="118">
        <v>823.58333333333337</v>
      </c>
      <c r="V13" s="118">
        <v>19.408333333333331</v>
      </c>
      <c r="W13" s="119">
        <v>580</v>
      </c>
      <c r="X13" s="108">
        <v>0</v>
      </c>
      <c r="Y13" s="106">
        <v>0</v>
      </c>
      <c r="Z13" s="106">
        <v>0</v>
      </c>
      <c r="AA13" s="106">
        <v>0</v>
      </c>
      <c r="AB13" s="106">
        <v>0</v>
      </c>
      <c r="AC13" s="106">
        <v>0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</v>
      </c>
      <c r="AJ13" s="106">
        <v>0</v>
      </c>
      <c r="AK13" s="106">
        <v>0</v>
      </c>
      <c r="AL13" s="106">
        <v>0</v>
      </c>
      <c r="AM13" s="107">
        <v>0</v>
      </c>
      <c r="AN13" s="105">
        <v>8.5</v>
      </c>
      <c r="AO13" s="126">
        <v>0</v>
      </c>
      <c r="AP13" s="129">
        <f t="shared" si="0"/>
        <v>630</v>
      </c>
      <c r="AQ13" s="129">
        <v>580</v>
      </c>
      <c r="AR13" s="127">
        <v>50</v>
      </c>
    </row>
    <row r="14" spans="1:44" ht="15" thickBot="1" x14ac:dyDescent="0.35">
      <c r="A14" s="109">
        <v>45303</v>
      </c>
      <c r="B14" s="122">
        <v>49.416666666666657</v>
      </c>
      <c r="C14" s="122">
        <v>89.866666666666674</v>
      </c>
      <c r="D14" s="123">
        <f>AVERAGE(D2:D13)</f>
        <v>17.209848484848486</v>
      </c>
      <c r="E14" s="122">
        <v>34.35</v>
      </c>
      <c r="F14" s="122">
        <v>92.416666666666671</v>
      </c>
      <c r="G14" s="147">
        <v>86.341666666666654</v>
      </c>
      <c r="H14" s="152">
        <v>94.05</v>
      </c>
      <c r="I14" s="118">
        <v>18.241666666666664</v>
      </c>
      <c r="J14" s="118">
        <v>49.158333333333331</v>
      </c>
      <c r="K14" s="118">
        <v>49.100000000000016</v>
      </c>
      <c r="L14" s="118">
        <v>65.724999999999994</v>
      </c>
      <c r="M14" s="118">
        <v>65.674999999999997</v>
      </c>
      <c r="N14" s="118">
        <v>65.75555555555556</v>
      </c>
      <c r="O14" s="118">
        <v>66.577777777777783</v>
      </c>
      <c r="P14" s="118">
        <v>88.2</v>
      </c>
      <c r="Q14" s="118">
        <v>88.316666666666663</v>
      </c>
      <c r="R14" s="118">
        <v>88.116666666666674</v>
      </c>
      <c r="S14" s="118">
        <v>66.708333333333329</v>
      </c>
      <c r="T14" s="118">
        <v>107.75</v>
      </c>
      <c r="U14" s="118">
        <v>824</v>
      </c>
      <c r="V14" s="118">
        <v>16.266666666666669</v>
      </c>
      <c r="W14" s="119">
        <v>583.66666666666663</v>
      </c>
      <c r="X14" s="108">
        <v>0</v>
      </c>
      <c r="Y14" s="106">
        <v>0</v>
      </c>
      <c r="Z14" s="106">
        <v>0</v>
      </c>
      <c r="AA14" s="106">
        <v>0</v>
      </c>
      <c r="AB14" s="106">
        <v>0</v>
      </c>
      <c r="AC14" s="106">
        <v>0</v>
      </c>
      <c r="AD14" s="106">
        <v>0</v>
      </c>
      <c r="AE14" s="106">
        <v>0</v>
      </c>
      <c r="AF14" s="106">
        <v>0</v>
      </c>
      <c r="AG14" s="106">
        <v>0</v>
      </c>
      <c r="AH14" s="106">
        <v>0</v>
      </c>
      <c r="AI14" s="106">
        <v>0</v>
      </c>
      <c r="AJ14" s="106">
        <v>0</v>
      </c>
      <c r="AK14" s="106">
        <v>0</v>
      </c>
      <c r="AL14" s="106">
        <v>0</v>
      </c>
      <c r="AM14" s="107">
        <v>0</v>
      </c>
      <c r="AN14" s="105">
        <v>8.5</v>
      </c>
      <c r="AO14" s="126">
        <v>0</v>
      </c>
      <c r="AP14" s="129">
        <f t="shared" si="0"/>
        <v>633.66666666666663</v>
      </c>
      <c r="AQ14" s="129">
        <v>583.66666666666663</v>
      </c>
      <c r="AR14" s="127">
        <v>50</v>
      </c>
    </row>
    <row r="15" spans="1:44" x14ac:dyDescent="0.3">
      <c r="A15" s="104">
        <v>45304</v>
      </c>
      <c r="B15" s="122">
        <v>49.441666666666663</v>
      </c>
      <c r="C15" s="122">
        <v>90.666666666666671</v>
      </c>
      <c r="D15" s="123">
        <v>16.883333333333333</v>
      </c>
      <c r="E15" s="122">
        <v>34.533333333333331</v>
      </c>
      <c r="F15" s="122">
        <v>92.616666666666674</v>
      </c>
      <c r="G15" s="147">
        <v>86.033333333333346</v>
      </c>
      <c r="H15" s="152">
        <v>94.55</v>
      </c>
      <c r="I15" s="118">
        <v>18.05</v>
      </c>
      <c r="J15" s="118">
        <v>49.166666666666664</v>
      </c>
      <c r="K15" s="118">
        <v>49.108333333333348</v>
      </c>
      <c r="L15" s="118">
        <v>65.283333333333346</v>
      </c>
      <c r="M15" s="118">
        <v>65.183333333333337</v>
      </c>
      <c r="N15" s="118">
        <v>64.966666666666669</v>
      </c>
      <c r="O15" s="118">
        <v>65.75833333333334</v>
      </c>
      <c r="P15" s="118">
        <v>87.908333333333317</v>
      </c>
      <c r="Q15" s="118">
        <v>87.99166666666666</v>
      </c>
      <c r="R15" s="118">
        <v>87.8</v>
      </c>
      <c r="S15" s="118">
        <v>66.291666666666671</v>
      </c>
      <c r="T15" s="118">
        <v>108.02499999999999</v>
      </c>
      <c r="U15" s="118">
        <v>828.08333333333337</v>
      </c>
      <c r="V15" s="118">
        <v>16.283333333333335</v>
      </c>
      <c r="W15" s="119">
        <v>581.16666666666663</v>
      </c>
      <c r="X15" s="108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7">
        <v>0</v>
      </c>
      <c r="AN15" s="105">
        <v>8.5</v>
      </c>
      <c r="AO15" s="126">
        <v>0</v>
      </c>
      <c r="AP15" s="129">
        <f t="shared" si="0"/>
        <v>631.16666666666663</v>
      </c>
      <c r="AQ15" s="129">
        <v>581.16666666666663</v>
      </c>
      <c r="AR15" s="127">
        <v>50</v>
      </c>
    </row>
    <row r="16" spans="1:44" ht="15" thickBot="1" x14ac:dyDescent="0.35">
      <c r="A16" s="109">
        <v>45305</v>
      </c>
      <c r="B16" s="122">
        <v>49.42499999999999</v>
      </c>
      <c r="C16" s="122">
        <v>90.591666666666683</v>
      </c>
      <c r="D16" s="123">
        <v>17.066666666666666</v>
      </c>
      <c r="E16" s="122">
        <v>35.858333333333334</v>
      </c>
      <c r="F16" s="122">
        <v>92.583333333333329</v>
      </c>
      <c r="G16" s="147">
        <v>86.008333333333326</v>
      </c>
      <c r="H16" s="152">
        <v>94.033333333333346</v>
      </c>
      <c r="I16" s="118">
        <v>18.3</v>
      </c>
      <c r="J16" s="118">
        <v>49.175000000000004</v>
      </c>
      <c r="K16" s="118">
        <v>49.1</v>
      </c>
      <c r="L16" s="118">
        <v>65.825000000000003</v>
      </c>
      <c r="M16" s="118">
        <v>65.708333333333314</v>
      </c>
      <c r="N16" s="118">
        <v>65.49166666666666</v>
      </c>
      <c r="O16" s="118">
        <v>66.308333333333337</v>
      </c>
      <c r="P16" s="118">
        <v>87.858333333333334</v>
      </c>
      <c r="Q16" s="118">
        <v>87.958333333333329</v>
      </c>
      <c r="R16" s="118">
        <v>87.791666666666671</v>
      </c>
      <c r="S16" s="118">
        <v>66.86666666666666</v>
      </c>
      <c r="T16" s="118">
        <v>107.56666666666668</v>
      </c>
      <c r="U16" s="118">
        <v>824.41666666666663</v>
      </c>
      <c r="V16" s="118">
        <v>16.316666666666666</v>
      </c>
      <c r="W16" s="119">
        <v>582.66666666666663</v>
      </c>
      <c r="X16" s="108">
        <v>0</v>
      </c>
      <c r="Y16" s="106">
        <v>0</v>
      </c>
      <c r="Z16" s="106">
        <v>0</v>
      </c>
      <c r="AA16" s="106">
        <v>0</v>
      </c>
      <c r="AB16" s="106">
        <v>0</v>
      </c>
      <c r="AC16" s="106">
        <v>0</v>
      </c>
      <c r="AD16" s="106">
        <v>0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6">
        <v>0</v>
      </c>
      <c r="AL16" s="106">
        <v>0</v>
      </c>
      <c r="AM16" s="107">
        <v>0</v>
      </c>
      <c r="AN16" s="105">
        <v>8.5</v>
      </c>
      <c r="AO16" s="126">
        <v>0</v>
      </c>
      <c r="AP16" s="129">
        <f t="shared" si="0"/>
        <v>633.36363636363637</v>
      </c>
      <c r="AQ16" s="129">
        <v>583.36363636363637</v>
      </c>
      <c r="AR16" s="127">
        <v>50</v>
      </c>
    </row>
    <row r="17" spans="1:44" x14ac:dyDescent="0.3">
      <c r="A17" s="104">
        <v>45306</v>
      </c>
      <c r="B17" s="122">
        <v>49.43333333333333</v>
      </c>
      <c r="C17" s="122">
        <v>89.591666666666654</v>
      </c>
      <c r="D17" s="123">
        <v>17.450000000000003</v>
      </c>
      <c r="E17" s="122">
        <v>36.30833333333333</v>
      </c>
      <c r="F17" s="122">
        <v>91.566666666666663</v>
      </c>
      <c r="G17" s="147">
        <v>86.825000000000003</v>
      </c>
      <c r="H17" s="152">
        <v>93.933333333333337</v>
      </c>
      <c r="I17" s="118">
        <v>18.725000000000001</v>
      </c>
      <c r="J17" s="118">
        <v>49.19166666666667</v>
      </c>
      <c r="K17" s="118">
        <v>49.100000000000016</v>
      </c>
      <c r="L17" s="118">
        <v>66.674999999999997</v>
      </c>
      <c r="M17" s="118">
        <v>66.524999999999991</v>
      </c>
      <c r="N17" s="118">
        <v>66.291666666666671</v>
      </c>
      <c r="O17" s="118">
        <v>67.166666666666671</v>
      </c>
      <c r="P17" s="118">
        <v>88.441666666666677</v>
      </c>
      <c r="Q17" s="118">
        <v>88.533333333333346</v>
      </c>
      <c r="R17" s="118">
        <v>88.358333333333334</v>
      </c>
      <c r="S17" s="118">
        <v>67.7</v>
      </c>
      <c r="T17" s="118">
        <v>107.3</v>
      </c>
      <c r="U17" s="118">
        <v>824.08333333333337</v>
      </c>
      <c r="V17" s="118">
        <v>16.158333333333335</v>
      </c>
      <c r="W17" s="119">
        <v>585.08333333333337</v>
      </c>
      <c r="X17" s="108">
        <v>0</v>
      </c>
      <c r="Y17" s="106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0</v>
      </c>
      <c r="AF17" s="106">
        <v>0</v>
      </c>
      <c r="AG17" s="106">
        <v>0</v>
      </c>
      <c r="AH17" s="106">
        <v>0</v>
      </c>
      <c r="AI17" s="106">
        <v>0</v>
      </c>
      <c r="AJ17" s="106">
        <v>0</v>
      </c>
      <c r="AK17" s="106">
        <v>0</v>
      </c>
      <c r="AL17" s="106">
        <v>0</v>
      </c>
      <c r="AM17" s="107">
        <v>0</v>
      </c>
      <c r="AN17" s="105">
        <v>8.5</v>
      </c>
      <c r="AO17" s="126">
        <v>0</v>
      </c>
      <c r="AP17" s="129">
        <f t="shared" si="0"/>
        <v>635.08333333333337</v>
      </c>
      <c r="AQ17" s="129">
        <v>585.08333333333337</v>
      </c>
      <c r="AR17" s="127">
        <v>50</v>
      </c>
    </row>
    <row r="18" spans="1:44" ht="15" thickBot="1" x14ac:dyDescent="0.35">
      <c r="A18" s="109">
        <v>45307</v>
      </c>
      <c r="B18" s="122">
        <v>49.408333333333331</v>
      </c>
      <c r="C18" s="122">
        <v>89.625</v>
      </c>
      <c r="D18" s="123">
        <v>17.416666666666668</v>
      </c>
      <c r="E18" s="122">
        <v>35.533333333333331</v>
      </c>
      <c r="F18" s="122">
        <v>92.11666666666666</v>
      </c>
      <c r="G18" s="147">
        <v>86.5</v>
      </c>
      <c r="H18" s="152">
        <v>93.833333333333314</v>
      </c>
      <c r="I18" s="118">
        <v>18.658333333333335</v>
      </c>
      <c r="J18" s="118">
        <v>49.183333333333337</v>
      </c>
      <c r="K18" s="118">
        <v>49.108333333333341</v>
      </c>
      <c r="L18" s="118">
        <v>66.3</v>
      </c>
      <c r="M18" s="118">
        <v>66.283333333333331</v>
      </c>
      <c r="N18" s="118">
        <v>66.025000000000006</v>
      </c>
      <c r="O18" s="118">
        <v>66.924999999999997</v>
      </c>
      <c r="P18" s="118">
        <v>88.350000000000009</v>
      </c>
      <c r="Q18" s="118">
        <v>88.283333333333346</v>
      </c>
      <c r="R18" s="118">
        <v>88.25833333333334</v>
      </c>
      <c r="S18" s="118">
        <v>67.433333333333337</v>
      </c>
      <c r="T18" s="118">
        <v>107.33333333333336</v>
      </c>
      <c r="U18" s="118">
        <v>828.25</v>
      </c>
      <c r="V18" s="118">
        <v>16.216666666666669</v>
      </c>
      <c r="W18" s="119">
        <v>583.91666666666663</v>
      </c>
      <c r="X18" s="108">
        <v>0</v>
      </c>
      <c r="Y18" s="106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106">
        <v>0</v>
      </c>
      <c r="AG18" s="106">
        <v>0</v>
      </c>
      <c r="AH18" s="106">
        <v>0</v>
      </c>
      <c r="AI18" s="106">
        <v>0</v>
      </c>
      <c r="AJ18" s="106">
        <v>0</v>
      </c>
      <c r="AK18" s="106">
        <v>0</v>
      </c>
      <c r="AL18" s="106">
        <v>0</v>
      </c>
      <c r="AM18" s="107">
        <v>0</v>
      </c>
      <c r="AN18" s="105">
        <v>8.5</v>
      </c>
      <c r="AO18" s="126">
        <v>0</v>
      </c>
      <c r="AP18" s="129">
        <f t="shared" si="0"/>
        <v>633.91666666666663</v>
      </c>
      <c r="AQ18" s="129">
        <v>583.91666666666663</v>
      </c>
      <c r="AR18" s="127">
        <v>50</v>
      </c>
    </row>
    <row r="19" spans="1:44" x14ac:dyDescent="0.3">
      <c r="A19" s="104">
        <v>45308</v>
      </c>
      <c r="B19" s="122">
        <v>49.408333333333324</v>
      </c>
      <c r="C19" s="122">
        <v>89.991666666666674</v>
      </c>
      <c r="D19" s="123">
        <v>17.375000000000004</v>
      </c>
      <c r="E19" s="122">
        <v>35.583333333333336</v>
      </c>
      <c r="F19" s="122">
        <v>92.216666666666654</v>
      </c>
      <c r="G19" s="147">
        <v>85.909090909090907</v>
      </c>
      <c r="H19" s="152">
        <v>94.149999999999991</v>
      </c>
      <c r="I19" s="118">
        <v>18.583333333333332</v>
      </c>
      <c r="J19" s="118">
        <v>49.158333333333331</v>
      </c>
      <c r="K19" s="118">
        <v>49.1</v>
      </c>
      <c r="L19" s="118">
        <v>65.833333333333343</v>
      </c>
      <c r="M19" s="118">
        <v>65.816666666666677</v>
      </c>
      <c r="N19" s="118">
        <v>65.616666666666674</v>
      </c>
      <c r="O19" s="118">
        <v>66.483333333333334</v>
      </c>
      <c r="P19" s="118">
        <v>87.72499999999998</v>
      </c>
      <c r="Q19" s="118">
        <v>87.86363636363636</v>
      </c>
      <c r="R19" s="118">
        <v>87.633333333333368</v>
      </c>
      <c r="S19" s="118">
        <v>66.983333333333334</v>
      </c>
      <c r="T19" s="118">
        <v>107.60833333333335</v>
      </c>
      <c r="U19" s="118">
        <v>824</v>
      </c>
      <c r="V19" s="118">
        <v>16.291666666666668</v>
      </c>
      <c r="W19" s="119">
        <v>580.75</v>
      </c>
      <c r="X19" s="108">
        <v>0</v>
      </c>
      <c r="Y19" s="106">
        <v>0</v>
      </c>
      <c r="Z19" s="106">
        <v>0</v>
      </c>
      <c r="AA19" s="106">
        <v>0</v>
      </c>
      <c r="AB19" s="106">
        <v>0</v>
      </c>
      <c r="AC19" s="106">
        <v>0</v>
      </c>
      <c r="AD19" s="106">
        <v>0</v>
      </c>
      <c r="AE19" s="106">
        <v>0</v>
      </c>
      <c r="AF19" s="106">
        <v>0</v>
      </c>
      <c r="AG19" s="106">
        <v>0</v>
      </c>
      <c r="AH19" s="106">
        <v>0</v>
      </c>
      <c r="AI19" s="106">
        <v>0</v>
      </c>
      <c r="AJ19" s="106">
        <v>0</v>
      </c>
      <c r="AK19" s="106">
        <v>0</v>
      </c>
      <c r="AL19" s="106">
        <v>0</v>
      </c>
      <c r="AM19" s="107">
        <v>0</v>
      </c>
      <c r="AN19" s="105">
        <v>8.5</v>
      </c>
      <c r="AO19" s="126">
        <v>0</v>
      </c>
      <c r="AP19" s="129">
        <f t="shared" si="0"/>
        <v>631</v>
      </c>
      <c r="AQ19" s="129">
        <v>581</v>
      </c>
      <c r="AR19" s="127">
        <v>50</v>
      </c>
    </row>
    <row r="20" spans="1:44" ht="15" thickBot="1" x14ac:dyDescent="0.35">
      <c r="A20" s="109">
        <v>45309</v>
      </c>
      <c r="B20" s="122">
        <v>49.399999999999984</v>
      </c>
      <c r="C20" s="122">
        <v>89.675000000000011</v>
      </c>
      <c r="D20" s="123">
        <v>17.833333333333332</v>
      </c>
      <c r="E20" s="122">
        <v>36.466666666666661</v>
      </c>
      <c r="F20" s="122">
        <v>92.25</v>
      </c>
      <c r="G20" s="147">
        <v>85.833333333333329</v>
      </c>
      <c r="H20" s="152">
        <v>93.782142857142858</v>
      </c>
      <c r="I20" s="118">
        <v>19.058333333333334</v>
      </c>
      <c r="J20" s="118">
        <v>49.125</v>
      </c>
      <c r="K20" s="118">
        <v>49.083333333333343</v>
      </c>
      <c r="L20" s="118">
        <v>66.225000000000009</v>
      </c>
      <c r="M20" s="118">
        <v>66.38333333333334</v>
      </c>
      <c r="N20" s="118">
        <v>61.15</v>
      </c>
      <c r="O20" s="118">
        <v>67.083333333333329</v>
      </c>
      <c r="P20" s="118">
        <v>87.675000000000011</v>
      </c>
      <c r="Q20" s="118">
        <v>87.77500000000002</v>
      </c>
      <c r="R20" s="118">
        <v>87.625</v>
      </c>
      <c r="S20" s="118">
        <v>67.50833333333334</v>
      </c>
      <c r="T20" s="118">
        <v>107.14166666666667</v>
      </c>
      <c r="U20" s="118">
        <v>824</v>
      </c>
      <c r="V20" s="118">
        <v>16.233333333333334</v>
      </c>
      <c r="W20" s="119">
        <v>580.83333333333337</v>
      </c>
      <c r="X20" s="108">
        <v>0</v>
      </c>
      <c r="Y20" s="106">
        <v>0</v>
      </c>
      <c r="Z20" s="106">
        <v>0</v>
      </c>
      <c r="AA20" s="106">
        <v>0</v>
      </c>
      <c r="AB20" s="106">
        <v>0</v>
      </c>
      <c r="AC20" s="106">
        <v>0</v>
      </c>
      <c r="AD20" s="106">
        <v>0</v>
      </c>
      <c r="AE20" s="106">
        <v>0</v>
      </c>
      <c r="AF20" s="106">
        <v>0</v>
      </c>
      <c r="AG20" s="106">
        <v>0</v>
      </c>
      <c r="AH20" s="106">
        <v>0</v>
      </c>
      <c r="AI20" s="106">
        <v>0</v>
      </c>
      <c r="AJ20" s="106">
        <v>0</v>
      </c>
      <c r="AK20" s="106">
        <v>0</v>
      </c>
      <c r="AL20" s="106">
        <v>0</v>
      </c>
      <c r="AM20" s="107">
        <v>0</v>
      </c>
      <c r="AN20" s="105">
        <v>8.5</v>
      </c>
      <c r="AO20" s="126">
        <v>0</v>
      </c>
      <c r="AP20" s="129">
        <f t="shared" si="0"/>
        <v>630.83333333333337</v>
      </c>
      <c r="AQ20" s="129">
        <v>580.83333333333337</v>
      </c>
      <c r="AR20" s="127">
        <v>50</v>
      </c>
    </row>
    <row r="21" spans="1:44" x14ac:dyDescent="0.3">
      <c r="A21" s="104">
        <v>45310</v>
      </c>
      <c r="B21" s="122">
        <v>51.43333333333333</v>
      </c>
      <c r="C21" s="122">
        <v>27.974999999999998</v>
      </c>
      <c r="D21" s="123">
        <v>24.533333333333331</v>
      </c>
      <c r="E21" s="122">
        <v>33.783333333333331</v>
      </c>
      <c r="F21" s="122">
        <v>29.433333333333334</v>
      </c>
      <c r="G21" s="147">
        <v>78.899999999999991</v>
      </c>
      <c r="H21" s="152">
        <v>25.224999999999998</v>
      </c>
      <c r="I21" s="118">
        <v>22.683333333333334</v>
      </c>
      <c r="J21" s="118">
        <v>20</v>
      </c>
      <c r="K21" s="118">
        <v>19.95</v>
      </c>
      <c r="L21" s="118">
        <v>45.733333333333327</v>
      </c>
      <c r="M21" s="118">
        <v>46.508333333333333</v>
      </c>
      <c r="N21" s="118">
        <v>45.824999999999996</v>
      </c>
      <c r="O21" s="118">
        <v>46.591666666666669</v>
      </c>
      <c r="P21" s="118">
        <v>31.55</v>
      </c>
      <c r="Q21" s="118">
        <v>31.650000000000002</v>
      </c>
      <c r="R21" s="118">
        <v>31.525000000000002</v>
      </c>
      <c r="S21" s="118">
        <v>47.499999999999993</v>
      </c>
      <c r="T21" s="118">
        <v>36.324999999999996</v>
      </c>
      <c r="U21" s="118">
        <v>274.91666666666669</v>
      </c>
      <c r="V21" s="118">
        <v>76.849999999999994</v>
      </c>
      <c r="W21" s="119">
        <v>209.41666666666666</v>
      </c>
      <c r="X21" s="108">
        <v>0</v>
      </c>
      <c r="Y21" s="106">
        <v>0</v>
      </c>
      <c r="Z21" s="106">
        <v>0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6">
        <v>0</v>
      </c>
      <c r="AL21" s="106">
        <v>0</v>
      </c>
      <c r="AM21" s="107">
        <v>0</v>
      </c>
      <c r="AN21" s="105">
        <v>8.5</v>
      </c>
      <c r="AO21" s="126">
        <v>0</v>
      </c>
      <c r="AP21" s="129">
        <f t="shared" si="0"/>
        <v>259.41666666666663</v>
      </c>
      <c r="AQ21" s="129">
        <v>209.41666666666666</v>
      </c>
      <c r="AR21" s="127">
        <v>50</v>
      </c>
    </row>
    <row r="22" spans="1:44" ht="15" thickBot="1" x14ac:dyDescent="0.35">
      <c r="A22" s="109">
        <v>45311</v>
      </c>
      <c r="B22" s="122">
        <v>49.908333333333324</v>
      </c>
      <c r="C22" s="122">
        <v>73.627272727272725</v>
      </c>
      <c r="D22" s="123">
        <v>19.116666666666664</v>
      </c>
      <c r="E22" s="122">
        <v>35.433333333333337</v>
      </c>
      <c r="F22" s="122">
        <v>77.86666666666666</v>
      </c>
      <c r="G22" s="147">
        <v>83.424999999999997</v>
      </c>
      <c r="H22" s="152">
        <v>79.083333333333343</v>
      </c>
      <c r="I22" s="118">
        <v>20.041666666666668</v>
      </c>
      <c r="J22" s="118">
        <v>42.25833333333334</v>
      </c>
      <c r="K22" s="118">
        <v>42.216666666666676</v>
      </c>
      <c r="L22" s="118">
        <v>62.516666666666673</v>
      </c>
      <c r="M22" s="118">
        <v>62.6</v>
      </c>
      <c r="N22" s="118">
        <v>62.041666666666664</v>
      </c>
      <c r="O22" s="118">
        <v>63.06666666666667</v>
      </c>
      <c r="P22" s="118">
        <v>73.441666666666677</v>
      </c>
      <c r="Q22" s="118">
        <v>73.541666666666671</v>
      </c>
      <c r="R22" s="118">
        <v>73.349999999999994</v>
      </c>
      <c r="S22" s="118">
        <v>63.791666666666664</v>
      </c>
      <c r="T22" s="118">
        <v>89.191666666666663</v>
      </c>
      <c r="U22" s="118">
        <v>685.91666666666663</v>
      </c>
      <c r="V22" s="118">
        <v>29.149999999999991</v>
      </c>
      <c r="W22" s="119">
        <v>482.41666666666669</v>
      </c>
      <c r="X22" s="108">
        <v>0</v>
      </c>
      <c r="Y22" s="106">
        <v>0</v>
      </c>
      <c r="Z22" s="106">
        <v>0</v>
      </c>
      <c r="AA22" s="106">
        <v>0</v>
      </c>
      <c r="AB22" s="106">
        <v>0</v>
      </c>
      <c r="AC22" s="106">
        <v>0</v>
      </c>
      <c r="AD22" s="106">
        <v>0</v>
      </c>
      <c r="AE22" s="106">
        <v>0</v>
      </c>
      <c r="AF22" s="106">
        <v>0</v>
      </c>
      <c r="AG22" s="106">
        <v>0</v>
      </c>
      <c r="AH22" s="106">
        <v>0</v>
      </c>
      <c r="AI22" s="106">
        <v>0</v>
      </c>
      <c r="AJ22" s="106">
        <v>0</v>
      </c>
      <c r="AK22" s="106">
        <v>0</v>
      </c>
      <c r="AL22" s="106">
        <v>0</v>
      </c>
      <c r="AM22" s="107">
        <v>0</v>
      </c>
      <c r="AN22" s="105">
        <v>8.5</v>
      </c>
      <c r="AO22" s="126">
        <v>0</v>
      </c>
      <c r="AP22" s="129">
        <f t="shared" si="0"/>
        <v>532.41666666666674</v>
      </c>
      <c r="AQ22" s="129">
        <v>482.41666666666669</v>
      </c>
      <c r="AR22" s="127">
        <v>50</v>
      </c>
    </row>
    <row r="23" spans="1:44" x14ac:dyDescent="0.3">
      <c r="A23" s="104">
        <v>45312</v>
      </c>
      <c r="B23" s="122">
        <v>49.324999999999996</v>
      </c>
      <c r="C23" s="122">
        <v>91.445454545454538</v>
      </c>
      <c r="D23" s="123">
        <v>18.066666666666666</v>
      </c>
      <c r="E23" s="122">
        <v>36.424999999999997</v>
      </c>
      <c r="F23" s="122">
        <v>95.433333333333323</v>
      </c>
      <c r="G23" s="147">
        <v>84.95</v>
      </c>
      <c r="H23" s="152">
        <v>96.933333333333323</v>
      </c>
      <c r="I23" s="118">
        <v>19.327272727272724</v>
      </c>
      <c r="J23" s="118">
        <v>49.091666666666676</v>
      </c>
      <c r="K23" s="118">
        <v>49</v>
      </c>
      <c r="L23" s="118">
        <v>66.033333333333331</v>
      </c>
      <c r="M23" s="118">
        <v>65.991666666666674</v>
      </c>
      <c r="N23" s="118">
        <v>65.818181818181813</v>
      </c>
      <c r="O23" s="118">
        <v>66.681818181818173</v>
      </c>
      <c r="P23" s="118">
        <v>86.716666666666683</v>
      </c>
      <c r="Q23" s="118">
        <v>86.8</v>
      </c>
      <c r="R23" s="118">
        <v>86.63333333333334</v>
      </c>
      <c r="S23" s="118">
        <v>67.108333333333334</v>
      </c>
      <c r="T23" s="118">
        <v>107.25000000000001</v>
      </c>
      <c r="U23" s="118">
        <v>825.16666666666663</v>
      </c>
      <c r="V23" s="118">
        <v>14.075000000000001</v>
      </c>
      <c r="W23" s="119">
        <v>598.91666666666663</v>
      </c>
      <c r="X23" s="108">
        <v>0</v>
      </c>
      <c r="Y23" s="106">
        <v>0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7">
        <v>0</v>
      </c>
      <c r="AN23" s="105">
        <v>8.5</v>
      </c>
      <c r="AO23" s="126">
        <v>0</v>
      </c>
      <c r="AP23" s="129">
        <f t="shared" si="0"/>
        <v>648.91666666666663</v>
      </c>
      <c r="AQ23" s="129">
        <v>598.91666666666663</v>
      </c>
      <c r="AR23" s="127">
        <v>50</v>
      </c>
    </row>
    <row r="24" spans="1:44" ht="15" thickBot="1" x14ac:dyDescent="0.35">
      <c r="A24" s="109">
        <v>45313</v>
      </c>
      <c r="B24" s="122">
        <v>49.324999999999996</v>
      </c>
      <c r="C24" s="122">
        <v>91.86666666666666</v>
      </c>
      <c r="D24" s="123">
        <v>17.808333333333334</v>
      </c>
      <c r="E24" s="122">
        <v>36.725000000000001</v>
      </c>
      <c r="F24" s="122">
        <v>95.141666666666666</v>
      </c>
      <c r="G24" s="147">
        <v>85.983333333333334</v>
      </c>
      <c r="H24" s="152">
        <v>96.441666666666677</v>
      </c>
      <c r="I24" s="118">
        <v>19.066666666666666</v>
      </c>
      <c r="J24" s="118">
        <v>49.125000000000007</v>
      </c>
      <c r="K24" s="118">
        <v>49.009090909090908</v>
      </c>
      <c r="L24" s="118">
        <v>66.524999999999991</v>
      </c>
      <c r="M24" s="118">
        <v>66.475000000000009</v>
      </c>
      <c r="N24" s="118">
        <v>66.208333333333329</v>
      </c>
      <c r="O24" s="118">
        <v>67.100000000000009</v>
      </c>
      <c r="P24" s="118">
        <v>87.591666666666654</v>
      </c>
      <c r="Q24" s="118">
        <v>87.675000000000011</v>
      </c>
      <c r="R24" s="118">
        <v>87.524999999999991</v>
      </c>
      <c r="S24" s="118">
        <v>67.600000000000009</v>
      </c>
      <c r="T24" s="118">
        <v>106.99166666666666</v>
      </c>
      <c r="U24" s="118">
        <v>825.25</v>
      </c>
      <c r="V24" s="118">
        <v>14.125</v>
      </c>
      <c r="W24" s="119">
        <v>580.81818181818187</v>
      </c>
      <c r="X24" s="108">
        <v>0</v>
      </c>
      <c r="Y24" s="106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0</v>
      </c>
      <c r="AE24" s="106">
        <v>0</v>
      </c>
      <c r="AF24" s="106">
        <v>0</v>
      </c>
      <c r="AG24" s="106">
        <v>0</v>
      </c>
      <c r="AH24" s="106">
        <v>0</v>
      </c>
      <c r="AI24" s="106">
        <v>0</v>
      </c>
      <c r="AJ24" s="106">
        <v>0</v>
      </c>
      <c r="AK24" s="106">
        <v>0</v>
      </c>
      <c r="AL24" s="106">
        <v>0</v>
      </c>
      <c r="AM24" s="107">
        <v>0</v>
      </c>
      <c r="AN24" s="105">
        <v>8.5</v>
      </c>
      <c r="AO24" s="126">
        <v>0</v>
      </c>
      <c r="AP24" s="129">
        <f t="shared" si="0"/>
        <v>630.83333333333337</v>
      </c>
      <c r="AQ24" s="129">
        <v>580.83333333333337</v>
      </c>
      <c r="AR24" s="127">
        <v>50</v>
      </c>
    </row>
    <row r="25" spans="1:44" x14ac:dyDescent="0.3">
      <c r="A25" s="104">
        <v>45314</v>
      </c>
      <c r="B25" s="122">
        <v>49.316666666666663</v>
      </c>
      <c r="C25" s="122">
        <v>91.824999999999989</v>
      </c>
      <c r="D25" s="123">
        <v>17.433333333333334</v>
      </c>
      <c r="E25" s="122">
        <v>40.133333333333333</v>
      </c>
      <c r="F25" s="122">
        <v>94.958333333333329</v>
      </c>
      <c r="G25" s="147">
        <v>86</v>
      </c>
      <c r="H25" s="152">
        <v>96.209090909090932</v>
      </c>
      <c r="I25" s="118">
        <v>18.633333333333333</v>
      </c>
      <c r="J25" s="118">
        <v>49.083333333333343</v>
      </c>
      <c r="K25" s="118">
        <v>49</v>
      </c>
      <c r="L25" s="118">
        <v>65.908333333333331</v>
      </c>
      <c r="M25" s="118">
        <v>65.975000000000009</v>
      </c>
      <c r="N25" s="118">
        <v>65.74166666666666</v>
      </c>
      <c r="O25" s="118">
        <v>66.608333333333334</v>
      </c>
      <c r="P25" s="118">
        <v>87.616666666666674</v>
      </c>
      <c r="Q25" s="118">
        <v>87.691666666666677</v>
      </c>
      <c r="R25" s="118">
        <v>87.533333333333317</v>
      </c>
      <c r="S25" s="118">
        <v>67.141666666666666</v>
      </c>
      <c r="T25" s="118">
        <v>107.15833333333335</v>
      </c>
      <c r="U25" s="118">
        <v>825.58333333333337</v>
      </c>
      <c r="V25" s="118">
        <v>14.450000000000001</v>
      </c>
      <c r="W25" s="119">
        <v>600.58333333333337</v>
      </c>
      <c r="X25" s="108">
        <v>0</v>
      </c>
      <c r="Y25" s="106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0</v>
      </c>
      <c r="AK25" s="106">
        <v>0</v>
      </c>
      <c r="AL25" s="106">
        <v>0</v>
      </c>
      <c r="AM25" s="107">
        <v>0</v>
      </c>
      <c r="AN25" s="105">
        <v>8.5</v>
      </c>
      <c r="AO25" s="126">
        <v>0</v>
      </c>
      <c r="AP25" s="129">
        <f t="shared" si="0"/>
        <v>650.58333333333337</v>
      </c>
      <c r="AQ25" s="129">
        <v>600.58333333333337</v>
      </c>
      <c r="AR25" s="127">
        <v>50</v>
      </c>
    </row>
    <row r="26" spans="1:44" ht="15" thickBot="1" x14ac:dyDescent="0.35">
      <c r="A26" s="109">
        <v>45315</v>
      </c>
      <c r="B26" s="122">
        <v>49.441666666666656</v>
      </c>
      <c r="C26" s="122">
        <v>90.358333333333334</v>
      </c>
      <c r="D26" s="123">
        <v>17.425000000000001</v>
      </c>
      <c r="E26" s="122">
        <v>36.033333333333339</v>
      </c>
      <c r="F26" s="122">
        <v>93.11666666666666</v>
      </c>
      <c r="G26" s="147">
        <v>85.058333333333323</v>
      </c>
      <c r="H26" s="152">
        <v>94.416666666666671</v>
      </c>
      <c r="I26" s="118">
        <v>18.683333333333334</v>
      </c>
      <c r="J26" s="118">
        <v>49.150000000000006</v>
      </c>
      <c r="K26" s="118">
        <v>49.1</v>
      </c>
      <c r="L26" s="118">
        <v>64.933333333333337</v>
      </c>
      <c r="M26" s="118">
        <v>65.108333333333334</v>
      </c>
      <c r="N26" s="118">
        <v>64.891666666666666</v>
      </c>
      <c r="O26" s="118">
        <v>65.7</v>
      </c>
      <c r="P26" s="118">
        <v>86.691666666666663</v>
      </c>
      <c r="Q26" s="118">
        <v>86.766666666666666</v>
      </c>
      <c r="R26" s="118">
        <v>86.61666666666666</v>
      </c>
      <c r="S26" s="118">
        <v>66.233333333333348</v>
      </c>
      <c r="T26" s="118">
        <v>108.03333333333335</v>
      </c>
      <c r="U26" s="118">
        <v>824.91666666666663</v>
      </c>
      <c r="V26" s="118">
        <v>16.141666666666662</v>
      </c>
      <c r="W26" s="119">
        <v>573.66666666666663</v>
      </c>
      <c r="X26" s="108">
        <v>0</v>
      </c>
      <c r="Y26" s="106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6">
        <v>0</v>
      </c>
      <c r="AL26" s="106">
        <v>0</v>
      </c>
      <c r="AM26" s="107">
        <v>0</v>
      </c>
      <c r="AN26" s="105">
        <v>8.5</v>
      </c>
      <c r="AO26" s="126">
        <v>0</v>
      </c>
      <c r="AP26" s="129">
        <f t="shared" si="0"/>
        <v>623.66666666666663</v>
      </c>
      <c r="AQ26" s="129">
        <v>573.66666666666663</v>
      </c>
      <c r="AR26" s="127">
        <v>50</v>
      </c>
    </row>
    <row r="27" spans="1:44" x14ac:dyDescent="0.3">
      <c r="A27" s="104">
        <v>45316</v>
      </c>
      <c r="B27" s="122">
        <v>49.399999999999984</v>
      </c>
      <c r="C27" s="122">
        <v>92.758333333333326</v>
      </c>
      <c r="D27" s="123">
        <v>17.083333333333332</v>
      </c>
      <c r="E27" s="122">
        <v>35.858333333333327</v>
      </c>
      <c r="F27" s="122">
        <v>95.999999999999986</v>
      </c>
      <c r="G27" s="147">
        <v>85.466666666666654</v>
      </c>
      <c r="H27" s="152">
        <v>97.266666666666652</v>
      </c>
      <c r="I27" s="118">
        <v>18.650000000000002</v>
      </c>
      <c r="J27" s="118">
        <v>49.141666666666673</v>
      </c>
      <c r="K27" s="118">
        <v>49.1</v>
      </c>
      <c r="L27" s="118">
        <v>65.558333333333323</v>
      </c>
      <c r="M27" s="118">
        <v>65.533333333333331</v>
      </c>
      <c r="N27" s="118">
        <v>65.333333333333343</v>
      </c>
      <c r="O27" s="118">
        <v>66.158333333333331</v>
      </c>
      <c r="P27" s="118">
        <v>87.391666666666652</v>
      </c>
      <c r="Q27" s="118">
        <v>87.458333333333314</v>
      </c>
      <c r="R27" s="118">
        <v>87.283333333333346</v>
      </c>
      <c r="S27" s="118">
        <v>66.691666666666663</v>
      </c>
      <c r="T27" s="118">
        <v>107.79166666666664</v>
      </c>
      <c r="U27" s="118">
        <v>825.25</v>
      </c>
      <c r="V27" s="118">
        <v>14.100000000000001</v>
      </c>
      <c r="W27" s="119">
        <v>577.16666666666663</v>
      </c>
      <c r="X27" s="108">
        <v>0</v>
      </c>
      <c r="Y27" s="106">
        <v>0</v>
      </c>
      <c r="Z27" s="106">
        <v>0</v>
      </c>
      <c r="AA27" s="106">
        <v>0</v>
      </c>
      <c r="AB27" s="106">
        <v>0</v>
      </c>
      <c r="AC27" s="106">
        <v>0</v>
      </c>
      <c r="AD27" s="106">
        <v>0</v>
      </c>
      <c r="AE27" s="106">
        <v>0</v>
      </c>
      <c r="AF27" s="106">
        <v>0</v>
      </c>
      <c r="AG27" s="106">
        <v>0</v>
      </c>
      <c r="AH27" s="106">
        <v>0</v>
      </c>
      <c r="AI27" s="106">
        <v>0</v>
      </c>
      <c r="AJ27" s="106">
        <v>0</v>
      </c>
      <c r="AK27" s="106">
        <v>0</v>
      </c>
      <c r="AL27" s="106">
        <v>0</v>
      </c>
      <c r="AM27" s="107">
        <v>0</v>
      </c>
      <c r="AN27" s="105">
        <v>8.5</v>
      </c>
      <c r="AO27" s="126">
        <v>0</v>
      </c>
      <c r="AP27" s="129">
        <f t="shared" si="0"/>
        <v>627.16666666666663</v>
      </c>
      <c r="AQ27" s="129">
        <v>577.16666666666663</v>
      </c>
      <c r="AR27" s="127">
        <v>50</v>
      </c>
    </row>
    <row r="28" spans="1:44" ht="15" thickBot="1" x14ac:dyDescent="0.35">
      <c r="A28" s="109">
        <v>45317</v>
      </c>
      <c r="B28" s="122">
        <v>49.399999999999984</v>
      </c>
      <c r="C28" s="122">
        <v>93.350000000000009</v>
      </c>
      <c r="D28" s="123">
        <v>17.024999999999999</v>
      </c>
      <c r="E28" s="122">
        <v>36.141666666666673</v>
      </c>
      <c r="F28" s="122">
        <v>95.358333333333348</v>
      </c>
      <c r="G28" s="147">
        <v>86.050000000000011</v>
      </c>
      <c r="H28" s="152">
        <v>96.741666666666674</v>
      </c>
      <c r="I28" s="120">
        <v>18.233333333333334</v>
      </c>
      <c r="J28" s="118">
        <v>49.125000000000007</v>
      </c>
      <c r="K28" s="118">
        <v>49.06666666666667</v>
      </c>
      <c r="L28" s="118">
        <v>65.75</v>
      </c>
      <c r="M28" s="118">
        <v>65.708333333333329</v>
      </c>
      <c r="N28" s="118">
        <v>65.474999999999994</v>
      </c>
      <c r="O28" s="118">
        <v>66.99166666666666</v>
      </c>
      <c r="P28" s="118">
        <v>87.941666666666663</v>
      </c>
      <c r="Q28" s="118">
        <v>88.016666666666666</v>
      </c>
      <c r="R28" s="118">
        <v>87.866666666666674</v>
      </c>
      <c r="S28" s="118">
        <v>66.924999999999997</v>
      </c>
      <c r="T28" s="118">
        <v>107.37499999999999</v>
      </c>
      <c r="U28" s="118">
        <v>825.58333333333337</v>
      </c>
      <c r="V28" s="118">
        <v>14.124999999999998</v>
      </c>
      <c r="W28" s="119">
        <v>581.75</v>
      </c>
      <c r="X28" s="108">
        <v>0</v>
      </c>
      <c r="Y28" s="106">
        <v>0</v>
      </c>
      <c r="Z28" s="106">
        <v>0</v>
      </c>
      <c r="AA28" s="106">
        <v>0</v>
      </c>
      <c r="AB28" s="106">
        <v>0</v>
      </c>
      <c r="AC28" s="106">
        <v>0</v>
      </c>
      <c r="AD28" s="106">
        <v>0</v>
      </c>
      <c r="AE28" s="106">
        <v>0</v>
      </c>
      <c r="AF28" s="106">
        <v>0</v>
      </c>
      <c r="AG28" s="106">
        <v>0</v>
      </c>
      <c r="AH28" s="106">
        <v>0</v>
      </c>
      <c r="AI28" s="106">
        <v>0</v>
      </c>
      <c r="AJ28" s="106">
        <v>0</v>
      </c>
      <c r="AK28" s="106">
        <v>0</v>
      </c>
      <c r="AL28" s="106">
        <v>0</v>
      </c>
      <c r="AM28" s="107">
        <v>0</v>
      </c>
      <c r="AN28" s="105">
        <v>8.5</v>
      </c>
      <c r="AO28" s="126">
        <v>0</v>
      </c>
      <c r="AP28" s="129">
        <f t="shared" si="0"/>
        <v>631.75</v>
      </c>
      <c r="AQ28" s="129">
        <v>581.75</v>
      </c>
      <c r="AR28" s="127">
        <v>50</v>
      </c>
    </row>
    <row r="29" spans="1:44" x14ac:dyDescent="0.3">
      <c r="A29" s="104">
        <v>45318</v>
      </c>
      <c r="B29" s="122">
        <v>49.408333333333324</v>
      </c>
      <c r="C29" s="122">
        <v>92.908333333333346</v>
      </c>
      <c r="D29" s="123">
        <v>16.724999999999998</v>
      </c>
      <c r="E29" s="122">
        <v>35.708333333333336</v>
      </c>
      <c r="F29" s="122">
        <v>94.574999999999989</v>
      </c>
      <c r="G29" s="147">
        <v>86.533333333333346</v>
      </c>
      <c r="H29" s="152">
        <v>96.191666666666663</v>
      </c>
      <c r="I29" s="121">
        <v>17.466666666666672</v>
      </c>
      <c r="J29" s="118">
        <v>49.150000000000006</v>
      </c>
      <c r="K29" s="118">
        <v>49.083333333333343</v>
      </c>
      <c r="L29" s="118">
        <v>65.7</v>
      </c>
      <c r="M29" s="118">
        <v>65.674999999999997</v>
      </c>
      <c r="N29" s="118">
        <v>65.45</v>
      </c>
      <c r="O29" s="118">
        <v>67.991666666666674</v>
      </c>
      <c r="P29" s="118">
        <v>88.399999999999991</v>
      </c>
      <c r="Q29" s="118">
        <v>88.491666666666674</v>
      </c>
      <c r="R29" s="118">
        <v>88.324999999999989</v>
      </c>
      <c r="S29" s="118">
        <v>67.00833333333334</v>
      </c>
      <c r="T29" s="118">
        <v>107.02499999999999</v>
      </c>
      <c r="U29" s="118">
        <v>825.16666666666663</v>
      </c>
      <c r="V29" s="118">
        <v>14.083333333333334</v>
      </c>
      <c r="W29" s="119">
        <v>584.5</v>
      </c>
      <c r="X29" s="108">
        <v>0</v>
      </c>
      <c r="Y29" s="106">
        <v>0</v>
      </c>
      <c r="Z29" s="106">
        <v>0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7">
        <v>0</v>
      </c>
      <c r="AN29" s="105">
        <v>8.5</v>
      </c>
      <c r="AO29" s="126">
        <v>0</v>
      </c>
      <c r="AP29" s="129">
        <f t="shared" si="0"/>
        <v>634.5</v>
      </c>
      <c r="AQ29" s="129">
        <v>584.5</v>
      </c>
      <c r="AR29" s="127">
        <v>50</v>
      </c>
    </row>
    <row r="30" spans="1:44" ht="15" thickBot="1" x14ac:dyDescent="0.35">
      <c r="A30" s="109">
        <v>45319</v>
      </c>
      <c r="B30" s="122">
        <v>49.266666666666659</v>
      </c>
      <c r="C30" s="122">
        <v>90.716666666666654</v>
      </c>
      <c r="D30" s="123">
        <v>16.258333333333333</v>
      </c>
      <c r="E30" s="122">
        <v>33.824999999999996</v>
      </c>
      <c r="F30" s="122">
        <v>91.508333333333326</v>
      </c>
      <c r="G30" s="147">
        <v>82.583333333333343</v>
      </c>
      <c r="H30" s="152">
        <v>93.008333333333326</v>
      </c>
      <c r="I30" s="118">
        <v>48.991666666666667</v>
      </c>
      <c r="J30" s="118">
        <v>48.991666666666667</v>
      </c>
      <c r="K30" s="118">
        <v>48.925000000000011</v>
      </c>
      <c r="L30" s="118">
        <v>62.441666666666656</v>
      </c>
      <c r="M30" s="118">
        <v>62.29999999999999</v>
      </c>
      <c r="N30" s="118">
        <v>62.125</v>
      </c>
      <c r="O30" s="118">
        <v>64.441666666666663</v>
      </c>
      <c r="P30" s="118">
        <v>84.52500000000002</v>
      </c>
      <c r="Q30" s="118">
        <v>84.608333333333334</v>
      </c>
      <c r="R30" s="118">
        <v>84.424999999999997</v>
      </c>
      <c r="S30" s="118">
        <v>63.608333333333341</v>
      </c>
      <c r="T30" s="118">
        <v>108.22500000000001</v>
      </c>
      <c r="U30" s="118">
        <v>825.41666666666663</v>
      </c>
      <c r="V30" s="118">
        <v>17.566666666666663</v>
      </c>
      <c r="W30" s="119">
        <v>560.83333333333337</v>
      </c>
      <c r="X30" s="108">
        <v>0</v>
      </c>
      <c r="Y30" s="106">
        <v>0</v>
      </c>
      <c r="Z30" s="106">
        <v>0</v>
      </c>
      <c r="AA30" s="106">
        <v>0</v>
      </c>
      <c r="AB30" s="106">
        <v>0</v>
      </c>
      <c r="AC30" s="106">
        <v>0</v>
      </c>
      <c r="AD30" s="106">
        <v>0</v>
      </c>
      <c r="AE30" s="106">
        <v>0</v>
      </c>
      <c r="AF30" s="106">
        <v>0</v>
      </c>
      <c r="AG30" s="106">
        <v>0</v>
      </c>
      <c r="AH30" s="106">
        <v>0</v>
      </c>
      <c r="AI30" s="106">
        <v>0</v>
      </c>
      <c r="AJ30" s="106">
        <v>0</v>
      </c>
      <c r="AK30" s="106">
        <v>0</v>
      </c>
      <c r="AL30" s="106">
        <v>0</v>
      </c>
      <c r="AM30" s="107">
        <v>0</v>
      </c>
      <c r="AN30" s="105">
        <v>8.5</v>
      </c>
      <c r="AO30" s="126">
        <v>0</v>
      </c>
      <c r="AP30" s="129">
        <f t="shared" si="0"/>
        <v>610.83333333333303</v>
      </c>
      <c r="AQ30" s="129">
        <v>560.83333333333303</v>
      </c>
      <c r="AR30" s="127">
        <v>50</v>
      </c>
    </row>
    <row r="31" spans="1:44" x14ac:dyDescent="0.3">
      <c r="A31" s="104">
        <v>45320</v>
      </c>
      <c r="B31" s="122">
        <v>49.428571428571431</v>
      </c>
      <c r="C31" s="122">
        <v>92.871428571428581</v>
      </c>
      <c r="D31" s="123">
        <v>15.428571428571429</v>
      </c>
      <c r="E31" s="122">
        <v>34.014285714285712</v>
      </c>
      <c r="F31" s="122">
        <v>93.085714285714289</v>
      </c>
      <c r="G31" s="147">
        <v>85.242857142857133</v>
      </c>
      <c r="H31" s="152">
        <v>95.574999999999989</v>
      </c>
      <c r="I31" s="118">
        <v>16.824999999999999</v>
      </c>
      <c r="J31" s="118">
        <v>49.158333333333331</v>
      </c>
      <c r="K31" s="118">
        <v>49.091666666666676</v>
      </c>
      <c r="L31" s="118">
        <v>64.158333333333346</v>
      </c>
      <c r="M31" s="118">
        <v>63.991666666666667</v>
      </c>
      <c r="N31" s="118">
        <v>63.816666666666663</v>
      </c>
      <c r="O31" s="118">
        <v>66.291666666666657</v>
      </c>
      <c r="P31" s="118">
        <v>87.875</v>
      </c>
      <c r="Q31" s="118">
        <v>87.95</v>
      </c>
      <c r="R31" s="118">
        <v>87.791666666666671</v>
      </c>
      <c r="S31" s="118">
        <v>65.341666666666654</v>
      </c>
      <c r="T31" s="118">
        <v>107.8</v>
      </c>
      <c r="U31" s="118">
        <v>825.25</v>
      </c>
      <c r="V31" s="118">
        <v>15.05833333333333</v>
      </c>
      <c r="W31" s="119">
        <v>581.66666666666663</v>
      </c>
      <c r="X31" s="108">
        <v>0</v>
      </c>
      <c r="Y31" s="106">
        <v>0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7">
        <v>0</v>
      </c>
      <c r="AN31" s="105">
        <v>8.5</v>
      </c>
      <c r="AO31" s="126">
        <v>0</v>
      </c>
      <c r="AP31" s="129">
        <f t="shared" si="0"/>
        <v>627.42857142857144</v>
      </c>
      <c r="AQ31" s="129">
        <v>577.42857142857144</v>
      </c>
      <c r="AR31" s="127">
        <v>50</v>
      </c>
    </row>
    <row r="32" spans="1:44" ht="15" thickBot="1" x14ac:dyDescent="0.35">
      <c r="A32" s="109">
        <v>45321</v>
      </c>
      <c r="B32" s="124">
        <v>49.4</v>
      </c>
      <c r="C32" s="124">
        <v>93.83</v>
      </c>
      <c r="D32" s="125">
        <v>16.38</v>
      </c>
      <c r="E32" s="124">
        <v>35.49</v>
      </c>
      <c r="F32" s="124">
        <v>95.24</v>
      </c>
      <c r="G32" s="148">
        <v>86.4</v>
      </c>
      <c r="H32" s="152">
        <v>96.508333333333326</v>
      </c>
      <c r="I32" s="118">
        <v>17.625</v>
      </c>
      <c r="J32" s="118">
        <v>46.650000000000013</v>
      </c>
      <c r="K32" s="118">
        <v>49.116666666666674</v>
      </c>
      <c r="L32" s="118">
        <v>65.875</v>
      </c>
      <c r="M32" s="118">
        <v>65.766666666666666</v>
      </c>
      <c r="N32" s="118">
        <v>65.583333333333329</v>
      </c>
      <c r="O32" s="118">
        <v>68.2</v>
      </c>
      <c r="P32" s="118">
        <v>88.625</v>
      </c>
      <c r="Q32" s="118">
        <v>88.691666666666663</v>
      </c>
      <c r="R32" s="118">
        <v>88.533333333333317</v>
      </c>
      <c r="S32" s="118">
        <v>67.158333333333331</v>
      </c>
      <c r="T32" s="118">
        <v>106.63333333333333</v>
      </c>
      <c r="U32" s="118">
        <v>825.16666666666663</v>
      </c>
      <c r="V32" s="118">
        <v>14.041666666666664</v>
      </c>
      <c r="W32" s="119">
        <v>589</v>
      </c>
      <c r="X32" s="108">
        <v>0</v>
      </c>
      <c r="Y32" s="106">
        <v>0</v>
      </c>
      <c r="Z32" s="106">
        <v>0</v>
      </c>
      <c r="AA32" s="106">
        <v>0</v>
      </c>
      <c r="AB32" s="106">
        <v>0</v>
      </c>
      <c r="AC32" s="106">
        <v>0</v>
      </c>
      <c r="AD32" s="106">
        <v>0</v>
      </c>
      <c r="AE32" s="106">
        <v>0</v>
      </c>
      <c r="AF32" s="106">
        <v>0</v>
      </c>
      <c r="AG32" s="106">
        <v>0</v>
      </c>
      <c r="AH32" s="106">
        <v>0</v>
      </c>
      <c r="AI32" s="106">
        <v>0</v>
      </c>
      <c r="AJ32" s="106">
        <v>0</v>
      </c>
      <c r="AK32" s="106">
        <v>0</v>
      </c>
      <c r="AL32" s="106">
        <v>0</v>
      </c>
      <c r="AM32" s="107">
        <v>0</v>
      </c>
      <c r="AN32" s="105">
        <v>8.5</v>
      </c>
      <c r="AO32" s="126">
        <v>0</v>
      </c>
      <c r="AP32" s="129">
        <f t="shared" si="0"/>
        <v>632.29999999999995</v>
      </c>
      <c r="AQ32" s="129">
        <v>582.29999999999995</v>
      </c>
      <c r="AR32" s="127">
        <v>50</v>
      </c>
    </row>
    <row r="33" spans="1:44" x14ac:dyDescent="0.3">
      <c r="A33" s="104">
        <v>45322</v>
      </c>
      <c r="B33" s="124">
        <v>49.4</v>
      </c>
      <c r="C33" s="122">
        <v>94.59</v>
      </c>
      <c r="D33" s="122">
        <v>15.56</v>
      </c>
      <c r="E33" s="122">
        <v>35.64</v>
      </c>
      <c r="F33" s="122">
        <v>96.66</v>
      </c>
      <c r="G33" s="148">
        <v>86</v>
      </c>
      <c r="H33" s="152">
        <v>96.708333333333329</v>
      </c>
      <c r="I33" s="118">
        <v>16.833333333333336</v>
      </c>
      <c r="J33" s="118">
        <v>49.07500000000001</v>
      </c>
      <c r="K33" s="118">
        <v>49.008333333333333</v>
      </c>
      <c r="L33" s="118">
        <v>64.891666666666666</v>
      </c>
      <c r="M33" s="118">
        <v>64.8</v>
      </c>
      <c r="N33" s="118">
        <v>64.608333333333334</v>
      </c>
      <c r="O33" s="118">
        <v>67.25</v>
      </c>
      <c r="P33" s="118">
        <v>87.858333333333348</v>
      </c>
      <c r="Q33" s="118">
        <v>87.941666666666663</v>
      </c>
      <c r="R33" s="118">
        <v>87.766666666666666</v>
      </c>
      <c r="S33" s="118">
        <v>66.174999999999997</v>
      </c>
      <c r="T33" s="118">
        <v>106.10000000000001</v>
      </c>
      <c r="U33" s="118">
        <v>824.5</v>
      </c>
      <c r="V33" s="118">
        <v>13.133333333333331</v>
      </c>
      <c r="W33" s="119">
        <v>581.66666666666663</v>
      </c>
      <c r="X33" s="108">
        <v>0</v>
      </c>
      <c r="Y33" s="106">
        <v>0</v>
      </c>
      <c r="Z33" s="106">
        <v>0</v>
      </c>
      <c r="AA33" s="106">
        <v>0</v>
      </c>
      <c r="AB33" s="106">
        <v>0</v>
      </c>
      <c r="AC33" s="106">
        <v>0</v>
      </c>
      <c r="AD33" s="106">
        <v>0</v>
      </c>
      <c r="AE33" s="106">
        <v>0</v>
      </c>
      <c r="AF33" s="106">
        <v>0</v>
      </c>
      <c r="AG33" s="106">
        <v>0</v>
      </c>
      <c r="AH33" s="106">
        <v>0</v>
      </c>
      <c r="AI33" s="106">
        <v>0</v>
      </c>
      <c r="AJ33" s="106">
        <v>0</v>
      </c>
      <c r="AK33" s="106">
        <v>0</v>
      </c>
      <c r="AL33" s="106">
        <v>0</v>
      </c>
      <c r="AM33" s="107">
        <v>0</v>
      </c>
      <c r="AN33" s="105">
        <v>8.5</v>
      </c>
      <c r="AO33" s="126">
        <v>0</v>
      </c>
      <c r="AP33" s="129">
        <f t="shared" si="0"/>
        <v>635.25</v>
      </c>
      <c r="AQ33" s="129">
        <v>585.25</v>
      </c>
      <c r="AR33" s="127">
        <v>50</v>
      </c>
    </row>
    <row r="34" spans="1:44" ht="15" thickBot="1" x14ac:dyDescent="0.35">
      <c r="A34" s="109">
        <v>45323</v>
      </c>
      <c r="B34" s="137">
        <v>49.30833333333333</v>
      </c>
      <c r="C34" s="137">
        <v>96.933333333333337</v>
      </c>
      <c r="D34" s="138">
        <v>14.699999999999998</v>
      </c>
      <c r="E34" s="137">
        <v>35.549999999999997</v>
      </c>
      <c r="F34" s="137">
        <v>97.59999999999998</v>
      </c>
      <c r="G34" s="149">
        <v>85.266666666666666</v>
      </c>
      <c r="H34" s="153">
        <v>98.024999999999991</v>
      </c>
      <c r="I34" s="137">
        <v>16.058333333333334</v>
      </c>
      <c r="J34" s="137">
        <v>49.058333333333337</v>
      </c>
      <c r="K34" s="137">
        <v>48.974999999999994</v>
      </c>
      <c r="L34" s="137">
        <v>63.55833333333333</v>
      </c>
      <c r="M34" s="137">
        <v>63.408333333333331</v>
      </c>
      <c r="N34" s="137">
        <v>63.199999999999996</v>
      </c>
      <c r="O34" s="137">
        <v>65.833333333333343</v>
      </c>
      <c r="P34" s="137">
        <v>86.891666666666652</v>
      </c>
      <c r="Q34" s="137">
        <v>86.966666666666654</v>
      </c>
      <c r="R34" s="137">
        <v>86.808333333333337</v>
      </c>
      <c r="S34" s="137">
        <v>64.791666666666671</v>
      </c>
      <c r="T34" s="137">
        <v>106.25833333333331</v>
      </c>
      <c r="U34" s="137">
        <v>824.91666666666663</v>
      </c>
      <c r="V34" s="137">
        <v>12.283333333333333</v>
      </c>
      <c r="W34" s="138">
        <v>583.33333333333337</v>
      </c>
      <c r="X34" s="113">
        <v>0</v>
      </c>
      <c r="Y34" s="111">
        <v>0</v>
      </c>
      <c r="Z34" s="111">
        <v>0</v>
      </c>
      <c r="AA34" s="111">
        <v>0</v>
      </c>
      <c r="AB34" s="111">
        <v>0</v>
      </c>
      <c r="AC34" s="111">
        <v>0</v>
      </c>
      <c r="AD34" s="111">
        <v>0</v>
      </c>
      <c r="AE34" s="111">
        <v>0</v>
      </c>
      <c r="AF34" s="111">
        <v>0</v>
      </c>
      <c r="AG34" s="111">
        <v>0</v>
      </c>
      <c r="AH34" s="111">
        <v>0</v>
      </c>
      <c r="AI34" s="111">
        <v>0</v>
      </c>
      <c r="AJ34" s="111">
        <v>0</v>
      </c>
      <c r="AK34" s="111">
        <v>0</v>
      </c>
      <c r="AL34" s="111">
        <v>0</v>
      </c>
      <c r="AM34" s="112">
        <v>0</v>
      </c>
      <c r="AN34" s="110">
        <v>8.5</v>
      </c>
      <c r="AO34" s="111">
        <v>0</v>
      </c>
      <c r="AP34" s="142">
        <f t="shared" si="0"/>
        <v>633.33333333333337</v>
      </c>
      <c r="AQ34" s="142">
        <v>583.33333333333337</v>
      </c>
      <c r="AR34" s="114">
        <v>50</v>
      </c>
    </row>
    <row r="35" spans="1:44" x14ac:dyDescent="0.3">
      <c r="A35" s="104">
        <v>45324</v>
      </c>
      <c r="B35" s="137">
        <v>49.366666666666667</v>
      </c>
      <c r="C35" s="137">
        <v>96.075000000000003</v>
      </c>
      <c r="D35" s="138">
        <v>14.641666666666666</v>
      </c>
      <c r="E35" s="137">
        <v>35.991666666666667</v>
      </c>
      <c r="F35" s="137">
        <v>95.850000000000009</v>
      </c>
      <c r="G35" s="149">
        <v>86.416666666666671</v>
      </c>
      <c r="H35" s="153">
        <v>96.8</v>
      </c>
      <c r="I35" s="137">
        <v>16</v>
      </c>
      <c r="J35" s="137">
        <v>49.100000000000016</v>
      </c>
      <c r="K35" s="137">
        <v>49.008333333333333</v>
      </c>
      <c r="L35" s="137">
        <v>64.324999999999989</v>
      </c>
      <c r="M35" s="137">
        <v>64.150000000000006</v>
      </c>
      <c r="N35" s="137">
        <v>63.93333333333333</v>
      </c>
      <c r="O35" s="137">
        <v>66.591666666666683</v>
      </c>
      <c r="P35" s="137">
        <v>87.991666666666674</v>
      </c>
      <c r="Q35" s="137">
        <v>88.091666666666683</v>
      </c>
      <c r="R35" s="137">
        <v>87.925000000000011</v>
      </c>
      <c r="S35" s="137">
        <v>65.550000000000011</v>
      </c>
      <c r="T35" s="137">
        <v>106.36666666666669</v>
      </c>
      <c r="U35" s="137">
        <v>825.08333333333337</v>
      </c>
      <c r="V35" s="137">
        <v>13.116666666666665</v>
      </c>
      <c r="W35" s="138">
        <v>589.66666666666663</v>
      </c>
      <c r="X35" s="113">
        <v>0</v>
      </c>
      <c r="Y35" s="111">
        <v>0</v>
      </c>
      <c r="Z35" s="111">
        <v>0</v>
      </c>
      <c r="AA35" s="111">
        <v>0</v>
      </c>
      <c r="AB35" s="111">
        <v>0</v>
      </c>
      <c r="AC35" s="111">
        <v>0</v>
      </c>
      <c r="AD35" s="111">
        <v>0</v>
      </c>
      <c r="AE35" s="111">
        <v>0</v>
      </c>
      <c r="AF35" s="111">
        <v>0</v>
      </c>
      <c r="AG35" s="111">
        <v>0</v>
      </c>
      <c r="AH35" s="111">
        <v>0</v>
      </c>
      <c r="AI35" s="111">
        <v>0</v>
      </c>
      <c r="AJ35" s="111">
        <v>0</v>
      </c>
      <c r="AK35" s="111">
        <v>0</v>
      </c>
      <c r="AL35" s="111">
        <v>0</v>
      </c>
      <c r="AM35" s="112">
        <v>0</v>
      </c>
      <c r="AN35" s="110">
        <v>8.5</v>
      </c>
      <c r="AO35" s="111">
        <v>0</v>
      </c>
      <c r="AP35" s="142">
        <f t="shared" si="0"/>
        <v>639.66666666666663</v>
      </c>
      <c r="AQ35" s="142">
        <v>589.66666666666663</v>
      </c>
      <c r="AR35" s="114">
        <v>50</v>
      </c>
    </row>
    <row r="36" spans="1:44" ht="15" thickBot="1" x14ac:dyDescent="0.35">
      <c r="A36" s="109">
        <v>45325</v>
      </c>
      <c r="B36" s="137">
        <v>48.766666666666659</v>
      </c>
      <c r="C36" s="137">
        <v>86.891666666666652</v>
      </c>
      <c r="D36" s="138">
        <v>16.425000000000001</v>
      </c>
      <c r="E36" s="137">
        <v>35.858333333333327</v>
      </c>
      <c r="F36" s="137">
        <v>87.516666666666652</v>
      </c>
      <c r="G36" s="149">
        <v>87.016666666666666</v>
      </c>
      <c r="H36" s="153">
        <v>89.899999999999991</v>
      </c>
      <c r="I36" s="137">
        <v>17.691666666666666</v>
      </c>
      <c r="J36" s="137">
        <v>48.525000000000006</v>
      </c>
      <c r="K36" s="137">
        <v>48.475000000000001</v>
      </c>
      <c r="L36" s="137">
        <v>65.2</v>
      </c>
      <c r="M36" s="137">
        <v>65.024999999999991</v>
      </c>
      <c r="N36" s="137">
        <v>64.833333333333329</v>
      </c>
      <c r="O36" s="137">
        <v>67.86666666666666</v>
      </c>
      <c r="P36" s="137">
        <v>86.808333333333323</v>
      </c>
      <c r="Q36" s="137">
        <v>86.891666666666652</v>
      </c>
      <c r="R36" s="137">
        <v>86.891666666666652</v>
      </c>
      <c r="S36" s="137">
        <v>66.483333333333334</v>
      </c>
      <c r="T36" s="137">
        <v>105.06666666666666</v>
      </c>
      <c r="U36" s="137">
        <v>823.58333333333337</v>
      </c>
      <c r="V36" s="137">
        <v>20.316666666666663</v>
      </c>
      <c r="W36" s="138">
        <v>576.83333333333337</v>
      </c>
      <c r="X36" s="113">
        <v>0</v>
      </c>
      <c r="Y36" s="111">
        <v>0</v>
      </c>
      <c r="Z36" s="111">
        <v>0</v>
      </c>
      <c r="AA36" s="111">
        <v>0</v>
      </c>
      <c r="AB36" s="111">
        <v>0</v>
      </c>
      <c r="AC36" s="111">
        <v>0</v>
      </c>
      <c r="AD36" s="111">
        <v>0</v>
      </c>
      <c r="AE36" s="111">
        <v>0</v>
      </c>
      <c r="AF36" s="111">
        <v>0</v>
      </c>
      <c r="AG36" s="111">
        <v>0</v>
      </c>
      <c r="AH36" s="111">
        <v>0</v>
      </c>
      <c r="AI36" s="111">
        <v>0</v>
      </c>
      <c r="AJ36" s="111">
        <v>0</v>
      </c>
      <c r="AK36" s="111">
        <v>0</v>
      </c>
      <c r="AL36" s="111">
        <v>0</v>
      </c>
      <c r="AM36" s="112">
        <v>0</v>
      </c>
      <c r="AN36" s="110">
        <v>8.5</v>
      </c>
      <c r="AO36" s="111">
        <v>0</v>
      </c>
      <c r="AP36" s="142">
        <f t="shared" si="0"/>
        <v>626.83333333333337</v>
      </c>
      <c r="AQ36" s="142">
        <v>576.83333333333337</v>
      </c>
      <c r="AR36" s="114">
        <v>50</v>
      </c>
    </row>
    <row r="37" spans="1:44" x14ac:dyDescent="0.3">
      <c r="A37" s="104">
        <v>45326</v>
      </c>
      <c r="B37" s="137">
        <v>49.399999999999984</v>
      </c>
      <c r="C37" s="137">
        <v>94.649999999999991</v>
      </c>
      <c r="D37" s="138">
        <v>16.083333333333336</v>
      </c>
      <c r="E37" s="137">
        <v>35.583333333333336</v>
      </c>
      <c r="F37" s="137">
        <v>96.15000000000002</v>
      </c>
      <c r="G37" s="149">
        <v>86.841666666666654</v>
      </c>
      <c r="H37" s="153">
        <v>97.508333333333326</v>
      </c>
      <c r="I37" s="137">
        <v>17.324999999999999</v>
      </c>
      <c r="J37" s="137">
        <v>49.116666666666674</v>
      </c>
      <c r="K37" s="137">
        <v>49.06666666666667</v>
      </c>
      <c r="L37" s="137">
        <v>65.224999999999994</v>
      </c>
      <c r="M37" s="137">
        <v>65.108333333333334</v>
      </c>
      <c r="N37" s="137">
        <v>64.908333333333331</v>
      </c>
      <c r="O37" s="137">
        <v>67.891666666666666</v>
      </c>
      <c r="P37" s="137">
        <v>88.45</v>
      </c>
      <c r="Q37" s="137">
        <v>88.516666666666666</v>
      </c>
      <c r="R37" s="137">
        <v>88.375</v>
      </c>
      <c r="S37" s="137">
        <v>66.524999999999991</v>
      </c>
      <c r="T37" s="137">
        <v>106.89166666666669</v>
      </c>
      <c r="U37" s="137">
        <v>825.25</v>
      </c>
      <c r="V37" s="137">
        <v>13.081818181818182</v>
      </c>
      <c r="W37" s="138">
        <v>585.41666666666663</v>
      </c>
      <c r="X37" s="113">
        <v>0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0</v>
      </c>
      <c r="AL37" s="111">
        <v>0</v>
      </c>
      <c r="AM37" s="112">
        <v>0</v>
      </c>
      <c r="AN37" s="110">
        <v>8.5</v>
      </c>
      <c r="AO37" s="111">
        <v>0</v>
      </c>
      <c r="AP37" s="142">
        <f t="shared" si="0"/>
        <v>635.41666666666663</v>
      </c>
      <c r="AQ37" s="142">
        <v>585.41666666666663</v>
      </c>
      <c r="AR37" s="114">
        <v>50</v>
      </c>
    </row>
    <row r="38" spans="1:44" ht="15" thickBot="1" x14ac:dyDescent="0.35">
      <c r="A38" s="109">
        <v>45327</v>
      </c>
      <c r="B38" s="137">
        <v>49.324999999999989</v>
      </c>
      <c r="C38" s="137">
        <v>95.016666666666666</v>
      </c>
      <c r="D38" s="138">
        <v>15.91666666666667</v>
      </c>
      <c r="E38" s="137">
        <v>35.340000000000003</v>
      </c>
      <c r="F38" s="137">
        <v>95.666666666666671</v>
      </c>
      <c r="G38" s="149">
        <v>86.50833333333334</v>
      </c>
      <c r="H38" s="153">
        <v>97.199999999999989</v>
      </c>
      <c r="I38" s="137">
        <v>17.074999999999999</v>
      </c>
      <c r="J38" s="137">
        <v>49.050000000000004</v>
      </c>
      <c r="K38" s="137">
        <v>49.008333333333347</v>
      </c>
      <c r="L38" s="137">
        <v>64.900000000000006</v>
      </c>
      <c r="M38" s="137">
        <v>64.75833333333334</v>
      </c>
      <c r="N38" s="137">
        <v>64.55</v>
      </c>
      <c r="O38" s="137">
        <v>67.55</v>
      </c>
      <c r="P38" s="137">
        <v>88.091666666666683</v>
      </c>
      <c r="Q38" s="137">
        <v>88.183333333333323</v>
      </c>
      <c r="R38" s="137">
        <v>88.033333333333346</v>
      </c>
      <c r="S38" s="137">
        <v>66.2</v>
      </c>
      <c r="T38" s="137">
        <v>106.825</v>
      </c>
      <c r="U38" s="137">
        <v>825.08333333333337</v>
      </c>
      <c r="V38" s="137">
        <v>13.133333333333331</v>
      </c>
      <c r="W38" s="138">
        <v>583.83333333333337</v>
      </c>
      <c r="X38" s="113">
        <v>0</v>
      </c>
      <c r="Y38" s="111">
        <v>0</v>
      </c>
      <c r="Z38" s="111">
        <v>0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G38" s="111">
        <v>0</v>
      </c>
      <c r="AH38" s="111">
        <v>0</v>
      </c>
      <c r="AI38" s="111">
        <v>0</v>
      </c>
      <c r="AJ38" s="111">
        <v>0</v>
      </c>
      <c r="AK38" s="111">
        <v>0</v>
      </c>
      <c r="AL38" s="111">
        <v>0</v>
      </c>
      <c r="AM38" s="112">
        <v>0</v>
      </c>
      <c r="AN38" s="110">
        <v>8.5</v>
      </c>
      <c r="AO38" s="111">
        <v>0</v>
      </c>
      <c r="AP38" s="142">
        <f t="shared" si="0"/>
        <v>633.83333333333337</v>
      </c>
      <c r="AQ38" s="142">
        <v>583.83333333333337</v>
      </c>
      <c r="AR38" s="114">
        <v>50</v>
      </c>
    </row>
    <row r="39" spans="1:44" x14ac:dyDescent="0.3">
      <c r="A39" s="104">
        <v>45328</v>
      </c>
      <c r="B39" s="137">
        <v>49.399999999999984</v>
      </c>
      <c r="C39" s="137">
        <v>93.883333333333326</v>
      </c>
      <c r="D39" s="138">
        <v>15.891666666666667</v>
      </c>
      <c r="E39" s="137">
        <v>35.799999999999997</v>
      </c>
      <c r="F39" s="137">
        <v>95.125</v>
      </c>
      <c r="G39" s="149">
        <v>87.916666666666671</v>
      </c>
      <c r="H39" s="153">
        <v>96.675000000000011</v>
      </c>
      <c r="I39" s="137">
        <v>17.099999999999998</v>
      </c>
      <c r="J39" s="137">
        <v>49.141666666666673</v>
      </c>
      <c r="K39" s="137">
        <v>49.091666666666676</v>
      </c>
      <c r="L39" s="137">
        <v>65.983333333333348</v>
      </c>
      <c r="M39" s="137">
        <v>65.74166666666666</v>
      </c>
      <c r="N39" s="137">
        <v>65.566666666666677</v>
      </c>
      <c r="O39" s="137">
        <v>68.666666666666671</v>
      </c>
      <c r="P39" s="137">
        <v>89.475000000000009</v>
      </c>
      <c r="Q39" s="137">
        <v>89.541666666666671</v>
      </c>
      <c r="R39" s="137">
        <v>89.416666666666671</v>
      </c>
      <c r="S39" s="137">
        <v>67.25</v>
      </c>
      <c r="T39" s="137">
        <v>106.35000000000001</v>
      </c>
      <c r="U39" s="137">
        <v>825.08333333333337</v>
      </c>
      <c r="V39" s="137">
        <v>13.191666666666665</v>
      </c>
      <c r="W39" s="138">
        <v>593.33333333333337</v>
      </c>
      <c r="X39" s="113">
        <v>0</v>
      </c>
      <c r="Y39" s="111">
        <v>0</v>
      </c>
      <c r="Z39" s="111">
        <v>0</v>
      </c>
      <c r="AA39" s="111">
        <v>0</v>
      </c>
      <c r="AB39" s="111">
        <v>0</v>
      </c>
      <c r="AC39" s="111">
        <v>0</v>
      </c>
      <c r="AD39" s="111">
        <v>0</v>
      </c>
      <c r="AE39" s="111">
        <v>0</v>
      </c>
      <c r="AF39" s="111">
        <v>0</v>
      </c>
      <c r="AG39" s="111">
        <v>0</v>
      </c>
      <c r="AH39" s="111">
        <v>0</v>
      </c>
      <c r="AI39" s="111">
        <v>0</v>
      </c>
      <c r="AJ39" s="111">
        <v>0</v>
      </c>
      <c r="AK39" s="111">
        <v>0</v>
      </c>
      <c r="AL39" s="111">
        <v>0</v>
      </c>
      <c r="AM39" s="112">
        <v>0</v>
      </c>
      <c r="AN39" s="110">
        <v>8.5</v>
      </c>
      <c r="AO39" s="111">
        <v>0</v>
      </c>
      <c r="AP39" s="142">
        <f t="shared" si="0"/>
        <v>643.33333333333337</v>
      </c>
      <c r="AQ39" s="142">
        <v>593.33333333333337</v>
      </c>
      <c r="AR39" s="114">
        <v>50</v>
      </c>
    </row>
    <row r="40" spans="1:44" ht="15" thickBot="1" x14ac:dyDescent="0.35">
      <c r="A40" s="109">
        <v>45329</v>
      </c>
      <c r="B40" s="137">
        <v>49.399999999999984</v>
      </c>
      <c r="C40" s="137">
        <v>94.816666666666663</v>
      </c>
      <c r="D40" s="138">
        <v>15.658333333333333</v>
      </c>
      <c r="E40" s="137">
        <v>35.283333333333331</v>
      </c>
      <c r="F40" s="137">
        <v>96.02500000000002</v>
      </c>
      <c r="G40" s="149">
        <v>87.38333333333334</v>
      </c>
      <c r="H40" s="153">
        <v>97.341666666666683</v>
      </c>
      <c r="I40" s="137">
        <v>16.841666666666665</v>
      </c>
      <c r="J40" s="137">
        <v>49.108333333333341</v>
      </c>
      <c r="K40" s="137">
        <v>49.083333333333343</v>
      </c>
      <c r="L40" s="137">
        <v>65.141666666666666</v>
      </c>
      <c r="M40" s="137">
        <v>64.99166666666666</v>
      </c>
      <c r="N40" s="137">
        <v>64.783333333333331</v>
      </c>
      <c r="O40" s="137">
        <v>67.8</v>
      </c>
      <c r="P40" s="137">
        <v>88.983333333333334</v>
      </c>
      <c r="Q40" s="137">
        <v>89.066666666666663</v>
      </c>
      <c r="R40" s="137">
        <v>88.899999999999991</v>
      </c>
      <c r="S40" s="137">
        <v>66.433333333333323</v>
      </c>
      <c r="T40" s="137">
        <v>106.95833333333333</v>
      </c>
      <c r="U40" s="137">
        <v>825.25</v>
      </c>
      <c r="V40" s="137">
        <v>13.141666666666664</v>
      </c>
      <c r="W40" s="138">
        <v>589.08333333333337</v>
      </c>
      <c r="X40" s="113">
        <v>0</v>
      </c>
      <c r="Y40" s="111">
        <v>0</v>
      </c>
      <c r="Z40" s="111">
        <v>0</v>
      </c>
      <c r="AA40" s="111">
        <v>0</v>
      </c>
      <c r="AB40" s="111">
        <v>0</v>
      </c>
      <c r="AC40" s="111">
        <v>0</v>
      </c>
      <c r="AD40" s="111">
        <v>0</v>
      </c>
      <c r="AE40" s="111">
        <v>0</v>
      </c>
      <c r="AF40" s="111">
        <v>0</v>
      </c>
      <c r="AG40" s="111">
        <v>0</v>
      </c>
      <c r="AH40" s="111">
        <v>0</v>
      </c>
      <c r="AI40" s="111">
        <v>0</v>
      </c>
      <c r="AJ40" s="111">
        <v>0</v>
      </c>
      <c r="AK40" s="111">
        <v>0</v>
      </c>
      <c r="AL40" s="111">
        <v>0</v>
      </c>
      <c r="AM40" s="112">
        <v>0</v>
      </c>
      <c r="AN40" s="110">
        <v>8.5</v>
      </c>
      <c r="AO40" s="111">
        <v>0</v>
      </c>
      <c r="AP40" s="142">
        <f t="shared" si="0"/>
        <v>639.08333333333337</v>
      </c>
      <c r="AQ40" s="142">
        <v>589.08333333333337</v>
      </c>
      <c r="AR40" s="114">
        <v>50</v>
      </c>
    </row>
    <row r="41" spans="1:44" x14ac:dyDescent="0.3">
      <c r="A41" s="104">
        <v>45330</v>
      </c>
      <c r="B41" s="137">
        <v>49.399999999999984</v>
      </c>
      <c r="C41" s="137">
        <v>94.766666666666652</v>
      </c>
      <c r="D41" s="138">
        <v>15.774999999999999</v>
      </c>
      <c r="E41" s="137">
        <v>35.574999999999996</v>
      </c>
      <c r="F41" s="137">
        <v>96.250000000000014</v>
      </c>
      <c r="G41" s="149">
        <v>86.683333333333337</v>
      </c>
      <c r="H41" s="153">
        <v>97.283333333333317</v>
      </c>
      <c r="I41" s="137">
        <v>16.983333333333334</v>
      </c>
      <c r="J41" s="137">
        <v>49.100000000000016</v>
      </c>
      <c r="K41" s="137">
        <v>49.041666666666664</v>
      </c>
      <c r="L41" s="137">
        <v>64.900000000000006</v>
      </c>
      <c r="M41" s="137">
        <v>64.75</v>
      </c>
      <c r="N41" s="137">
        <v>64.591666666666669</v>
      </c>
      <c r="O41" s="137">
        <v>67.550000000000011</v>
      </c>
      <c r="P41" s="137">
        <v>88.266666666666666</v>
      </c>
      <c r="Q41" s="137">
        <v>88.341666666666654</v>
      </c>
      <c r="R41" s="137">
        <v>88.166666666666686</v>
      </c>
      <c r="S41" s="137">
        <v>66.208333333333329</v>
      </c>
      <c r="T41" s="137">
        <v>106.78333333333332</v>
      </c>
      <c r="U41" s="137">
        <v>825.41666666666663</v>
      </c>
      <c r="V41" s="137">
        <v>13.125</v>
      </c>
      <c r="W41" s="138">
        <v>585.58333333333337</v>
      </c>
      <c r="X41" s="113">
        <v>0</v>
      </c>
      <c r="Y41" s="111">
        <v>0</v>
      </c>
      <c r="Z41" s="111">
        <v>0</v>
      </c>
      <c r="AA41" s="111">
        <v>0</v>
      </c>
      <c r="AB41" s="111">
        <v>0</v>
      </c>
      <c r="AC41" s="111">
        <v>0</v>
      </c>
      <c r="AD41" s="111">
        <v>0</v>
      </c>
      <c r="AE41" s="111">
        <v>0</v>
      </c>
      <c r="AF41" s="111">
        <v>0</v>
      </c>
      <c r="AG41" s="111">
        <v>0</v>
      </c>
      <c r="AH41" s="111">
        <v>0</v>
      </c>
      <c r="AI41" s="111">
        <v>0</v>
      </c>
      <c r="AJ41" s="111">
        <v>0</v>
      </c>
      <c r="AK41" s="111">
        <v>0</v>
      </c>
      <c r="AL41" s="111">
        <v>0</v>
      </c>
      <c r="AM41" s="112">
        <v>0</v>
      </c>
      <c r="AN41" s="110">
        <v>8.5</v>
      </c>
      <c r="AO41" s="111">
        <v>0</v>
      </c>
      <c r="AP41" s="142">
        <f t="shared" si="0"/>
        <v>635.58333333333337</v>
      </c>
      <c r="AQ41" s="142">
        <v>585.58333333333337</v>
      </c>
      <c r="AR41" s="114">
        <v>50</v>
      </c>
    </row>
    <row r="42" spans="1:44" ht="15" thickBot="1" x14ac:dyDescent="0.35">
      <c r="A42" s="109">
        <v>45331</v>
      </c>
      <c r="B42" s="137">
        <v>49.399999999999984</v>
      </c>
      <c r="C42" s="137">
        <v>93.74166666666666</v>
      </c>
      <c r="D42" s="138">
        <v>16.224999999999998</v>
      </c>
      <c r="E42" s="137">
        <v>36.908333333333331</v>
      </c>
      <c r="F42" s="137">
        <v>95.34166666666664</v>
      </c>
      <c r="G42" s="149">
        <v>87.316666666666663</v>
      </c>
      <c r="H42" s="153">
        <v>93.924999999999997</v>
      </c>
      <c r="I42" s="137">
        <v>17.466666666666669</v>
      </c>
      <c r="J42" s="137">
        <v>49.108333333333348</v>
      </c>
      <c r="K42" s="137">
        <v>49.041666666666664</v>
      </c>
      <c r="L42" s="137">
        <v>65.95</v>
      </c>
      <c r="M42" s="137">
        <v>65.7</v>
      </c>
      <c r="N42" s="137">
        <v>65.541666666666671</v>
      </c>
      <c r="O42" s="137">
        <v>68.325000000000003</v>
      </c>
      <c r="P42" s="137">
        <v>88.908333333333346</v>
      </c>
      <c r="Q42" s="137">
        <v>88.975000000000009</v>
      </c>
      <c r="R42" s="137">
        <v>88.808333333333337</v>
      </c>
      <c r="S42" s="137">
        <v>67.3</v>
      </c>
      <c r="T42" s="137">
        <v>106.1583333333333</v>
      </c>
      <c r="U42" s="137">
        <v>825.16666666666663</v>
      </c>
      <c r="V42" s="137">
        <v>13.133333333333335</v>
      </c>
      <c r="W42" s="138">
        <v>588.83333333333337</v>
      </c>
      <c r="X42" s="113">
        <v>0</v>
      </c>
      <c r="Y42" s="111">
        <v>0</v>
      </c>
      <c r="Z42" s="111">
        <v>0</v>
      </c>
      <c r="AA42" s="111">
        <v>0</v>
      </c>
      <c r="AB42" s="111">
        <v>0</v>
      </c>
      <c r="AC42" s="111">
        <v>0</v>
      </c>
      <c r="AD42" s="111">
        <v>0</v>
      </c>
      <c r="AE42" s="111">
        <v>0</v>
      </c>
      <c r="AF42" s="111">
        <v>0</v>
      </c>
      <c r="AG42" s="111">
        <v>0</v>
      </c>
      <c r="AH42" s="111">
        <v>0</v>
      </c>
      <c r="AI42" s="111">
        <v>0</v>
      </c>
      <c r="AJ42" s="111">
        <v>0</v>
      </c>
      <c r="AK42" s="111">
        <v>0</v>
      </c>
      <c r="AL42" s="111">
        <v>0</v>
      </c>
      <c r="AM42" s="112">
        <v>0</v>
      </c>
      <c r="AN42" s="110">
        <v>8.5</v>
      </c>
      <c r="AO42" s="111">
        <v>0</v>
      </c>
      <c r="AP42" s="142">
        <f t="shared" si="0"/>
        <v>638.83333333333337</v>
      </c>
      <c r="AQ42" s="142">
        <v>588.83333333333337</v>
      </c>
      <c r="AR42" s="114">
        <v>50</v>
      </c>
    </row>
    <row r="43" spans="1:44" x14ac:dyDescent="0.3">
      <c r="A43" s="104">
        <v>45332</v>
      </c>
      <c r="B43" s="137">
        <v>49.42499999999999</v>
      </c>
      <c r="C43" s="137">
        <v>92.833333333333329</v>
      </c>
      <c r="D43" s="138">
        <v>17.133333333333333</v>
      </c>
      <c r="E43" s="137">
        <v>37.416666666666664</v>
      </c>
      <c r="F43" s="137">
        <v>95.741666666666674</v>
      </c>
      <c r="G43" s="149">
        <v>86.825000000000003</v>
      </c>
      <c r="H43" s="153">
        <v>97.216666666666654</v>
      </c>
      <c r="I43" s="137">
        <v>18.375</v>
      </c>
      <c r="J43" s="137">
        <v>49.108333333333341</v>
      </c>
      <c r="K43" s="137">
        <v>49.041666666666679</v>
      </c>
      <c r="L43" s="137">
        <v>66.433333333333337</v>
      </c>
      <c r="M43" s="137">
        <v>66.308333333333337</v>
      </c>
      <c r="N43" s="137">
        <v>66.191666666666663</v>
      </c>
      <c r="O43" s="137">
        <v>69.174999999999997</v>
      </c>
      <c r="P43" s="137">
        <v>88.416666666666643</v>
      </c>
      <c r="Q43" s="137">
        <v>88.5</v>
      </c>
      <c r="R43" s="137">
        <v>88.341666666666654</v>
      </c>
      <c r="S43" s="137">
        <v>67.75833333333334</v>
      </c>
      <c r="T43" s="137">
        <v>106.35833333333335</v>
      </c>
      <c r="U43" s="137">
        <v>825.33333333333337</v>
      </c>
      <c r="V43" s="137">
        <v>13.083333333333334</v>
      </c>
      <c r="W43" s="138">
        <v>584.66666666666663</v>
      </c>
      <c r="X43" s="113">
        <v>0</v>
      </c>
      <c r="Y43" s="111">
        <v>0</v>
      </c>
      <c r="Z43" s="111">
        <v>0</v>
      </c>
      <c r="AA43" s="111">
        <v>0</v>
      </c>
      <c r="AB43" s="111">
        <v>0</v>
      </c>
      <c r="AC43" s="111">
        <v>0</v>
      </c>
      <c r="AD43" s="111">
        <v>0</v>
      </c>
      <c r="AE43" s="111">
        <v>0</v>
      </c>
      <c r="AF43" s="111">
        <v>0</v>
      </c>
      <c r="AG43" s="111">
        <v>0</v>
      </c>
      <c r="AH43" s="111">
        <v>0</v>
      </c>
      <c r="AI43" s="111">
        <v>0</v>
      </c>
      <c r="AJ43" s="111">
        <v>0</v>
      </c>
      <c r="AK43" s="111">
        <v>0</v>
      </c>
      <c r="AL43" s="111">
        <v>0</v>
      </c>
      <c r="AM43" s="112">
        <v>0</v>
      </c>
      <c r="AN43" s="110">
        <v>8.5</v>
      </c>
      <c r="AO43" s="111">
        <v>0</v>
      </c>
      <c r="AP43" s="142">
        <f t="shared" si="0"/>
        <v>634.66666666666663</v>
      </c>
      <c r="AQ43" s="142">
        <v>584.66666666666663</v>
      </c>
      <c r="AR43" s="114">
        <v>50</v>
      </c>
    </row>
    <row r="44" spans="1:44" ht="15" thickBot="1" x14ac:dyDescent="0.35">
      <c r="A44" s="109">
        <v>45333</v>
      </c>
      <c r="B44" s="137">
        <v>49.399999999999984</v>
      </c>
      <c r="C44" s="137">
        <v>92.183333333333337</v>
      </c>
      <c r="D44" s="138">
        <v>17.75</v>
      </c>
      <c r="E44" s="137">
        <v>37.425000000000004</v>
      </c>
      <c r="F44" s="137">
        <v>95.358333333333306</v>
      </c>
      <c r="G44" s="149">
        <v>86.850000000000009</v>
      </c>
      <c r="H44" s="153">
        <v>96.825000000000003</v>
      </c>
      <c r="I44" s="137">
        <v>18.958333333333332</v>
      </c>
      <c r="J44" s="137">
        <v>49.116666666666674</v>
      </c>
      <c r="K44" s="137">
        <v>49.050000000000011</v>
      </c>
      <c r="L44" s="137">
        <v>67.066666666666663</v>
      </c>
      <c r="M44" s="137">
        <v>66.933333333333337</v>
      </c>
      <c r="N44" s="137">
        <v>66.825000000000003</v>
      </c>
      <c r="O44" s="137">
        <v>69.849999999999994</v>
      </c>
      <c r="P44" s="137">
        <v>88.424999999999997</v>
      </c>
      <c r="Q44" s="137">
        <v>88.5</v>
      </c>
      <c r="R44" s="137">
        <v>88.358333333333334</v>
      </c>
      <c r="S44" s="137">
        <v>68.36666666666666</v>
      </c>
      <c r="T44" s="137">
        <v>106.06666666666665</v>
      </c>
      <c r="U44" s="137">
        <v>825.25</v>
      </c>
      <c r="V44" s="137">
        <v>13.1</v>
      </c>
      <c r="W44" s="138">
        <v>585.25</v>
      </c>
      <c r="X44" s="113">
        <v>0</v>
      </c>
      <c r="Y44" s="111">
        <v>0</v>
      </c>
      <c r="Z44" s="111">
        <v>0</v>
      </c>
      <c r="AA44" s="111">
        <v>0</v>
      </c>
      <c r="AB44" s="111">
        <v>0</v>
      </c>
      <c r="AC44" s="111">
        <v>0</v>
      </c>
      <c r="AD44" s="111">
        <v>0</v>
      </c>
      <c r="AE44" s="111">
        <v>0</v>
      </c>
      <c r="AF44" s="111">
        <v>0</v>
      </c>
      <c r="AG44" s="111">
        <v>0</v>
      </c>
      <c r="AH44" s="111">
        <v>0</v>
      </c>
      <c r="AI44" s="111">
        <v>0</v>
      </c>
      <c r="AJ44" s="111">
        <v>0</v>
      </c>
      <c r="AK44" s="111">
        <v>0</v>
      </c>
      <c r="AL44" s="111">
        <v>0</v>
      </c>
      <c r="AM44" s="112">
        <v>0</v>
      </c>
      <c r="AN44" s="110">
        <v>8.5</v>
      </c>
      <c r="AO44" s="111">
        <v>0</v>
      </c>
      <c r="AP44" s="142">
        <f t="shared" si="0"/>
        <v>635.25</v>
      </c>
      <c r="AQ44" s="142">
        <v>585.25</v>
      </c>
      <c r="AR44" s="114">
        <v>50</v>
      </c>
    </row>
    <row r="45" spans="1:44" x14ac:dyDescent="0.3">
      <c r="A45" s="104">
        <v>45334</v>
      </c>
      <c r="B45" s="137">
        <v>49.399999999999984</v>
      </c>
      <c r="C45" s="137">
        <v>91.00833333333334</v>
      </c>
      <c r="D45" s="138">
        <v>18.091666666666669</v>
      </c>
      <c r="E45" s="137">
        <v>37.424999999999997</v>
      </c>
      <c r="F45" s="137">
        <v>95.05</v>
      </c>
      <c r="G45" s="149">
        <v>87.274999999999991</v>
      </c>
      <c r="H45" s="153">
        <v>96.3</v>
      </c>
      <c r="I45" s="137">
        <v>19.3</v>
      </c>
      <c r="J45" s="137">
        <v>49.150000000000006</v>
      </c>
      <c r="K45" s="137">
        <v>49.091666666666676</v>
      </c>
      <c r="L45" s="137">
        <v>67.691666666666663</v>
      </c>
      <c r="M45" s="137">
        <v>67.583333333333343</v>
      </c>
      <c r="N45" s="137">
        <v>67.711111111111109</v>
      </c>
      <c r="O45" s="137">
        <v>70.922222222222231</v>
      </c>
      <c r="P45" s="137">
        <v>88.858333333333334</v>
      </c>
      <c r="Q45" s="137">
        <v>88.958333333333329</v>
      </c>
      <c r="R45" s="137">
        <v>88.766666666666652</v>
      </c>
      <c r="S45" s="137">
        <v>69.075000000000003</v>
      </c>
      <c r="T45" s="137">
        <v>105.65833333333335</v>
      </c>
      <c r="U45" s="137">
        <v>825</v>
      </c>
      <c r="V45" s="137">
        <v>13.141666666666666</v>
      </c>
      <c r="W45" s="138">
        <v>587.91666666666663</v>
      </c>
      <c r="X45" s="113">
        <v>0</v>
      </c>
      <c r="Y45" s="111">
        <v>0</v>
      </c>
      <c r="Z45" s="111">
        <v>0</v>
      </c>
      <c r="AA45" s="111">
        <v>0</v>
      </c>
      <c r="AB45" s="111">
        <v>0</v>
      </c>
      <c r="AC45" s="111">
        <v>0</v>
      </c>
      <c r="AD45" s="111">
        <v>0</v>
      </c>
      <c r="AE45" s="111">
        <v>0</v>
      </c>
      <c r="AF45" s="111">
        <v>0</v>
      </c>
      <c r="AG45" s="111">
        <v>0</v>
      </c>
      <c r="AH45" s="111">
        <v>0</v>
      </c>
      <c r="AI45" s="111">
        <v>0</v>
      </c>
      <c r="AJ45" s="111">
        <v>0</v>
      </c>
      <c r="AK45" s="111">
        <v>0</v>
      </c>
      <c r="AL45" s="111">
        <v>0</v>
      </c>
      <c r="AM45" s="112">
        <v>0</v>
      </c>
      <c r="AN45" s="110">
        <v>8.5</v>
      </c>
      <c r="AO45" s="111">
        <v>0</v>
      </c>
      <c r="AP45" s="142">
        <f t="shared" si="0"/>
        <v>637.91666666666663</v>
      </c>
      <c r="AQ45" s="142">
        <v>587.91666666666663</v>
      </c>
      <c r="AR45" s="114">
        <v>50</v>
      </c>
    </row>
    <row r="46" spans="1:44" ht="15" thickBot="1" x14ac:dyDescent="0.35">
      <c r="A46" s="109">
        <v>45335</v>
      </c>
      <c r="B46" s="137">
        <v>49.399999999999984</v>
      </c>
      <c r="C46" s="137">
        <v>90.341666666666683</v>
      </c>
      <c r="D46" s="138">
        <v>18.308333333333334</v>
      </c>
      <c r="E46" s="137">
        <v>37.991666666666667</v>
      </c>
      <c r="F46" s="137">
        <v>94.624999999999986</v>
      </c>
      <c r="G46" s="149">
        <v>87.166666666666686</v>
      </c>
      <c r="H46" s="153">
        <v>95.991666666666674</v>
      </c>
      <c r="I46" s="137">
        <v>19.591666666666669</v>
      </c>
      <c r="J46" s="137">
        <v>49.125000000000007</v>
      </c>
      <c r="K46" s="137">
        <v>49.091666666666676</v>
      </c>
      <c r="L46" s="137">
        <v>68.158333333333346</v>
      </c>
      <c r="M46" s="137">
        <v>68.05</v>
      </c>
      <c r="N46" s="137">
        <v>67.86666666666666</v>
      </c>
      <c r="O46" s="137">
        <v>71.041666666666657</v>
      </c>
      <c r="P46" s="137">
        <v>89.024999999999991</v>
      </c>
      <c r="Q46" s="137">
        <v>89.091666666666683</v>
      </c>
      <c r="R46" s="137">
        <v>88.658333333333346</v>
      </c>
      <c r="S46" s="137">
        <v>69.533333333333331</v>
      </c>
      <c r="T46" s="137">
        <v>105.34999999999998</v>
      </c>
      <c r="U46" s="137">
        <v>825.25</v>
      </c>
      <c r="V46" s="137">
        <v>13.133333333333331</v>
      </c>
      <c r="W46" s="138">
        <v>589.25</v>
      </c>
      <c r="X46" s="113">
        <v>0</v>
      </c>
      <c r="Y46" s="111">
        <v>0</v>
      </c>
      <c r="Z46" s="111">
        <v>0</v>
      </c>
      <c r="AA46" s="111">
        <v>0</v>
      </c>
      <c r="AB46" s="111">
        <v>0</v>
      </c>
      <c r="AC46" s="111">
        <v>0</v>
      </c>
      <c r="AD46" s="111">
        <v>0</v>
      </c>
      <c r="AE46" s="111">
        <v>0</v>
      </c>
      <c r="AF46" s="111">
        <v>0</v>
      </c>
      <c r="AG46" s="111">
        <v>0</v>
      </c>
      <c r="AH46" s="111">
        <v>0</v>
      </c>
      <c r="AI46" s="111">
        <v>0</v>
      </c>
      <c r="AJ46" s="111">
        <v>0</v>
      </c>
      <c r="AK46" s="111">
        <v>0</v>
      </c>
      <c r="AL46" s="111">
        <v>0</v>
      </c>
      <c r="AM46" s="112">
        <v>0</v>
      </c>
      <c r="AN46" s="110">
        <v>8.5</v>
      </c>
      <c r="AO46" s="111">
        <v>0</v>
      </c>
      <c r="AP46" s="142">
        <f t="shared" si="0"/>
        <v>639.25</v>
      </c>
      <c r="AQ46" s="142">
        <v>589.25</v>
      </c>
      <c r="AR46" s="114">
        <v>50</v>
      </c>
    </row>
    <row r="47" spans="1:44" x14ac:dyDescent="0.3">
      <c r="A47" s="104">
        <v>45336</v>
      </c>
      <c r="B47" s="137">
        <v>49.42499999999999</v>
      </c>
      <c r="C47" s="137">
        <v>90.391666666666652</v>
      </c>
      <c r="D47" s="138">
        <v>17.608333333333334</v>
      </c>
      <c r="E47" s="137">
        <v>37.533333333333331</v>
      </c>
      <c r="F47" s="137">
        <v>93.15000000000002</v>
      </c>
      <c r="G47" s="149">
        <v>86.491666666666688</v>
      </c>
      <c r="H47" s="153">
        <v>94.466666666666654</v>
      </c>
      <c r="I47" s="137">
        <v>18.941666666666666</v>
      </c>
      <c r="J47" s="137">
        <v>49.116666666666674</v>
      </c>
      <c r="K47" s="137">
        <v>49.1</v>
      </c>
      <c r="L47" s="137">
        <v>67.266666666666666</v>
      </c>
      <c r="M47" s="137">
        <v>67.158333333333331</v>
      </c>
      <c r="N47" s="137">
        <v>66.95</v>
      </c>
      <c r="O47" s="137">
        <v>70.191666666666663</v>
      </c>
      <c r="P47" s="137">
        <v>88.350000000000009</v>
      </c>
      <c r="Q47" s="137">
        <v>88.40000000000002</v>
      </c>
      <c r="R47" s="137">
        <v>88.249999999999986</v>
      </c>
      <c r="S47" s="137">
        <v>68.625</v>
      </c>
      <c r="T47" s="137">
        <v>105.43333333333334</v>
      </c>
      <c r="U47" s="137">
        <v>825.25</v>
      </c>
      <c r="V47" s="137">
        <v>14.141666666666666</v>
      </c>
      <c r="W47" s="138">
        <v>587.33333333333337</v>
      </c>
      <c r="X47" s="113">
        <v>0</v>
      </c>
      <c r="Y47" s="111">
        <v>0</v>
      </c>
      <c r="Z47" s="111">
        <v>0</v>
      </c>
      <c r="AA47" s="111">
        <v>0</v>
      </c>
      <c r="AB47" s="111">
        <v>0</v>
      </c>
      <c r="AC47" s="111">
        <v>0</v>
      </c>
      <c r="AD47" s="111">
        <v>0</v>
      </c>
      <c r="AE47" s="111">
        <v>0</v>
      </c>
      <c r="AF47" s="111">
        <v>0</v>
      </c>
      <c r="AG47" s="111">
        <v>0</v>
      </c>
      <c r="AH47" s="111">
        <v>0</v>
      </c>
      <c r="AI47" s="111">
        <v>0</v>
      </c>
      <c r="AJ47" s="111">
        <v>0</v>
      </c>
      <c r="AK47" s="111">
        <v>0</v>
      </c>
      <c r="AL47" s="111">
        <v>0</v>
      </c>
      <c r="AM47" s="112">
        <v>0</v>
      </c>
      <c r="AN47" s="110">
        <v>8.5</v>
      </c>
      <c r="AO47" s="111">
        <v>0</v>
      </c>
      <c r="AP47" s="142">
        <f t="shared" si="0"/>
        <v>637.33333333333337</v>
      </c>
      <c r="AQ47" s="142">
        <v>587.33333333333337</v>
      </c>
      <c r="AR47" s="114">
        <v>50</v>
      </c>
    </row>
    <row r="48" spans="1:44" ht="15" thickBot="1" x14ac:dyDescent="0.35">
      <c r="A48" s="109">
        <v>45337</v>
      </c>
      <c r="B48" s="137">
        <v>49.399999999999984</v>
      </c>
      <c r="C48" s="137">
        <v>93.725000000000009</v>
      </c>
      <c r="D48" s="138">
        <v>17.366666666666671</v>
      </c>
      <c r="E48" s="137">
        <v>37.458333333333329</v>
      </c>
      <c r="F48" s="137">
        <v>96.22499999999998</v>
      </c>
      <c r="G48" s="149">
        <v>85.800000000000011</v>
      </c>
      <c r="H48" s="153">
        <v>97.40000000000002</v>
      </c>
      <c r="I48" s="137">
        <v>18.666666666666668</v>
      </c>
      <c r="J48" s="137">
        <v>49.125000000000007</v>
      </c>
      <c r="K48" s="137">
        <v>49.058333333333337</v>
      </c>
      <c r="L48" s="137">
        <v>66.283333333333346</v>
      </c>
      <c r="M48" s="137">
        <v>66.149999999999991</v>
      </c>
      <c r="N48" s="137">
        <v>65.941666666666663</v>
      </c>
      <c r="O48" s="137">
        <v>69.075000000000003</v>
      </c>
      <c r="P48" s="137">
        <v>87.666666666666671</v>
      </c>
      <c r="Q48" s="137">
        <v>87.750000000000014</v>
      </c>
      <c r="R48" s="137">
        <v>87.583333333333329</v>
      </c>
      <c r="S48" s="137">
        <v>67.61666666666666</v>
      </c>
      <c r="T48" s="137">
        <v>106.33333333333331</v>
      </c>
      <c r="U48" s="137">
        <v>825.08333333333337</v>
      </c>
      <c r="V48" s="137">
        <v>13.066666666666668</v>
      </c>
      <c r="W48" s="138">
        <v>581.16666666666663</v>
      </c>
      <c r="X48" s="113">
        <v>0</v>
      </c>
      <c r="Y48" s="111">
        <v>0</v>
      </c>
      <c r="Z48" s="111">
        <v>0</v>
      </c>
      <c r="AA48" s="111">
        <v>0</v>
      </c>
      <c r="AB48" s="111">
        <v>0</v>
      </c>
      <c r="AC48" s="111">
        <v>0</v>
      </c>
      <c r="AD48" s="111">
        <v>0</v>
      </c>
      <c r="AE48" s="111">
        <v>0</v>
      </c>
      <c r="AF48" s="111">
        <v>0</v>
      </c>
      <c r="AG48" s="111">
        <v>0</v>
      </c>
      <c r="AH48" s="111">
        <v>0</v>
      </c>
      <c r="AI48" s="111">
        <v>0</v>
      </c>
      <c r="AJ48" s="111">
        <v>0</v>
      </c>
      <c r="AK48" s="111">
        <v>0</v>
      </c>
      <c r="AL48" s="111">
        <v>0</v>
      </c>
      <c r="AM48" s="112">
        <v>0</v>
      </c>
      <c r="AN48" s="110">
        <v>8.5</v>
      </c>
      <c r="AO48" s="111">
        <v>0</v>
      </c>
      <c r="AP48" s="142">
        <f t="shared" si="0"/>
        <v>631.16666666666663</v>
      </c>
      <c r="AQ48" s="142">
        <v>581.16666666666663</v>
      </c>
      <c r="AR48" s="114">
        <v>50</v>
      </c>
    </row>
    <row r="49" spans="1:44" x14ac:dyDescent="0.3">
      <c r="A49" s="104">
        <v>45338</v>
      </c>
      <c r="B49" s="137">
        <v>49.391666666666659</v>
      </c>
      <c r="C49" s="137">
        <v>92.841666666666683</v>
      </c>
      <c r="D49" s="138">
        <v>17.45</v>
      </c>
      <c r="E49" s="137">
        <v>36.783333333333331</v>
      </c>
      <c r="F49" s="137">
        <v>96.225000000000009</v>
      </c>
      <c r="G49" s="149">
        <v>85.65000000000002</v>
      </c>
      <c r="H49" s="153">
        <v>97.408333333333346</v>
      </c>
      <c r="I49" s="137">
        <v>18.683333333333334</v>
      </c>
      <c r="J49" s="137">
        <v>49.108333333333341</v>
      </c>
      <c r="K49" s="137">
        <v>49.041666666666679</v>
      </c>
      <c r="L49" s="137">
        <v>65.958333333333329</v>
      </c>
      <c r="M49" s="137">
        <v>65.908333333333331</v>
      </c>
      <c r="N49" s="137">
        <v>65.716666666666654</v>
      </c>
      <c r="O49" s="137">
        <v>68.883333333333326</v>
      </c>
      <c r="P49" s="137">
        <v>87.550000000000011</v>
      </c>
      <c r="Q49" s="137">
        <v>87.63333333333334</v>
      </c>
      <c r="R49" s="137">
        <v>87.449999999999989</v>
      </c>
      <c r="S49" s="137">
        <v>67.408333333333331</v>
      </c>
      <c r="T49" s="137">
        <v>106.48333333333331</v>
      </c>
      <c r="U49" s="137">
        <v>825.41666666666663</v>
      </c>
      <c r="V49" s="137">
        <v>13.149999999999997</v>
      </c>
      <c r="W49" s="138">
        <v>579.41666666666663</v>
      </c>
      <c r="X49" s="113">
        <v>0</v>
      </c>
      <c r="Y49" s="111">
        <v>0</v>
      </c>
      <c r="Z49" s="111">
        <v>0</v>
      </c>
      <c r="AA49" s="111">
        <v>0</v>
      </c>
      <c r="AB49" s="111">
        <v>0</v>
      </c>
      <c r="AC49" s="111">
        <v>0</v>
      </c>
      <c r="AD49" s="111">
        <v>0</v>
      </c>
      <c r="AE49" s="111">
        <v>0</v>
      </c>
      <c r="AF49" s="111">
        <v>0</v>
      </c>
      <c r="AG49" s="111">
        <v>0</v>
      </c>
      <c r="AH49" s="111">
        <v>0</v>
      </c>
      <c r="AI49" s="111">
        <v>0</v>
      </c>
      <c r="AJ49" s="111">
        <v>0</v>
      </c>
      <c r="AK49" s="111">
        <v>0</v>
      </c>
      <c r="AL49" s="111">
        <v>0</v>
      </c>
      <c r="AM49" s="112">
        <v>0</v>
      </c>
      <c r="AN49" s="110">
        <v>8.5</v>
      </c>
      <c r="AO49" s="111">
        <v>0</v>
      </c>
      <c r="AP49" s="142">
        <f t="shared" si="0"/>
        <v>629.41666666666663</v>
      </c>
      <c r="AQ49" s="142">
        <v>579.41666666666663</v>
      </c>
      <c r="AR49" s="114">
        <v>50</v>
      </c>
    </row>
    <row r="50" spans="1:44" ht="15" thickBot="1" x14ac:dyDescent="0.35">
      <c r="A50" s="109">
        <v>45339</v>
      </c>
      <c r="B50" s="137">
        <v>49.399999999999984</v>
      </c>
      <c r="C50" s="137">
        <v>93.574999999999989</v>
      </c>
      <c r="D50" s="138">
        <v>17.500000000000004</v>
      </c>
      <c r="E50" s="137">
        <v>36.68333333333333</v>
      </c>
      <c r="F50" s="137">
        <v>97.216666666666654</v>
      </c>
      <c r="G50" s="149">
        <v>84.590909090909079</v>
      </c>
      <c r="H50" s="153">
        <v>98.475000000000009</v>
      </c>
      <c r="I50" s="137">
        <v>18.758333333333333</v>
      </c>
      <c r="J50" s="137">
        <v>49.100000000000016</v>
      </c>
      <c r="K50" s="137">
        <v>49.025000000000006</v>
      </c>
      <c r="L50" s="137">
        <v>65.13333333333334</v>
      </c>
      <c r="M50" s="137">
        <v>65.05</v>
      </c>
      <c r="N50" s="137">
        <v>64.875</v>
      </c>
      <c r="O50" s="137">
        <v>67.908333333333346</v>
      </c>
      <c r="P50" s="137">
        <v>86.524999999999991</v>
      </c>
      <c r="Q50" s="137">
        <v>86.563636363636348</v>
      </c>
      <c r="R50" s="137">
        <v>86.416666666666671</v>
      </c>
      <c r="S50" s="137">
        <v>66.516666666666666</v>
      </c>
      <c r="T50" s="137">
        <v>107.2</v>
      </c>
      <c r="U50" s="137">
        <v>824.91666666666663</v>
      </c>
      <c r="V50" s="137">
        <v>13.116666666666667</v>
      </c>
      <c r="W50" s="138">
        <v>572.25</v>
      </c>
      <c r="X50" s="113">
        <v>0</v>
      </c>
      <c r="Y50" s="111">
        <v>0</v>
      </c>
      <c r="Z50" s="111">
        <v>0</v>
      </c>
      <c r="AA50" s="111">
        <v>0</v>
      </c>
      <c r="AB50" s="111">
        <v>0</v>
      </c>
      <c r="AC50" s="111">
        <v>0</v>
      </c>
      <c r="AD50" s="111">
        <v>0</v>
      </c>
      <c r="AE50" s="111">
        <v>0</v>
      </c>
      <c r="AF50" s="111">
        <v>0</v>
      </c>
      <c r="AG50" s="111">
        <v>0</v>
      </c>
      <c r="AH50" s="111">
        <v>0</v>
      </c>
      <c r="AI50" s="111">
        <v>0</v>
      </c>
      <c r="AJ50" s="111">
        <v>0</v>
      </c>
      <c r="AK50" s="111">
        <v>0</v>
      </c>
      <c r="AL50" s="111">
        <v>0</v>
      </c>
      <c r="AM50" s="112">
        <v>0</v>
      </c>
      <c r="AN50" s="110">
        <v>8.5</v>
      </c>
      <c r="AO50" s="111">
        <v>0</v>
      </c>
      <c r="AP50" s="142">
        <f t="shared" si="0"/>
        <v>622.25</v>
      </c>
      <c r="AQ50" s="142">
        <v>572.25</v>
      </c>
      <c r="AR50" s="114">
        <v>50</v>
      </c>
    </row>
    <row r="51" spans="1:44" x14ac:dyDescent="0.3">
      <c r="A51" s="104">
        <v>45340</v>
      </c>
      <c r="B51" s="137">
        <v>49.391666666666659</v>
      </c>
      <c r="C51" s="137">
        <v>95.225000000000009</v>
      </c>
      <c r="D51" s="138">
        <v>16.741666666666671</v>
      </c>
      <c r="E51" s="137">
        <v>35.983333333333341</v>
      </c>
      <c r="F51" s="137">
        <v>97.583333333333329</v>
      </c>
      <c r="G51" s="149">
        <v>84.191666666666677</v>
      </c>
      <c r="H51" s="153">
        <v>98.898214285714289</v>
      </c>
      <c r="I51" s="137">
        <v>18.049999999999997</v>
      </c>
      <c r="J51" s="137">
        <v>49.108333333333348</v>
      </c>
      <c r="K51" s="137">
        <v>49.016666666666673</v>
      </c>
      <c r="L51" s="137">
        <v>64.066666666666663</v>
      </c>
      <c r="M51" s="137">
        <v>63.974999999999994</v>
      </c>
      <c r="N51" s="137">
        <v>63.783333333333331</v>
      </c>
      <c r="O51" s="137">
        <v>66.733333333333334</v>
      </c>
      <c r="P51" s="137">
        <v>86.11666666666666</v>
      </c>
      <c r="Q51" s="137">
        <v>86.2</v>
      </c>
      <c r="R51" s="137">
        <v>86.05</v>
      </c>
      <c r="S51" s="137">
        <v>65.408333333333346</v>
      </c>
      <c r="T51" s="137">
        <v>107.84166666666668</v>
      </c>
      <c r="U51" s="137">
        <v>824.77976190476181</v>
      </c>
      <c r="V51" s="137">
        <v>13.124999999999998</v>
      </c>
      <c r="W51" s="138">
        <v>569.25</v>
      </c>
      <c r="X51" s="113">
        <v>0</v>
      </c>
      <c r="Y51" s="111">
        <v>0</v>
      </c>
      <c r="Z51" s="111">
        <v>0</v>
      </c>
      <c r="AA51" s="111">
        <v>0</v>
      </c>
      <c r="AB51" s="111">
        <v>0</v>
      </c>
      <c r="AC51" s="111">
        <v>0</v>
      </c>
      <c r="AD51" s="111">
        <v>0</v>
      </c>
      <c r="AE51" s="111">
        <v>0</v>
      </c>
      <c r="AF51" s="111">
        <v>0</v>
      </c>
      <c r="AG51" s="111">
        <v>0</v>
      </c>
      <c r="AH51" s="111">
        <v>0</v>
      </c>
      <c r="AI51" s="111">
        <v>0</v>
      </c>
      <c r="AJ51" s="111">
        <v>0</v>
      </c>
      <c r="AK51" s="111">
        <v>0</v>
      </c>
      <c r="AL51" s="111">
        <v>0</v>
      </c>
      <c r="AM51" s="112">
        <v>0</v>
      </c>
      <c r="AN51" s="110">
        <v>8.5</v>
      </c>
      <c r="AO51" s="111">
        <v>0</v>
      </c>
      <c r="AP51" s="142">
        <f t="shared" si="0"/>
        <v>619.25</v>
      </c>
      <c r="AQ51" s="142">
        <v>569.25</v>
      </c>
      <c r="AR51" s="114">
        <v>50</v>
      </c>
    </row>
    <row r="52" spans="1:44" ht="15" thickBot="1" x14ac:dyDescent="0.35">
      <c r="A52" s="109">
        <v>45341</v>
      </c>
      <c r="B52" s="137">
        <v>49.25</v>
      </c>
      <c r="C52" s="137">
        <v>94.741666666666674</v>
      </c>
      <c r="D52" s="138">
        <v>16.625000000000004</v>
      </c>
      <c r="E52" s="137">
        <v>37.06666666666667</v>
      </c>
      <c r="F52" s="137">
        <v>97.233333333333334</v>
      </c>
      <c r="G52" s="149">
        <v>84.608333333333334</v>
      </c>
      <c r="H52" s="153">
        <v>98.050000000000011</v>
      </c>
      <c r="I52" s="137">
        <v>17.966666666666665</v>
      </c>
      <c r="J52" s="137">
        <v>48.94166666666667</v>
      </c>
      <c r="K52" s="137">
        <v>48.85</v>
      </c>
      <c r="L52" s="137">
        <v>64.708333333333329</v>
      </c>
      <c r="M52" s="137">
        <v>64.583333333333329</v>
      </c>
      <c r="N52" s="137">
        <v>64.38333333333334</v>
      </c>
      <c r="O52" s="137">
        <v>67.433333333333337</v>
      </c>
      <c r="P52" s="137">
        <v>86.516666666666666</v>
      </c>
      <c r="Q52" s="137">
        <v>86.600000000000009</v>
      </c>
      <c r="R52" s="137">
        <v>86.424999999999997</v>
      </c>
      <c r="S52" s="137">
        <v>66.016666666666666</v>
      </c>
      <c r="T52" s="137">
        <v>106.97500000000001</v>
      </c>
      <c r="U52" s="137">
        <v>825.25</v>
      </c>
      <c r="V52" s="137">
        <v>13.099999999999996</v>
      </c>
      <c r="W52" s="138">
        <v>574.16666666666663</v>
      </c>
      <c r="X52" s="113">
        <v>0</v>
      </c>
      <c r="Y52" s="111">
        <v>0</v>
      </c>
      <c r="Z52" s="111">
        <v>0</v>
      </c>
      <c r="AA52" s="111">
        <v>0</v>
      </c>
      <c r="AB52" s="111">
        <v>0</v>
      </c>
      <c r="AC52" s="111">
        <v>0</v>
      </c>
      <c r="AD52" s="111">
        <v>0</v>
      </c>
      <c r="AE52" s="111">
        <v>0</v>
      </c>
      <c r="AF52" s="111">
        <v>0</v>
      </c>
      <c r="AG52" s="111">
        <v>0</v>
      </c>
      <c r="AH52" s="111">
        <v>0</v>
      </c>
      <c r="AI52" s="111">
        <v>0</v>
      </c>
      <c r="AJ52" s="111">
        <v>0</v>
      </c>
      <c r="AK52" s="111">
        <v>0</v>
      </c>
      <c r="AL52" s="111">
        <v>0</v>
      </c>
      <c r="AM52" s="112">
        <v>0</v>
      </c>
      <c r="AN52" s="110">
        <v>8.5</v>
      </c>
      <c r="AO52" s="111">
        <v>0</v>
      </c>
      <c r="AP52" s="142">
        <f t="shared" si="0"/>
        <v>624.16666666666663</v>
      </c>
      <c r="AQ52" s="142">
        <v>574.16666666666663</v>
      </c>
      <c r="AR52" s="114">
        <v>50</v>
      </c>
    </row>
    <row r="53" spans="1:44" x14ac:dyDescent="0.3">
      <c r="A53" s="104">
        <v>45342</v>
      </c>
      <c r="B53" s="137">
        <v>49.399999999999984</v>
      </c>
      <c r="C53" s="137">
        <v>96.090909090909093</v>
      </c>
      <c r="D53" s="138">
        <v>15.766666666666667</v>
      </c>
      <c r="E53" s="137">
        <v>34.80833333333333</v>
      </c>
      <c r="F53" s="137">
        <v>97.075000000000003</v>
      </c>
      <c r="G53" s="149">
        <v>85.75</v>
      </c>
      <c r="H53" s="153">
        <v>98.133333333333326</v>
      </c>
      <c r="I53" s="137">
        <v>17.041666666666664</v>
      </c>
      <c r="J53" s="137">
        <v>49.116666666666667</v>
      </c>
      <c r="K53" s="137">
        <v>49.058333333333337</v>
      </c>
      <c r="L53" s="137">
        <v>64.141666666666666</v>
      </c>
      <c r="M53" s="137">
        <v>64.090909090909093</v>
      </c>
      <c r="N53" s="137">
        <v>63.908333333333331</v>
      </c>
      <c r="O53" s="137">
        <v>67.041666666666671</v>
      </c>
      <c r="P53" s="137">
        <v>87.641666666666652</v>
      </c>
      <c r="Q53" s="137">
        <v>87.733333333333334</v>
      </c>
      <c r="R53" s="137">
        <v>87.550000000000011</v>
      </c>
      <c r="S53" s="137">
        <v>65.650000000000006</v>
      </c>
      <c r="T53" s="137">
        <v>107.44999999999999</v>
      </c>
      <c r="U53" s="137">
        <v>825.08333333333337</v>
      </c>
      <c r="V53" s="137">
        <v>13.149999999999997</v>
      </c>
      <c r="W53" s="138">
        <v>580.08333333333337</v>
      </c>
      <c r="X53" s="113">
        <v>0</v>
      </c>
      <c r="Y53" s="111">
        <v>0</v>
      </c>
      <c r="Z53" s="111">
        <v>0</v>
      </c>
      <c r="AA53" s="111">
        <v>0</v>
      </c>
      <c r="AB53" s="111">
        <v>0</v>
      </c>
      <c r="AC53" s="111">
        <v>0</v>
      </c>
      <c r="AD53" s="111">
        <v>0</v>
      </c>
      <c r="AE53" s="111">
        <v>0</v>
      </c>
      <c r="AF53" s="111">
        <v>0</v>
      </c>
      <c r="AG53" s="111">
        <v>0</v>
      </c>
      <c r="AH53" s="111">
        <v>0</v>
      </c>
      <c r="AI53" s="111">
        <v>0</v>
      </c>
      <c r="AJ53" s="111">
        <v>0</v>
      </c>
      <c r="AK53" s="111">
        <v>0</v>
      </c>
      <c r="AL53" s="111">
        <v>0</v>
      </c>
      <c r="AM53" s="112">
        <v>0</v>
      </c>
      <c r="AN53" s="110">
        <v>8.5</v>
      </c>
      <c r="AO53" s="111">
        <v>0</v>
      </c>
      <c r="AP53" s="142">
        <f t="shared" si="0"/>
        <v>630.08333333333337</v>
      </c>
      <c r="AQ53" s="142">
        <v>580.08333333333337</v>
      </c>
      <c r="AR53" s="114">
        <v>50</v>
      </c>
    </row>
    <row r="54" spans="1:44" ht="15" thickBot="1" x14ac:dyDescent="0.35">
      <c r="A54" s="109">
        <v>45343</v>
      </c>
      <c r="B54" s="137">
        <v>49.366666666666667</v>
      </c>
      <c r="C54" s="137">
        <v>97.600000000000009</v>
      </c>
      <c r="D54" s="138">
        <v>15.4</v>
      </c>
      <c r="E54" s="137">
        <v>35.65</v>
      </c>
      <c r="F54" s="137">
        <v>98.333333333333314</v>
      </c>
      <c r="G54" s="149">
        <v>86.125</v>
      </c>
      <c r="H54" s="153">
        <v>99.600000000000009</v>
      </c>
      <c r="I54" s="137">
        <v>16.763636363636362</v>
      </c>
      <c r="J54" s="137">
        <v>49.091666666666669</v>
      </c>
      <c r="K54" s="137">
        <v>49.1</v>
      </c>
      <c r="L54" s="137">
        <v>64.341666666666654</v>
      </c>
      <c r="M54" s="137">
        <v>64.333333333333329</v>
      </c>
      <c r="N54" s="137">
        <v>64.190909090909102</v>
      </c>
      <c r="O54" s="137">
        <v>67.390909090909091</v>
      </c>
      <c r="P54" s="137">
        <v>88.016666666666652</v>
      </c>
      <c r="Q54" s="137">
        <v>88.074999999999989</v>
      </c>
      <c r="R54" s="137">
        <v>87.924999999999997</v>
      </c>
      <c r="S54" s="137">
        <v>65.783333333333331</v>
      </c>
      <c r="T54" s="137">
        <v>107.02499999999999</v>
      </c>
      <c r="U54" s="137">
        <v>824.5</v>
      </c>
      <c r="V54" s="137">
        <v>10.850000000000001</v>
      </c>
      <c r="W54" s="138">
        <v>584.33333333333337</v>
      </c>
      <c r="X54" s="113">
        <v>0</v>
      </c>
      <c r="Y54" s="111">
        <v>0</v>
      </c>
      <c r="Z54" s="111">
        <v>0</v>
      </c>
      <c r="AA54" s="111">
        <v>0</v>
      </c>
      <c r="AB54" s="111">
        <v>0</v>
      </c>
      <c r="AC54" s="111">
        <v>0</v>
      </c>
      <c r="AD54" s="111">
        <v>0</v>
      </c>
      <c r="AE54" s="111">
        <v>0</v>
      </c>
      <c r="AF54" s="111">
        <v>0</v>
      </c>
      <c r="AG54" s="111">
        <v>0</v>
      </c>
      <c r="AH54" s="111">
        <v>0</v>
      </c>
      <c r="AI54" s="111">
        <v>0</v>
      </c>
      <c r="AJ54" s="111">
        <v>0</v>
      </c>
      <c r="AK54" s="111">
        <v>0</v>
      </c>
      <c r="AL54" s="111">
        <v>0</v>
      </c>
      <c r="AM54" s="112">
        <v>0</v>
      </c>
      <c r="AN54" s="110">
        <v>8.5</v>
      </c>
      <c r="AO54" s="111">
        <v>0</v>
      </c>
      <c r="AP54" s="142">
        <f t="shared" si="0"/>
        <v>634.33333333333337</v>
      </c>
      <c r="AQ54" s="142">
        <v>584.33333333333337</v>
      </c>
      <c r="AR54" s="114">
        <v>50</v>
      </c>
    </row>
    <row r="55" spans="1:44" x14ac:dyDescent="0.3">
      <c r="A55" s="104">
        <v>45344</v>
      </c>
      <c r="B55" s="137">
        <v>49.391666666666659</v>
      </c>
      <c r="C55" s="137">
        <v>95.199999999999974</v>
      </c>
      <c r="D55" s="138">
        <v>16.125</v>
      </c>
      <c r="E55" s="137">
        <v>35.591666666666661</v>
      </c>
      <c r="F55" s="137">
        <v>97.466666666666683</v>
      </c>
      <c r="G55" s="149">
        <v>85.516666666666652</v>
      </c>
      <c r="H55" s="153">
        <v>98.27500000000002</v>
      </c>
      <c r="I55" s="137">
        <v>17.399999999999995</v>
      </c>
      <c r="J55" s="137">
        <v>49.108333333333341</v>
      </c>
      <c r="K55" s="137">
        <v>49.108333333333341</v>
      </c>
      <c r="L55" s="137">
        <v>64.566666666666663</v>
      </c>
      <c r="M55" s="137">
        <v>64.424999999999997</v>
      </c>
      <c r="N55" s="137">
        <v>64.2</v>
      </c>
      <c r="O55" s="137">
        <v>67.441666666666663</v>
      </c>
      <c r="P55" s="137">
        <v>87.408333333333317</v>
      </c>
      <c r="Q55" s="137">
        <v>87.483333333333334</v>
      </c>
      <c r="R55" s="137">
        <v>87.341666666666654</v>
      </c>
      <c r="S55" s="137">
        <v>65.875</v>
      </c>
      <c r="T55" s="137">
        <v>107.22500000000001</v>
      </c>
      <c r="U55" s="137">
        <v>823.66666666666663</v>
      </c>
      <c r="V55" s="137">
        <v>12.891666666666666</v>
      </c>
      <c r="W55" s="138">
        <v>577.81818181818187</v>
      </c>
      <c r="X55" s="113">
        <v>0</v>
      </c>
      <c r="Y55" s="111">
        <v>0</v>
      </c>
      <c r="Z55" s="111">
        <v>0</v>
      </c>
      <c r="AA55" s="111">
        <v>0</v>
      </c>
      <c r="AB55" s="111">
        <v>0</v>
      </c>
      <c r="AC55" s="111">
        <v>0</v>
      </c>
      <c r="AD55" s="111">
        <v>0</v>
      </c>
      <c r="AE55" s="111">
        <v>0</v>
      </c>
      <c r="AF55" s="111">
        <v>0</v>
      </c>
      <c r="AG55" s="111">
        <v>0</v>
      </c>
      <c r="AH55" s="111">
        <v>0</v>
      </c>
      <c r="AI55" s="111">
        <v>0</v>
      </c>
      <c r="AJ55" s="111">
        <v>0</v>
      </c>
      <c r="AK55" s="111">
        <v>0</v>
      </c>
      <c r="AL55" s="111">
        <v>0</v>
      </c>
      <c r="AM55" s="112">
        <v>0</v>
      </c>
      <c r="AN55" s="110">
        <v>8.5</v>
      </c>
      <c r="AO55" s="111">
        <v>0</v>
      </c>
      <c r="AP55" s="142">
        <f t="shared" si="0"/>
        <v>627.81818181818187</v>
      </c>
      <c r="AQ55" s="142">
        <v>577.81818181818187</v>
      </c>
      <c r="AR55" s="114">
        <v>50</v>
      </c>
    </row>
    <row r="56" spans="1:44" ht="15" thickBot="1" x14ac:dyDescent="0.35">
      <c r="A56" s="109">
        <v>45345</v>
      </c>
      <c r="B56" s="137">
        <v>49.399999999999984</v>
      </c>
      <c r="C56" s="137">
        <v>94.266666666666652</v>
      </c>
      <c r="D56" s="138">
        <v>15.950000000000001</v>
      </c>
      <c r="E56" s="137">
        <v>35.425000000000004</v>
      </c>
      <c r="F56" s="137">
        <v>95.891666666666666</v>
      </c>
      <c r="G56" s="149">
        <v>86.991666666666674</v>
      </c>
      <c r="H56" s="153">
        <v>97.445454545454538</v>
      </c>
      <c r="I56" s="137">
        <v>17.308333333333334</v>
      </c>
      <c r="J56" s="137">
        <v>49.125</v>
      </c>
      <c r="K56" s="137">
        <v>49.136363636363633</v>
      </c>
      <c r="L56" s="137">
        <v>65.575000000000003</v>
      </c>
      <c r="M56" s="137">
        <v>65.333333333333329</v>
      </c>
      <c r="N56" s="137">
        <v>65.150000000000006</v>
      </c>
      <c r="O56" s="137">
        <v>68.45</v>
      </c>
      <c r="P56" s="137">
        <v>88.841666666666654</v>
      </c>
      <c r="Q56" s="137">
        <v>88.908333333333346</v>
      </c>
      <c r="R56" s="137">
        <v>88.783333333333317</v>
      </c>
      <c r="S56" s="137">
        <v>66.85833333333332</v>
      </c>
      <c r="T56" s="137">
        <v>106.65833333333335</v>
      </c>
      <c r="U56" s="137">
        <v>825</v>
      </c>
      <c r="V56" s="137">
        <v>13.116666666666665</v>
      </c>
      <c r="W56" s="138">
        <v>588.41666666666663</v>
      </c>
      <c r="X56" s="113">
        <v>0</v>
      </c>
      <c r="Y56" s="111">
        <v>0</v>
      </c>
      <c r="Z56" s="111">
        <v>0</v>
      </c>
      <c r="AA56" s="111">
        <v>0</v>
      </c>
      <c r="AB56" s="111">
        <v>0</v>
      </c>
      <c r="AC56" s="111">
        <v>0</v>
      </c>
      <c r="AD56" s="111">
        <v>0</v>
      </c>
      <c r="AE56" s="111">
        <v>0</v>
      </c>
      <c r="AF56" s="111">
        <v>0</v>
      </c>
      <c r="AG56" s="111">
        <v>0</v>
      </c>
      <c r="AH56" s="111">
        <v>0</v>
      </c>
      <c r="AI56" s="111">
        <v>0</v>
      </c>
      <c r="AJ56" s="111">
        <v>0</v>
      </c>
      <c r="AK56" s="111">
        <v>0</v>
      </c>
      <c r="AL56" s="111">
        <v>0</v>
      </c>
      <c r="AM56" s="112">
        <v>0</v>
      </c>
      <c r="AN56" s="110">
        <v>8.5</v>
      </c>
      <c r="AO56" s="111">
        <v>0</v>
      </c>
      <c r="AP56" s="142">
        <f t="shared" si="0"/>
        <v>638.41666666666663</v>
      </c>
      <c r="AQ56" s="142">
        <v>588.41666666666663</v>
      </c>
      <c r="AR56" s="114">
        <v>50</v>
      </c>
    </row>
    <row r="57" spans="1:44" x14ac:dyDescent="0.3">
      <c r="A57" s="104">
        <v>45346</v>
      </c>
      <c r="B57" s="137">
        <v>49.399999999999984</v>
      </c>
      <c r="C57" s="137">
        <v>96.5</v>
      </c>
      <c r="D57" s="138">
        <v>15.366666666666667</v>
      </c>
      <c r="E57" s="137">
        <v>35.475000000000001</v>
      </c>
      <c r="F57" s="137">
        <v>96.49166666666666</v>
      </c>
      <c r="G57" s="149">
        <v>86.591666666666683</v>
      </c>
      <c r="H57" s="153">
        <v>97.600000000000009</v>
      </c>
      <c r="I57" s="137">
        <v>16.633333333333333</v>
      </c>
      <c r="J57" s="137">
        <v>49.133333333333333</v>
      </c>
      <c r="K57" s="137">
        <v>49.125000000000007</v>
      </c>
      <c r="L57" s="137">
        <v>64.61666666666666</v>
      </c>
      <c r="M57" s="137">
        <v>64.466666666666669</v>
      </c>
      <c r="N57" s="137">
        <v>64.24166666666666</v>
      </c>
      <c r="O57" s="137">
        <v>67.49166666666666</v>
      </c>
      <c r="P57" s="137">
        <v>88.449999999999989</v>
      </c>
      <c r="Q57" s="137">
        <v>154.81666666666666</v>
      </c>
      <c r="R57" s="137">
        <v>88.358333333333334</v>
      </c>
      <c r="S57" s="137">
        <v>65.95</v>
      </c>
      <c r="T57" s="137">
        <v>107.14166666666667</v>
      </c>
      <c r="U57" s="137">
        <v>825.33333333333337</v>
      </c>
      <c r="V57" s="137">
        <v>13.174999999999999</v>
      </c>
      <c r="W57" s="138">
        <v>587.41666666666663</v>
      </c>
      <c r="X57" s="113">
        <v>0</v>
      </c>
      <c r="Y57" s="111">
        <v>0</v>
      </c>
      <c r="Z57" s="111">
        <v>0</v>
      </c>
      <c r="AA57" s="111">
        <v>0</v>
      </c>
      <c r="AB57" s="111">
        <v>0</v>
      </c>
      <c r="AC57" s="111">
        <v>0</v>
      </c>
      <c r="AD57" s="111">
        <v>0</v>
      </c>
      <c r="AE57" s="111">
        <v>0</v>
      </c>
      <c r="AF57" s="111">
        <v>0</v>
      </c>
      <c r="AG57" s="111">
        <v>0</v>
      </c>
      <c r="AH57" s="111">
        <v>0</v>
      </c>
      <c r="AI57" s="111">
        <v>0</v>
      </c>
      <c r="AJ57" s="111">
        <v>0</v>
      </c>
      <c r="AK57" s="111">
        <v>0</v>
      </c>
      <c r="AL57" s="111">
        <v>0</v>
      </c>
      <c r="AM57" s="112">
        <v>0</v>
      </c>
      <c r="AN57" s="110">
        <v>8.5</v>
      </c>
      <c r="AO57" s="111">
        <v>0</v>
      </c>
      <c r="AP57" s="142">
        <f t="shared" si="0"/>
        <v>637.41666666666663</v>
      </c>
      <c r="AQ57" s="142">
        <v>587.41666666666663</v>
      </c>
      <c r="AR57" s="114">
        <v>50</v>
      </c>
    </row>
    <row r="58" spans="1:44" ht="15" thickBot="1" x14ac:dyDescent="0.35">
      <c r="A58" s="109">
        <v>45347</v>
      </c>
      <c r="B58" s="137">
        <v>49.399999999999984</v>
      </c>
      <c r="C58" s="137">
        <v>96.533333333333317</v>
      </c>
      <c r="D58" s="138">
        <v>15.200000000000001</v>
      </c>
      <c r="E58" s="137">
        <v>35.833333333333336</v>
      </c>
      <c r="F58" s="137">
        <v>96.783333333333346</v>
      </c>
      <c r="G58" s="149">
        <v>86.725000000000009</v>
      </c>
      <c r="H58" s="153">
        <v>98.074999999999989</v>
      </c>
      <c r="I58" s="137">
        <v>16.508333333333333</v>
      </c>
      <c r="J58" s="137">
        <v>49.108333333333341</v>
      </c>
      <c r="K58" s="137">
        <v>49.116666666666674</v>
      </c>
      <c r="L58" s="137">
        <v>64.649999999999991</v>
      </c>
      <c r="M58" s="137">
        <v>64.475000000000009</v>
      </c>
      <c r="N58" s="137">
        <v>64.258333333333326</v>
      </c>
      <c r="O58" s="137">
        <v>67.516666666666666</v>
      </c>
      <c r="P58" s="137">
        <v>88.600000000000009</v>
      </c>
      <c r="Q58" s="137">
        <v>88.675000000000011</v>
      </c>
      <c r="R58" s="137">
        <v>88.516666666666652</v>
      </c>
      <c r="S58" s="137">
        <v>65.958333333333329</v>
      </c>
      <c r="T58" s="137">
        <v>107.175</v>
      </c>
      <c r="U58" s="137">
        <v>825.16666666666663</v>
      </c>
      <c r="V58" s="137">
        <v>13.066666666666665</v>
      </c>
      <c r="W58" s="138">
        <v>588.16666666666663</v>
      </c>
      <c r="X58" s="113">
        <v>0</v>
      </c>
      <c r="Y58" s="111">
        <v>0</v>
      </c>
      <c r="Z58" s="111">
        <v>0</v>
      </c>
      <c r="AA58" s="111">
        <v>0</v>
      </c>
      <c r="AB58" s="111">
        <v>0</v>
      </c>
      <c r="AC58" s="111">
        <v>0</v>
      </c>
      <c r="AD58" s="111">
        <v>0</v>
      </c>
      <c r="AE58" s="111">
        <v>0</v>
      </c>
      <c r="AF58" s="111">
        <v>0</v>
      </c>
      <c r="AG58" s="111">
        <v>0</v>
      </c>
      <c r="AH58" s="111">
        <v>0</v>
      </c>
      <c r="AI58" s="111">
        <v>0</v>
      </c>
      <c r="AJ58" s="111">
        <v>0</v>
      </c>
      <c r="AK58" s="111">
        <v>0</v>
      </c>
      <c r="AL58" s="111">
        <v>0</v>
      </c>
      <c r="AM58" s="112">
        <v>0</v>
      </c>
      <c r="AN58" s="110">
        <v>8.5</v>
      </c>
      <c r="AO58" s="111">
        <v>0</v>
      </c>
      <c r="AP58" s="142">
        <f t="shared" si="0"/>
        <v>638.16666666666663</v>
      </c>
      <c r="AQ58" s="142">
        <v>588.16666666666663</v>
      </c>
      <c r="AR58" s="114">
        <v>50</v>
      </c>
    </row>
    <row r="59" spans="1:44" x14ac:dyDescent="0.3">
      <c r="A59" s="104">
        <v>45348</v>
      </c>
      <c r="B59" s="137">
        <v>49.291666666666657</v>
      </c>
      <c r="C59" s="137">
        <v>96.616666666666674</v>
      </c>
      <c r="D59" s="138">
        <v>15.475000000000001</v>
      </c>
      <c r="E59" s="137">
        <v>35.499999999999993</v>
      </c>
      <c r="F59" s="137">
        <v>96.899999999999991</v>
      </c>
      <c r="G59" s="149">
        <v>84.949999999999989</v>
      </c>
      <c r="H59" s="153">
        <v>97.891666666666666</v>
      </c>
      <c r="I59" s="139">
        <v>16.783333333333331</v>
      </c>
      <c r="J59" s="137">
        <v>49.016666666666673</v>
      </c>
      <c r="K59" s="137">
        <v>49.01666666666668</v>
      </c>
      <c r="L59" s="137">
        <v>64.275000000000006</v>
      </c>
      <c r="M59" s="137">
        <v>64.36666666666666</v>
      </c>
      <c r="N59" s="137">
        <v>64.141666666666666</v>
      </c>
      <c r="O59" s="137">
        <v>67.400000000000006</v>
      </c>
      <c r="P59" s="137">
        <v>87.774999999999991</v>
      </c>
      <c r="Q59" s="137">
        <v>87.858333333333334</v>
      </c>
      <c r="R59" s="137">
        <v>87.725000000000009</v>
      </c>
      <c r="S59" s="137">
        <v>65.86666666666666</v>
      </c>
      <c r="T59" s="137">
        <v>107.10833333333333</v>
      </c>
      <c r="U59" s="137">
        <v>825.5</v>
      </c>
      <c r="V59" s="137">
        <v>13.158333333333333</v>
      </c>
      <c r="W59" s="138">
        <v>583.5</v>
      </c>
      <c r="X59" s="113">
        <v>0</v>
      </c>
      <c r="Y59" s="111">
        <v>0</v>
      </c>
      <c r="Z59" s="111">
        <v>0</v>
      </c>
      <c r="AA59" s="111">
        <v>0</v>
      </c>
      <c r="AB59" s="111">
        <v>0</v>
      </c>
      <c r="AC59" s="111">
        <v>0</v>
      </c>
      <c r="AD59" s="111">
        <v>0</v>
      </c>
      <c r="AE59" s="111">
        <v>0</v>
      </c>
      <c r="AF59" s="111">
        <v>0</v>
      </c>
      <c r="AG59" s="111">
        <v>0</v>
      </c>
      <c r="AH59" s="111">
        <v>0</v>
      </c>
      <c r="AI59" s="111">
        <v>0</v>
      </c>
      <c r="AJ59" s="111">
        <v>0</v>
      </c>
      <c r="AK59" s="111">
        <v>0</v>
      </c>
      <c r="AL59" s="111">
        <v>0</v>
      </c>
      <c r="AM59" s="112">
        <v>0</v>
      </c>
      <c r="AN59" s="110">
        <v>8.5</v>
      </c>
      <c r="AO59" s="111">
        <v>0</v>
      </c>
      <c r="AP59" s="142">
        <f t="shared" si="0"/>
        <v>633.5</v>
      </c>
      <c r="AQ59" s="142">
        <v>583.5</v>
      </c>
      <c r="AR59" s="114">
        <v>50</v>
      </c>
    </row>
    <row r="60" spans="1:44" ht="15" thickBot="1" x14ac:dyDescent="0.35">
      <c r="A60" s="109">
        <v>45349</v>
      </c>
      <c r="B60" s="137">
        <v>49.391666666666652</v>
      </c>
      <c r="C60" s="137">
        <v>99.3</v>
      </c>
      <c r="D60" s="138">
        <v>15.708333333333336</v>
      </c>
      <c r="E60" s="137">
        <v>35.891666666666666</v>
      </c>
      <c r="F60" s="137">
        <v>96.833333333333329</v>
      </c>
      <c r="G60" s="149">
        <v>86.216666666666683</v>
      </c>
      <c r="H60" s="153">
        <v>98.024999999999991</v>
      </c>
      <c r="I60" s="140">
        <v>17.316666666666666</v>
      </c>
      <c r="J60" s="137">
        <v>49.175000000000011</v>
      </c>
      <c r="K60" s="137">
        <v>49.125000000000007</v>
      </c>
      <c r="L60" s="137">
        <v>64.333333333333329</v>
      </c>
      <c r="M60" s="137">
        <v>64.391666666666666</v>
      </c>
      <c r="N60" s="137">
        <v>64.158333333333346</v>
      </c>
      <c r="O60" s="137">
        <v>67.36666666666666</v>
      </c>
      <c r="P60" s="137">
        <v>87.916666666666671</v>
      </c>
      <c r="Q60" s="137">
        <v>87.975000000000009</v>
      </c>
      <c r="R60" s="137">
        <v>87.800000000000011</v>
      </c>
      <c r="S60" s="137">
        <v>114.14166666666667</v>
      </c>
      <c r="T60" s="137">
        <v>107.39999999999999</v>
      </c>
      <c r="U60" s="137">
        <v>825.16666666666663</v>
      </c>
      <c r="V60" s="137">
        <v>13.124999999999998</v>
      </c>
      <c r="W60" s="138">
        <v>539.41666666666663</v>
      </c>
      <c r="X60" s="113">
        <v>0</v>
      </c>
      <c r="Y60" s="111">
        <v>0</v>
      </c>
      <c r="Z60" s="111">
        <v>0</v>
      </c>
      <c r="AA60" s="111">
        <v>0</v>
      </c>
      <c r="AB60" s="111">
        <v>0</v>
      </c>
      <c r="AC60" s="111">
        <v>0</v>
      </c>
      <c r="AD60" s="111">
        <v>0</v>
      </c>
      <c r="AE60" s="111">
        <v>0</v>
      </c>
      <c r="AF60" s="111">
        <v>0</v>
      </c>
      <c r="AG60" s="111">
        <v>0</v>
      </c>
      <c r="AH60" s="111">
        <v>0</v>
      </c>
      <c r="AI60" s="111">
        <v>0</v>
      </c>
      <c r="AJ60" s="111">
        <v>0</v>
      </c>
      <c r="AK60" s="111">
        <v>0</v>
      </c>
      <c r="AL60" s="111">
        <v>0</v>
      </c>
      <c r="AM60" s="112">
        <v>0</v>
      </c>
      <c r="AN60" s="110">
        <v>8.5</v>
      </c>
      <c r="AO60" s="111">
        <v>0</v>
      </c>
      <c r="AP60" s="142">
        <f t="shared" si="0"/>
        <v>589.41666666666663</v>
      </c>
      <c r="AQ60" s="142">
        <v>539.41666666666663</v>
      </c>
      <c r="AR60" s="114">
        <v>50</v>
      </c>
    </row>
    <row r="61" spans="1:44" x14ac:dyDescent="0.3">
      <c r="A61" s="104">
        <v>45350</v>
      </c>
      <c r="B61" s="137">
        <v>49.42499999999999</v>
      </c>
      <c r="C61" s="137">
        <v>90.816666666666663</v>
      </c>
      <c r="D61" s="138">
        <v>16.091666666666665</v>
      </c>
      <c r="E61" s="137">
        <v>35.800000000000004</v>
      </c>
      <c r="F61" s="137">
        <v>91.725000000000009</v>
      </c>
      <c r="G61" s="149">
        <v>87.25</v>
      </c>
      <c r="H61" s="153">
        <v>93.3</v>
      </c>
      <c r="I61" s="137">
        <v>49.199999999999996</v>
      </c>
      <c r="J61" s="137">
        <v>49.199999999999996</v>
      </c>
      <c r="K61" s="137">
        <v>49.191666666666663</v>
      </c>
      <c r="L61" s="137">
        <v>65.77500000000002</v>
      </c>
      <c r="M61" s="137">
        <v>65.666666666666671</v>
      </c>
      <c r="N61" s="137">
        <v>65.424999999999997</v>
      </c>
      <c r="O61" s="137">
        <v>68.766666666666666</v>
      </c>
      <c r="P61" s="137">
        <v>88.858333333333348</v>
      </c>
      <c r="Q61" s="137">
        <v>88.949999999999989</v>
      </c>
      <c r="R61" s="137">
        <v>88.791666666666671</v>
      </c>
      <c r="S61" s="137">
        <v>67.133333333333326</v>
      </c>
      <c r="T61" s="137">
        <v>106.41666666666667</v>
      </c>
      <c r="U61" s="137">
        <v>825</v>
      </c>
      <c r="V61" s="137">
        <v>15.566666666666665</v>
      </c>
      <c r="W61" s="138">
        <v>590.75</v>
      </c>
      <c r="X61" s="113">
        <v>0</v>
      </c>
      <c r="Y61" s="111">
        <v>0</v>
      </c>
      <c r="Z61" s="111">
        <v>0</v>
      </c>
      <c r="AA61" s="111">
        <v>0</v>
      </c>
      <c r="AB61" s="111">
        <v>0</v>
      </c>
      <c r="AC61" s="111">
        <v>0</v>
      </c>
      <c r="AD61" s="111">
        <v>0</v>
      </c>
      <c r="AE61" s="111">
        <v>0</v>
      </c>
      <c r="AF61" s="111">
        <v>0</v>
      </c>
      <c r="AG61" s="111">
        <v>0</v>
      </c>
      <c r="AH61" s="111">
        <v>0</v>
      </c>
      <c r="AI61" s="111">
        <v>0</v>
      </c>
      <c r="AJ61" s="111">
        <v>0</v>
      </c>
      <c r="AK61" s="111">
        <v>0</v>
      </c>
      <c r="AL61" s="111">
        <v>0</v>
      </c>
      <c r="AM61" s="112">
        <v>0</v>
      </c>
      <c r="AN61" s="110">
        <v>8.5</v>
      </c>
      <c r="AO61" s="111">
        <v>0</v>
      </c>
      <c r="AP61" s="142">
        <f t="shared" si="0"/>
        <v>640.75</v>
      </c>
      <c r="AQ61" s="142">
        <v>590.75</v>
      </c>
      <c r="AR61" s="114">
        <v>50</v>
      </c>
    </row>
    <row r="62" spans="1:44" ht="15" thickBot="1" x14ac:dyDescent="0.35">
      <c r="A62" s="109">
        <v>45351</v>
      </c>
      <c r="B62" s="137">
        <v>49.403333333333329</v>
      </c>
      <c r="C62" s="137">
        <v>92.700000000000031</v>
      </c>
      <c r="D62" s="138">
        <v>15.633333333333333</v>
      </c>
      <c r="E62" s="137">
        <v>34.958333333333336</v>
      </c>
      <c r="F62" s="137">
        <v>93.574999999999989</v>
      </c>
      <c r="G62" s="149">
        <v>86.941666666666663</v>
      </c>
      <c r="H62" s="153">
        <v>94.858333333333306</v>
      </c>
      <c r="I62" s="137">
        <v>16.900000000000002</v>
      </c>
      <c r="J62" s="137">
        <v>49.14166666666668</v>
      </c>
      <c r="K62" s="137">
        <v>49.199999999999996</v>
      </c>
      <c r="L62" s="137">
        <v>64.824999999999989</v>
      </c>
      <c r="M62" s="137">
        <v>64.641666666666652</v>
      </c>
      <c r="N62" s="137">
        <v>64.383333333333326</v>
      </c>
      <c r="O62" s="137">
        <v>67.641666666666666</v>
      </c>
      <c r="P62" s="137">
        <v>88.49166666666666</v>
      </c>
      <c r="Q62" s="137">
        <v>88.558333333333337</v>
      </c>
      <c r="R62" s="137">
        <v>88.408333333333317</v>
      </c>
      <c r="S62" s="137">
        <v>66.116666666666674</v>
      </c>
      <c r="T62" s="137">
        <v>107.08333333333331</v>
      </c>
      <c r="U62" s="137">
        <v>763.54166666666663</v>
      </c>
      <c r="V62" s="137">
        <v>15.141666666666666</v>
      </c>
      <c r="W62" s="138">
        <v>585.58333333333337</v>
      </c>
      <c r="X62" s="113">
        <v>0</v>
      </c>
      <c r="Y62" s="111">
        <v>0</v>
      </c>
      <c r="Z62" s="111">
        <v>0</v>
      </c>
      <c r="AA62" s="111">
        <v>0</v>
      </c>
      <c r="AB62" s="111">
        <v>0</v>
      </c>
      <c r="AC62" s="111">
        <v>0</v>
      </c>
      <c r="AD62" s="111">
        <v>0</v>
      </c>
      <c r="AE62" s="111">
        <v>0</v>
      </c>
      <c r="AF62" s="111">
        <v>0</v>
      </c>
      <c r="AG62" s="111">
        <v>0</v>
      </c>
      <c r="AH62" s="111">
        <v>0</v>
      </c>
      <c r="AI62" s="111">
        <v>0</v>
      </c>
      <c r="AJ62" s="111">
        <v>0</v>
      </c>
      <c r="AK62" s="111">
        <v>0</v>
      </c>
      <c r="AL62" s="111">
        <v>0</v>
      </c>
      <c r="AM62" s="112">
        <v>0</v>
      </c>
      <c r="AN62" s="110">
        <v>8.5</v>
      </c>
      <c r="AO62" s="111">
        <v>0</v>
      </c>
      <c r="AP62" s="142">
        <f t="shared" si="0"/>
        <v>635.58333333333337</v>
      </c>
      <c r="AQ62" s="142">
        <v>585.58333333333337</v>
      </c>
      <c r="AR62" s="114">
        <v>50</v>
      </c>
    </row>
    <row r="63" spans="1:44" x14ac:dyDescent="0.3">
      <c r="A63" s="104">
        <v>45352</v>
      </c>
      <c r="B63" s="143">
        <v>49.399999999999984</v>
      </c>
      <c r="C63" s="143">
        <v>92.566666666666663</v>
      </c>
      <c r="D63" s="144">
        <v>16.108333333333334</v>
      </c>
      <c r="E63" s="143">
        <v>35.266666666666666</v>
      </c>
      <c r="F63" s="143">
        <v>93.958333333333357</v>
      </c>
      <c r="G63" s="150">
        <v>85.936363636363637</v>
      </c>
      <c r="H63" s="154">
        <v>95.024999999999991</v>
      </c>
      <c r="I63" s="143">
        <v>17.483333333333331</v>
      </c>
      <c r="J63" s="143">
        <v>49.175000000000004</v>
      </c>
      <c r="K63" s="143">
        <v>49.100000000000016</v>
      </c>
      <c r="L63" s="143">
        <v>64.841666666666683</v>
      </c>
      <c r="M63" s="143">
        <v>64.625</v>
      </c>
      <c r="N63" s="143">
        <v>64.375</v>
      </c>
      <c r="O63" s="143">
        <v>67.575000000000003</v>
      </c>
      <c r="P63" s="143">
        <v>87.766666666666666</v>
      </c>
      <c r="Q63" s="143">
        <v>87.816666666666663</v>
      </c>
      <c r="R63" s="143">
        <v>87.649999999999991</v>
      </c>
      <c r="S63" s="143">
        <v>66.108333333333334</v>
      </c>
      <c r="T63" s="143">
        <v>107.40000000000002</v>
      </c>
      <c r="U63" s="143">
        <v>825.25</v>
      </c>
      <c r="V63" s="143">
        <v>15.166666666666664</v>
      </c>
      <c r="W63" s="144">
        <v>580.91666666666663</v>
      </c>
      <c r="X63" s="136">
        <v>0</v>
      </c>
      <c r="Y63" s="134">
        <v>0</v>
      </c>
      <c r="Z63" s="134">
        <v>0</v>
      </c>
      <c r="AA63" s="134">
        <v>0</v>
      </c>
      <c r="AB63" s="134">
        <v>0</v>
      </c>
      <c r="AC63" s="134">
        <v>0</v>
      </c>
      <c r="AD63" s="134">
        <v>0</v>
      </c>
      <c r="AE63" s="134">
        <v>0</v>
      </c>
      <c r="AF63" s="134">
        <v>0</v>
      </c>
      <c r="AG63" s="134">
        <v>0</v>
      </c>
      <c r="AH63" s="134">
        <v>0</v>
      </c>
      <c r="AI63" s="134">
        <v>0</v>
      </c>
      <c r="AJ63" s="134">
        <v>0</v>
      </c>
      <c r="AK63" s="134">
        <v>0</v>
      </c>
      <c r="AL63" s="134">
        <v>0</v>
      </c>
      <c r="AM63" s="135">
        <v>0</v>
      </c>
      <c r="AN63" s="133">
        <v>8.5</v>
      </c>
      <c r="AO63" s="134">
        <v>0</v>
      </c>
      <c r="AP63" s="146">
        <f t="shared" si="0"/>
        <v>630.91666666666663</v>
      </c>
      <c r="AQ63" s="144">
        <v>580.91666666666663</v>
      </c>
      <c r="AR63" s="141">
        <v>50</v>
      </c>
    </row>
    <row r="64" spans="1:44" ht="15" thickBot="1" x14ac:dyDescent="0.35">
      <c r="A64" s="109">
        <v>45353</v>
      </c>
      <c r="B64" s="143">
        <v>49.399999999999984</v>
      </c>
      <c r="C64" s="143">
        <v>92.699999999999989</v>
      </c>
      <c r="D64" s="144">
        <v>16.266666666666666</v>
      </c>
      <c r="E64" s="143">
        <v>35.341666666666669</v>
      </c>
      <c r="F64" s="143">
        <v>94.100000000000009</v>
      </c>
      <c r="G64" s="150">
        <v>86.074999999999989</v>
      </c>
      <c r="H64" s="154">
        <v>95.725000000000009</v>
      </c>
      <c r="I64" s="143">
        <v>17.541666666666664</v>
      </c>
      <c r="J64" s="143">
        <v>49.166666666666664</v>
      </c>
      <c r="K64" s="143">
        <v>49.091666666666676</v>
      </c>
      <c r="L64" s="143">
        <v>65.083333333333343</v>
      </c>
      <c r="M64" s="143">
        <v>64.933333333333337</v>
      </c>
      <c r="N64" s="143">
        <v>64.858333333333334</v>
      </c>
      <c r="O64" s="143">
        <v>67.7</v>
      </c>
      <c r="P64" s="143">
        <v>87.858333333333334</v>
      </c>
      <c r="Q64" s="143">
        <v>87.916666666666643</v>
      </c>
      <c r="R64" s="143">
        <v>87.791666666666671</v>
      </c>
      <c r="S64" s="143">
        <v>66.424999999999997</v>
      </c>
      <c r="T64" s="143">
        <v>107.22499999999998</v>
      </c>
      <c r="U64" s="143">
        <v>825.25</v>
      </c>
      <c r="V64" s="143">
        <v>14.658333333333331</v>
      </c>
      <c r="W64" s="144">
        <v>583</v>
      </c>
      <c r="X64" s="136">
        <v>0</v>
      </c>
      <c r="Y64" s="134">
        <v>0</v>
      </c>
      <c r="Z64" s="134">
        <v>0</v>
      </c>
      <c r="AA64" s="134">
        <v>0</v>
      </c>
      <c r="AB64" s="134">
        <v>0</v>
      </c>
      <c r="AC64" s="134">
        <v>0</v>
      </c>
      <c r="AD64" s="134">
        <v>0</v>
      </c>
      <c r="AE64" s="134">
        <v>0</v>
      </c>
      <c r="AF64" s="134">
        <v>0</v>
      </c>
      <c r="AG64" s="134">
        <v>0</v>
      </c>
      <c r="AH64" s="134">
        <v>0</v>
      </c>
      <c r="AI64" s="134">
        <v>0</v>
      </c>
      <c r="AJ64" s="134">
        <v>0</v>
      </c>
      <c r="AK64" s="134">
        <v>0</v>
      </c>
      <c r="AL64" s="134">
        <v>0</v>
      </c>
      <c r="AM64" s="135">
        <v>0</v>
      </c>
      <c r="AN64" s="133">
        <v>8.5</v>
      </c>
      <c r="AO64" s="134">
        <v>0</v>
      </c>
      <c r="AP64" s="146">
        <f t="shared" si="0"/>
        <v>633</v>
      </c>
      <c r="AQ64" s="144">
        <v>583</v>
      </c>
      <c r="AR64" s="141">
        <v>50</v>
      </c>
    </row>
    <row r="65" spans="1:44" x14ac:dyDescent="0.3">
      <c r="A65" s="104">
        <v>45354</v>
      </c>
      <c r="B65" s="143">
        <v>49.381818181818176</v>
      </c>
      <c r="C65" s="143">
        <v>97.100000000000009</v>
      </c>
      <c r="D65" s="144">
        <v>15.125</v>
      </c>
      <c r="E65" s="143">
        <v>33.425000000000004</v>
      </c>
      <c r="F65" s="143">
        <v>97.133333333333326</v>
      </c>
      <c r="G65" s="150">
        <v>87.508333333333326</v>
      </c>
      <c r="H65" s="154">
        <v>98.350000000000009</v>
      </c>
      <c r="I65" s="143">
        <v>16.283333333333331</v>
      </c>
      <c r="J65" s="143">
        <v>49.1</v>
      </c>
      <c r="K65" s="143">
        <v>49.050000000000004</v>
      </c>
      <c r="L65" s="143">
        <v>64.7</v>
      </c>
      <c r="M65" s="143">
        <v>64.541666666666671</v>
      </c>
      <c r="N65" s="143">
        <v>64.333333333333329</v>
      </c>
      <c r="O65" s="143">
        <v>67.608333333333334</v>
      </c>
      <c r="P65" s="143">
        <v>89.041666666666671</v>
      </c>
      <c r="Q65" s="143">
        <v>89.125</v>
      </c>
      <c r="R65" s="143">
        <v>88.966666666666683</v>
      </c>
      <c r="S65" s="143">
        <v>66.025000000000006</v>
      </c>
      <c r="T65" s="143">
        <v>106.55833333333332</v>
      </c>
      <c r="U65" s="143">
        <v>825</v>
      </c>
      <c r="V65" s="143">
        <v>12.316666666666668</v>
      </c>
      <c r="W65" s="144">
        <v>590.75</v>
      </c>
      <c r="X65" s="117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5">
        <v>0</v>
      </c>
      <c r="AH65" s="115">
        <v>0</v>
      </c>
      <c r="AI65" s="115">
        <v>0</v>
      </c>
      <c r="AJ65" s="115">
        <v>0</v>
      </c>
      <c r="AK65" s="115">
        <v>0</v>
      </c>
      <c r="AL65" s="115">
        <v>0</v>
      </c>
      <c r="AM65" s="116">
        <v>0</v>
      </c>
      <c r="AN65" s="133">
        <v>8.5</v>
      </c>
      <c r="AO65" s="115">
        <v>0</v>
      </c>
      <c r="AP65" s="146">
        <f t="shared" si="0"/>
        <v>640.75</v>
      </c>
      <c r="AQ65" s="144">
        <v>590.75</v>
      </c>
      <c r="AR65" s="141">
        <v>50</v>
      </c>
    </row>
    <row r="66" spans="1:44" ht="15" thickBot="1" x14ac:dyDescent="0.35">
      <c r="A66" s="109">
        <v>45355</v>
      </c>
      <c r="B66" s="143">
        <v>49.399999999999984</v>
      </c>
      <c r="C66" s="143">
        <v>97.45</v>
      </c>
      <c r="D66" s="144">
        <v>14.983333333333334</v>
      </c>
      <c r="E66" s="143">
        <v>33.666666666666664</v>
      </c>
      <c r="F66" s="143">
        <v>96.608333333333334</v>
      </c>
      <c r="G66" s="150">
        <v>80.466666666666669</v>
      </c>
      <c r="H66" s="154">
        <v>98.066666666666649</v>
      </c>
      <c r="I66" s="143">
        <v>16.091666666666665</v>
      </c>
      <c r="J66" s="143">
        <v>49.108333333333341</v>
      </c>
      <c r="K66" s="143">
        <v>49.041666666666679</v>
      </c>
      <c r="L66" s="143">
        <v>64.191666666666663</v>
      </c>
      <c r="M66" s="143">
        <v>64.083333333333329</v>
      </c>
      <c r="N66" s="143">
        <v>63.883333333333326</v>
      </c>
      <c r="O66" s="143">
        <v>67.091666666666669</v>
      </c>
      <c r="P66" s="143">
        <v>88.708333333333314</v>
      </c>
      <c r="Q66" s="143">
        <v>88.766666666666666</v>
      </c>
      <c r="R66" s="143">
        <v>88.558333333333337</v>
      </c>
      <c r="S66" s="143">
        <v>65.36666666666666</v>
      </c>
      <c r="T66" s="143">
        <v>107.30833333333334</v>
      </c>
      <c r="U66" s="143">
        <v>825.08333333333337</v>
      </c>
      <c r="V66" s="143">
        <v>13.074999999999998</v>
      </c>
      <c r="W66" s="144">
        <v>587.75</v>
      </c>
      <c r="X66" s="117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15">
        <v>0</v>
      </c>
      <c r="AI66" s="115">
        <v>0</v>
      </c>
      <c r="AJ66" s="115">
        <v>0</v>
      </c>
      <c r="AK66" s="115">
        <v>0</v>
      </c>
      <c r="AL66" s="115">
        <v>0</v>
      </c>
      <c r="AM66" s="116">
        <v>0</v>
      </c>
      <c r="AN66" s="133">
        <v>8.5</v>
      </c>
      <c r="AO66" s="115">
        <v>0</v>
      </c>
      <c r="AP66" s="146">
        <f t="shared" si="0"/>
        <v>637.75</v>
      </c>
      <c r="AQ66" s="144">
        <v>587.75</v>
      </c>
      <c r="AR66" s="141">
        <v>50</v>
      </c>
    </row>
    <row r="67" spans="1:44" x14ac:dyDescent="0.3">
      <c r="A67" s="104">
        <v>45356</v>
      </c>
      <c r="B67" s="143">
        <v>49.399999999999984</v>
      </c>
      <c r="C67" s="143">
        <v>95.75</v>
      </c>
      <c r="D67" s="144">
        <v>15.308333333333332</v>
      </c>
      <c r="E67" s="143">
        <v>35.058333333333337</v>
      </c>
      <c r="F67" s="143">
        <v>96.116666666666674</v>
      </c>
      <c r="G67" s="150">
        <v>87.058333333333337</v>
      </c>
      <c r="H67" s="154">
        <v>97.583333333333329</v>
      </c>
      <c r="I67" s="143">
        <v>16.649999999999999</v>
      </c>
      <c r="J67" s="143">
        <v>49.116666666666674</v>
      </c>
      <c r="K67" s="143">
        <v>49.06666666666667</v>
      </c>
      <c r="L67" s="143">
        <v>64.941666666666677</v>
      </c>
      <c r="M67" s="143">
        <v>64.841666666666683</v>
      </c>
      <c r="N67" s="143">
        <v>64.633333333333326</v>
      </c>
      <c r="O67" s="143">
        <v>68.108333333333334</v>
      </c>
      <c r="P67" s="143">
        <v>88.891666666666666</v>
      </c>
      <c r="Q67" s="143">
        <v>88.966666666666654</v>
      </c>
      <c r="R67" s="143">
        <v>88.850000000000009</v>
      </c>
      <c r="S67" s="143">
        <v>66.325000000000003</v>
      </c>
      <c r="T67" s="143">
        <v>106.80833333333334</v>
      </c>
      <c r="U67" s="143">
        <v>824.91666666666663</v>
      </c>
      <c r="V67" s="143">
        <v>13.149999999999999</v>
      </c>
      <c r="W67" s="144">
        <v>589.91666666666663</v>
      </c>
      <c r="X67" s="117">
        <v>0</v>
      </c>
      <c r="Y67" s="115">
        <v>0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5">
        <v>0</v>
      </c>
      <c r="AH67" s="115">
        <v>0</v>
      </c>
      <c r="AI67" s="115">
        <v>0</v>
      </c>
      <c r="AJ67" s="115">
        <v>0</v>
      </c>
      <c r="AK67" s="115">
        <v>0</v>
      </c>
      <c r="AL67" s="115">
        <v>0</v>
      </c>
      <c r="AM67" s="116">
        <v>0</v>
      </c>
      <c r="AN67" s="133">
        <v>8.5</v>
      </c>
      <c r="AO67" s="115">
        <v>0</v>
      </c>
      <c r="AP67" s="146">
        <f t="shared" si="0"/>
        <v>639.91666666666663</v>
      </c>
      <c r="AQ67" s="144">
        <v>589.91666666666663</v>
      </c>
      <c r="AR67" s="141">
        <v>50</v>
      </c>
    </row>
    <row r="68" spans="1:44" ht="15" thickBot="1" x14ac:dyDescent="0.35">
      <c r="A68" s="109">
        <v>45357</v>
      </c>
      <c r="B68" s="143">
        <v>49.366666666666653</v>
      </c>
      <c r="C68" s="143">
        <v>96.233333333333334</v>
      </c>
      <c r="D68" s="144">
        <v>15.425000000000002</v>
      </c>
      <c r="E68" s="143">
        <v>35.475000000000009</v>
      </c>
      <c r="F68" s="143">
        <v>96.491666666666674</v>
      </c>
      <c r="G68" s="150">
        <v>86.558333333333337</v>
      </c>
      <c r="H68" s="154">
        <v>97.61666666666666</v>
      </c>
      <c r="I68" s="143">
        <v>16.649999999999999</v>
      </c>
      <c r="J68" s="143">
        <v>49.1</v>
      </c>
      <c r="K68" s="143">
        <v>49.06666666666667</v>
      </c>
      <c r="L68" s="143">
        <v>64.55</v>
      </c>
      <c r="M68" s="143">
        <v>64.7</v>
      </c>
      <c r="N68" s="143">
        <v>64.358333333333334</v>
      </c>
      <c r="O68" s="143">
        <v>67.833333333333329</v>
      </c>
      <c r="P68" s="143">
        <v>88.408333333333317</v>
      </c>
      <c r="Q68" s="143">
        <v>88.466666666666654</v>
      </c>
      <c r="R68" s="143">
        <v>88.324999999999989</v>
      </c>
      <c r="S68" s="143">
        <v>66.141666666666666</v>
      </c>
      <c r="T68" s="143">
        <v>106.89999999999999</v>
      </c>
      <c r="U68" s="143">
        <v>824.83333333333337</v>
      </c>
      <c r="V68" s="143">
        <v>13.116666666666667</v>
      </c>
      <c r="W68" s="144">
        <v>587.08333333333337</v>
      </c>
      <c r="X68" s="117">
        <v>0</v>
      </c>
      <c r="Y68" s="115">
        <v>0</v>
      </c>
      <c r="Z68" s="115">
        <v>0</v>
      </c>
      <c r="AA68" s="115">
        <v>0</v>
      </c>
      <c r="AB68" s="115">
        <v>0</v>
      </c>
      <c r="AC68" s="115">
        <v>0</v>
      </c>
      <c r="AD68" s="115">
        <v>0</v>
      </c>
      <c r="AE68" s="115">
        <v>0</v>
      </c>
      <c r="AF68" s="115">
        <v>0</v>
      </c>
      <c r="AG68" s="115">
        <v>0</v>
      </c>
      <c r="AH68" s="115">
        <v>0</v>
      </c>
      <c r="AI68" s="115">
        <v>0</v>
      </c>
      <c r="AJ68" s="115">
        <v>0</v>
      </c>
      <c r="AK68" s="115">
        <v>0</v>
      </c>
      <c r="AL68" s="115">
        <v>0</v>
      </c>
      <c r="AM68" s="116">
        <v>0</v>
      </c>
      <c r="AN68" s="133">
        <v>8.5</v>
      </c>
      <c r="AO68" s="115">
        <v>0</v>
      </c>
      <c r="AP68" s="146">
        <f t="shared" ref="AP68:AP93" si="1">SUM(AQ68:AR68)</f>
        <v>637.08333333333337</v>
      </c>
      <c r="AQ68" s="144">
        <v>587.08333333333337</v>
      </c>
      <c r="AR68" s="141">
        <v>50</v>
      </c>
    </row>
    <row r="69" spans="1:44" x14ac:dyDescent="0.3">
      <c r="A69" s="104">
        <v>45358</v>
      </c>
      <c r="B69" s="143">
        <v>49.291666666666664</v>
      </c>
      <c r="C69" s="143">
        <v>96.49166666666666</v>
      </c>
      <c r="D69" s="144">
        <v>14.83333333333333</v>
      </c>
      <c r="E69" s="143">
        <v>33.783333333333339</v>
      </c>
      <c r="F69" s="143">
        <v>96.324999999999974</v>
      </c>
      <c r="G69" s="150">
        <v>85.983333333333334</v>
      </c>
      <c r="H69" s="154">
        <v>97.850000000000009</v>
      </c>
      <c r="I69" s="143">
        <v>16.058333333333334</v>
      </c>
      <c r="J69" s="143">
        <v>49.016666666666673</v>
      </c>
      <c r="K69" s="143">
        <v>48.966666666666669</v>
      </c>
      <c r="L69" s="143">
        <v>63.524999999999999</v>
      </c>
      <c r="M69" s="143">
        <v>63.491666666666674</v>
      </c>
      <c r="N69" s="143">
        <v>63.283333333333331</v>
      </c>
      <c r="O69" s="143">
        <v>66.483333333333334</v>
      </c>
      <c r="P69" s="143">
        <v>87.916666666666671</v>
      </c>
      <c r="Q69" s="143">
        <v>87.983333333333348</v>
      </c>
      <c r="R69" s="143">
        <v>87.791666666666671</v>
      </c>
      <c r="S69" s="143">
        <v>64.983333333333334</v>
      </c>
      <c r="T69" s="143">
        <v>107.2</v>
      </c>
      <c r="U69" s="143">
        <v>824.41666666666663</v>
      </c>
      <c r="V69" s="143">
        <v>13.33333333333333</v>
      </c>
      <c r="W69" s="144">
        <v>583.91666666666663</v>
      </c>
      <c r="X69" s="117">
        <v>0</v>
      </c>
      <c r="Y69" s="115">
        <v>0</v>
      </c>
      <c r="Z69" s="115">
        <v>0</v>
      </c>
      <c r="AA69" s="115">
        <v>0</v>
      </c>
      <c r="AB69" s="115">
        <v>0</v>
      </c>
      <c r="AC69" s="115">
        <v>0</v>
      </c>
      <c r="AD69" s="115">
        <v>0</v>
      </c>
      <c r="AE69" s="115">
        <v>0</v>
      </c>
      <c r="AF69" s="115">
        <v>0</v>
      </c>
      <c r="AG69" s="115">
        <v>0</v>
      </c>
      <c r="AH69" s="115">
        <v>0</v>
      </c>
      <c r="AI69" s="115">
        <v>0</v>
      </c>
      <c r="AJ69" s="115">
        <v>0</v>
      </c>
      <c r="AK69" s="115">
        <v>0</v>
      </c>
      <c r="AL69" s="115">
        <v>0</v>
      </c>
      <c r="AM69" s="116">
        <v>0</v>
      </c>
      <c r="AN69" s="133">
        <v>8.5</v>
      </c>
      <c r="AO69" s="115">
        <v>0</v>
      </c>
      <c r="AP69" s="146">
        <f t="shared" si="1"/>
        <v>633.91666666666663</v>
      </c>
      <c r="AQ69" s="144">
        <v>583.91666666666663</v>
      </c>
      <c r="AR69" s="141">
        <v>50</v>
      </c>
    </row>
    <row r="70" spans="1:44" ht="15" thickBot="1" x14ac:dyDescent="0.35">
      <c r="A70" s="109">
        <v>45359</v>
      </c>
      <c r="B70" s="143">
        <v>49.375</v>
      </c>
      <c r="C70" s="143">
        <v>97.433333333333337</v>
      </c>
      <c r="D70" s="144">
        <v>14.558333333333335</v>
      </c>
      <c r="E70" s="143">
        <v>34.408333333333331</v>
      </c>
      <c r="F70" s="143">
        <v>96.608333333333348</v>
      </c>
      <c r="G70" s="150">
        <v>86.766666666666666</v>
      </c>
      <c r="H70" s="154">
        <v>97.966666666666654</v>
      </c>
      <c r="I70" s="143">
        <v>15.816666666666665</v>
      </c>
      <c r="J70" s="143">
        <v>49.108333333333341</v>
      </c>
      <c r="K70" s="143">
        <v>49.041666666666664</v>
      </c>
      <c r="L70" s="143">
        <v>63.758333333333333</v>
      </c>
      <c r="M70" s="143">
        <v>63.791666666666664</v>
      </c>
      <c r="N70" s="143">
        <v>63.650000000000006</v>
      </c>
      <c r="O70" s="143">
        <v>66.816666666666677</v>
      </c>
      <c r="P70" s="143">
        <v>88.641666666666666</v>
      </c>
      <c r="Q70" s="143">
        <v>88.725000000000009</v>
      </c>
      <c r="R70" s="143">
        <v>88.383333333333326</v>
      </c>
      <c r="S70" s="143">
        <v>65.208333333333329</v>
      </c>
      <c r="T70" s="143">
        <v>107.30833333333334</v>
      </c>
      <c r="U70" s="143">
        <v>824.25</v>
      </c>
      <c r="V70" s="143">
        <v>13.149999999999999</v>
      </c>
      <c r="W70" s="144">
        <v>588.25</v>
      </c>
      <c r="X70" s="117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5">
        <v>0</v>
      </c>
      <c r="AH70" s="115">
        <v>0</v>
      </c>
      <c r="AI70" s="115">
        <v>0</v>
      </c>
      <c r="AJ70" s="115">
        <v>0</v>
      </c>
      <c r="AK70" s="115">
        <v>0</v>
      </c>
      <c r="AL70" s="115">
        <v>0</v>
      </c>
      <c r="AM70" s="116">
        <v>0</v>
      </c>
      <c r="AN70" s="133">
        <v>8.5</v>
      </c>
      <c r="AO70" s="115">
        <v>0</v>
      </c>
      <c r="AP70" s="146">
        <f t="shared" si="1"/>
        <v>638.25</v>
      </c>
      <c r="AQ70" s="144">
        <v>588.25</v>
      </c>
      <c r="AR70" s="141">
        <v>50</v>
      </c>
    </row>
    <row r="71" spans="1:44" x14ac:dyDescent="0.3">
      <c r="A71" s="104">
        <v>45360</v>
      </c>
      <c r="B71" s="143">
        <v>49.366666666666667</v>
      </c>
      <c r="C71" s="143">
        <v>96.899999999999991</v>
      </c>
      <c r="D71" s="144">
        <v>14.716666666666663</v>
      </c>
      <c r="E71" s="143">
        <v>34.774999999999999</v>
      </c>
      <c r="F71" s="143">
        <v>96.308333333333351</v>
      </c>
      <c r="G71" s="150">
        <v>86.97499999999998</v>
      </c>
      <c r="H71" s="154">
        <v>97.633333333333326</v>
      </c>
      <c r="I71" s="143">
        <v>16.008333333333336</v>
      </c>
      <c r="J71" s="143">
        <v>49.1</v>
      </c>
      <c r="K71" s="143">
        <v>49.024999999999999</v>
      </c>
      <c r="L71" s="143">
        <v>64.174999999999997</v>
      </c>
      <c r="M71" s="143">
        <v>64.445454545454538</v>
      </c>
      <c r="N71" s="143">
        <v>63.883333333333347</v>
      </c>
      <c r="O71" s="143">
        <v>67.333333333333329</v>
      </c>
      <c r="P71" s="143">
        <v>88.816666666666663</v>
      </c>
      <c r="Q71" s="143">
        <v>88.899999999999991</v>
      </c>
      <c r="R71" s="143">
        <v>88.75833333333334</v>
      </c>
      <c r="S71" s="143">
        <v>65.749999999999986</v>
      </c>
      <c r="T71" s="143">
        <v>107.36666666666667</v>
      </c>
      <c r="U71" s="143">
        <v>824.16666666666663</v>
      </c>
      <c r="V71" s="143">
        <v>13.18333333333333</v>
      </c>
      <c r="W71" s="144">
        <v>590.08333333333337</v>
      </c>
      <c r="X71" s="117">
        <v>0</v>
      </c>
      <c r="Y71" s="115">
        <v>0</v>
      </c>
      <c r="Z71" s="115">
        <v>0</v>
      </c>
      <c r="AA71" s="115">
        <v>0</v>
      </c>
      <c r="AB71" s="115">
        <v>0</v>
      </c>
      <c r="AC71" s="115">
        <v>0</v>
      </c>
      <c r="AD71" s="115">
        <v>0</v>
      </c>
      <c r="AE71" s="115">
        <v>0</v>
      </c>
      <c r="AF71" s="115">
        <v>0</v>
      </c>
      <c r="AG71" s="115">
        <v>0</v>
      </c>
      <c r="AH71" s="115">
        <v>0</v>
      </c>
      <c r="AI71" s="115">
        <v>0</v>
      </c>
      <c r="AJ71" s="115">
        <v>0</v>
      </c>
      <c r="AK71" s="115">
        <v>0</v>
      </c>
      <c r="AL71" s="115">
        <v>0</v>
      </c>
      <c r="AM71" s="116">
        <v>0</v>
      </c>
      <c r="AN71" s="133">
        <v>8.5</v>
      </c>
      <c r="AO71" s="115">
        <v>0</v>
      </c>
      <c r="AP71" s="146">
        <f t="shared" si="1"/>
        <v>640.08333333333337</v>
      </c>
      <c r="AQ71" s="144">
        <v>590.08333333333337</v>
      </c>
      <c r="AR71" s="141">
        <v>50</v>
      </c>
    </row>
    <row r="72" spans="1:44" ht="15" thickBot="1" x14ac:dyDescent="0.35">
      <c r="A72" s="109">
        <v>45361</v>
      </c>
      <c r="B72" s="143">
        <v>49.358333333333327</v>
      </c>
      <c r="C72" s="143">
        <v>97.933333333333337</v>
      </c>
      <c r="D72" s="144">
        <v>14.83333333333333</v>
      </c>
      <c r="E72" s="143">
        <v>35.19166666666667</v>
      </c>
      <c r="F72" s="143">
        <v>97.258333333333326</v>
      </c>
      <c r="G72" s="150">
        <v>85.97499999999998</v>
      </c>
      <c r="H72" s="154">
        <v>98.691666666666649</v>
      </c>
      <c r="I72" s="143">
        <v>16.141666666666669</v>
      </c>
      <c r="J72" s="143">
        <v>49.100000000000016</v>
      </c>
      <c r="K72" s="143">
        <v>49.033333333333339</v>
      </c>
      <c r="L72" s="143">
        <v>63.666666666666664</v>
      </c>
      <c r="M72" s="143">
        <v>63.524999999999984</v>
      </c>
      <c r="N72" s="143">
        <v>63.308333333333337</v>
      </c>
      <c r="O72" s="143">
        <v>66.500000000000014</v>
      </c>
      <c r="P72" s="143">
        <v>87.858333333333348</v>
      </c>
      <c r="Q72" s="143">
        <v>87.891666666666666</v>
      </c>
      <c r="R72" s="143">
        <v>87.733333333333334</v>
      </c>
      <c r="S72" s="143">
        <v>65.074999999999989</v>
      </c>
      <c r="T72" s="143">
        <v>107.60000000000002</v>
      </c>
      <c r="U72" s="143">
        <v>823.58333333333337</v>
      </c>
      <c r="V72" s="143">
        <v>13.141666666666667</v>
      </c>
      <c r="W72" s="144">
        <v>582.75</v>
      </c>
      <c r="X72" s="117">
        <v>0</v>
      </c>
      <c r="Y72" s="115">
        <v>0</v>
      </c>
      <c r="Z72" s="115">
        <v>0</v>
      </c>
      <c r="AA72" s="115">
        <v>0</v>
      </c>
      <c r="AB72" s="115">
        <v>0</v>
      </c>
      <c r="AC72" s="115">
        <v>0</v>
      </c>
      <c r="AD72" s="115">
        <v>0</v>
      </c>
      <c r="AE72" s="115">
        <v>0</v>
      </c>
      <c r="AF72" s="115">
        <v>0</v>
      </c>
      <c r="AG72" s="115">
        <v>0</v>
      </c>
      <c r="AH72" s="115">
        <v>0</v>
      </c>
      <c r="AI72" s="115">
        <v>0</v>
      </c>
      <c r="AJ72" s="115">
        <v>0</v>
      </c>
      <c r="AK72" s="115">
        <v>0</v>
      </c>
      <c r="AL72" s="115">
        <v>0</v>
      </c>
      <c r="AM72" s="116">
        <v>0</v>
      </c>
      <c r="AN72" s="133">
        <v>8.5</v>
      </c>
      <c r="AO72" s="115">
        <v>0</v>
      </c>
      <c r="AP72" s="146">
        <f t="shared" si="1"/>
        <v>632.75</v>
      </c>
      <c r="AQ72" s="144">
        <v>582.75</v>
      </c>
      <c r="AR72" s="141">
        <v>50</v>
      </c>
    </row>
    <row r="73" spans="1:44" x14ac:dyDescent="0.3">
      <c r="A73" s="104">
        <v>45362</v>
      </c>
      <c r="B73" s="143">
        <v>49.383333333333326</v>
      </c>
      <c r="C73" s="143">
        <v>97.499999999999986</v>
      </c>
      <c r="D73" s="144">
        <v>14.875</v>
      </c>
      <c r="E73" s="143">
        <v>35.791666666666679</v>
      </c>
      <c r="F73" s="143">
        <v>97.291666666666671</v>
      </c>
      <c r="G73" s="150">
        <v>86.108333333333334</v>
      </c>
      <c r="H73" s="154">
        <v>99.016666666666652</v>
      </c>
      <c r="I73" s="143">
        <v>16.241666666666667</v>
      </c>
      <c r="J73" s="143">
        <v>49.100000000000016</v>
      </c>
      <c r="K73" s="143">
        <v>49.016666666666673</v>
      </c>
      <c r="L73" s="143">
        <v>63.966666666666669</v>
      </c>
      <c r="M73" s="143">
        <v>63.81666666666667</v>
      </c>
      <c r="N73" s="143">
        <v>63.6</v>
      </c>
      <c r="O73" s="143">
        <v>66.825000000000003</v>
      </c>
      <c r="P73" s="143">
        <v>87.991666666666674</v>
      </c>
      <c r="Q73" s="143">
        <v>82.725000000000009</v>
      </c>
      <c r="R73" s="143">
        <v>87.899999999999991</v>
      </c>
      <c r="S73" s="143">
        <v>65.325000000000003</v>
      </c>
      <c r="T73" s="143">
        <v>107.375</v>
      </c>
      <c r="U73" s="143">
        <v>823.91666666666663</v>
      </c>
      <c r="V73" s="143">
        <v>13.18333333333333</v>
      </c>
      <c r="W73" s="144">
        <v>584.08333333333337</v>
      </c>
      <c r="X73" s="117">
        <v>0</v>
      </c>
      <c r="Y73" s="115">
        <v>0</v>
      </c>
      <c r="Z73" s="115">
        <v>0</v>
      </c>
      <c r="AA73" s="115">
        <v>0</v>
      </c>
      <c r="AB73" s="115">
        <v>0</v>
      </c>
      <c r="AC73" s="115">
        <v>0</v>
      </c>
      <c r="AD73" s="115">
        <v>0</v>
      </c>
      <c r="AE73" s="115">
        <v>0</v>
      </c>
      <c r="AF73" s="115">
        <v>0</v>
      </c>
      <c r="AG73" s="115">
        <v>0</v>
      </c>
      <c r="AH73" s="115">
        <v>0</v>
      </c>
      <c r="AI73" s="115">
        <v>0</v>
      </c>
      <c r="AJ73" s="115">
        <v>0</v>
      </c>
      <c r="AK73" s="115">
        <v>0</v>
      </c>
      <c r="AL73" s="115">
        <v>0</v>
      </c>
      <c r="AM73" s="116">
        <v>0</v>
      </c>
      <c r="AN73" s="133">
        <v>8.5</v>
      </c>
      <c r="AO73" s="115">
        <v>0</v>
      </c>
      <c r="AP73" s="146">
        <f t="shared" si="1"/>
        <v>634.08333333333337</v>
      </c>
      <c r="AQ73" s="144">
        <v>584.08333333333337</v>
      </c>
      <c r="AR73" s="141">
        <v>50</v>
      </c>
    </row>
    <row r="74" spans="1:44" ht="15" thickBot="1" x14ac:dyDescent="0.35">
      <c r="A74" s="109">
        <v>45363</v>
      </c>
      <c r="B74" s="143">
        <v>49.383333333333326</v>
      </c>
      <c r="C74" s="143">
        <v>96.183333333333337</v>
      </c>
      <c r="D74" s="144">
        <v>15.158333333333331</v>
      </c>
      <c r="E74" s="143">
        <v>36.1</v>
      </c>
      <c r="F74" s="143">
        <v>96.2</v>
      </c>
      <c r="G74" s="150">
        <v>87.133333333333326</v>
      </c>
      <c r="H74" s="154">
        <v>98.149999999999991</v>
      </c>
      <c r="I74" s="143">
        <v>16.441666666666666</v>
      </c>
      <c r="J74" s="143">
        <v>49.108333333333341</v>
      </c>
      <c r="K74" s="143">
        <v>49.016666666666673</v>
      </c>
      <c r="L74" s="143">
        <v>65.058333333333323</v>
      </c>
      <c r="M74" s="143">
        <v>65.016666666666666</v>
      </c>
      <c r="N74" s="143">
        <v>65.199999999999989</v>
      </c>
      <c r="O74" s="143">
        <v>68.566666666666663</v>
      </c>
      <c r="P74" s="143">
        <v>88.966666666666654</v>
      </c>
      <c r="Q74" s="143">
        <v>84.074999999999989</v>
      </c>
      <c r="R74" s="143">
        <v>88.875</v>
      </c>
      <c r="S74" s="143">
        <v>66.516666666666666</v>
      </c>
      <c r="T74" s="143">
        <v>106.71666666666665</v>
      </c>
      <c r="U74" s="143">
        <v>823.91666666666663</v>
      </c>
      <c r="V74" s="143">
        <v>13.158333333333331</v>
      </c>
      <c r="W74" s="144">
        <v>591.58333333333337</v>
      </c>
      <c r="X74" s="117">
        <v>0</v>
      </c>
      <c r="Y74" s="115">
        <v>0</v>
      </c>
      <c r="Z74" s="115">
        <v>0</v>
      </c>
      <c r="AA74" s="115">
        <v>0</v>
      </c>
      <c r="AB74" s="115">
        <v>0</v>
      </c>
      <c r="AC74" s="115">
        <v>0</v>
      </c>
      <c r="AD74" s="115">
        <v>0</v>
      </c>
      <c r="AE74" s="115">
        <v>0</v>
      </c>
      <c r="AF74" s="115">
        <v>0</v>
      </c>
      <c r="AG74" s="115">
        <v>0</v>
      </c>
      <c r="AH74" s="115">
        <v>0</v>
      </c>
      <c r="AI74" s="115">
        <v>0</v>
      </c>
      <c r="AJ74" s="115">
        <v>0</v>
      </c>
      <c r="AK74" s="115">
        <v>0</v>
      </c>
      <c r="AL74" s="115">
        <v>0</v>
      </c>
      <c r="AM74" s="116">
        <v>0</v>
      </c>
      <c r="AN74" s="133">
        <v>8.5</v>
      </c>
      <c r="AO74" s="115">
        <v>0</v>
      </c>
      <c r="AP74" s="146">
        <f t="shared" si="1"/>
        <v>641.58333333333337</v>
      </c>
      <c r="AQ74" s="144">
        <v>591.58333333333337</v>
      </c>
      <c r="AR74" s="141">
        <v>50</v>
      </c>
    </row>
    <row r="75" spans="1:44" x14ac:dyDescent="0.3">
      <c r="A75" s="104">
        <v>45364</v>
      </c>
      <c r="B75" s="143">
        <v>49.374999999999993</v>
      </c>
      <c r="C75" s="143">
        <v>95.11666666666666</v>
      </c>
      <c r="D75" s="144">
        <v>14.899999999999999</v>
      </c>
      <c r="E75" s="143">
        <v>35.983333333333334</v>
      </c>
      <c r="F75" s="143">
        <v>95.666666666666671</v>
      </c>
      <c r="G75" s="150">
        <v>86.774999999999991</v>
      </c>
      <c r="H75" s="154">
        <v>79.725000000000009</v>
      </c>
      <c r="I75" s="143">
        <v>16.3</v>
      </c>
      <c r="J75" s="143">
        <v>49.133333333333347</v>
      </c>
      <c r="K75" s="143">
        <v>49.041666666666664</v>
      </c>
      <c r="L75" s="143">
        <v>64.908333333333331</v>
      </c>
      <c r="M75" s="143">
        <v>64.808333333333323</v>
      </c>
      <c r="N75" s="143">
        <v>64.550000000000011</v>
      </c>
      <c r="O75" s="143">
        <v>67.924999999999997</v>
      </c>
      <c r="P75" s="143">
        <v>88.608333333333334</v>
      </c>
      <c r="Q75" s="143">
        <v>86.516666666666666</v>
      </c>
      <c r="R75" s="143">
        <v>88.524999999999991</v>
      </c>
      <c r="S75" s="143">
        <v>66.225000000000009</v>
      </c>
      <c r="T75" s="143">
        <v>106.90833333333335</v>
      </c>
      <c r="U75" s="143">
        <v>823.58333333333337</v>
      </c>
      <c r="V75" s="143">
        <v>24.666666666666668</v>
      </c>
      <c r="W75" s="144">
        <v>587.75</v>
      </c>
      <c r="X75" s="117">
        <v>0</v>
      </c>
      <c r="Y75" s="115">
        <v>0</v>
      </c>
      <c r="Z75" s="115">
        <v>0</v>
      </c>
      <c r="AA75" s="115">
        <v>0</v>
      </c>
      <c r="AB75" s="115">
        <v>0</v>
      </c>
      <c r="AC75" s="115">
        <v>0</v>
      </c>
      <c r="AD75" s="115">
        <v>0</v>
      </c>
      <c r="AE75" s="115">
        <v>0</v>
      </c>
      <c r="AF75" s="115">
        <v>0</v>
      </c>
      <c r="AG75" s="115">
        <v>0</v>
      </c>
      <c r="AH75" s="115">
        <v>0</v>
      </c>
      <c r="AI75" s="115">
        <v>0</v>
      </c>
      <c r="AJ75" s="115">
        <v>0</v>
      </c>
      <c r="AK75" s="115">
        <v>0</v>
      </c>
      <c r="AL75" s="115">
        <v>0</v>
      </c>
      <c r="AM75" s="116">
        <v>0</v>
      </c>
      <c r="AN75" s="133">
        <v>8.5</v>
      </c>
      <c r="AO75" s="115">
        <v>0</v>
      </c>
      <c r="AP75" s="146">
        <f t="shared" si="1"/>
        <v>637.75</v>
      </c>
      <c r="AQ75" s="144">
        <v>587.75</v>
      </c>
      <c r="AR75" s="141">
        <v>50</v>
      </c>
    </row>
    <row r="76" spans="1:44" ht="15" thickBot="1" x14ac:dyDescent="0.35">
      <c r="A76" s="109">
        <v>45365</v>
      </c>
      <c r="B76" s="143">
        <v>49.35</v>
      </c>
      <c r="C76" s="143">
        <v>96.050000000000011</v>
      </c>
      <c r="D76" s="144">
        <v>15.174999999999999</v>
      </c>
      <c r="E76" s="143">
        <v>36.858333333333334</v>
      </c>
      <c r="F76" s="143">
        <v>95.699999999999989</v>
      </c>
      <c r="G76" s="150">
        <v>86.441666666666677</v>
      </c>
      <c r="H76" s="154">
        <v>56.416666666666664</v>
      </c>
      <c r="I76" s="143">
        <v>16.625</v>
      </c>
      <c r="J76" s="143">
        <v>48.875</v>
      </c>
      <c r="K76" s="143">
        <v>49.1</v>
      </c>
      <c r="L76" s="143">
        <v>65.49166666666666</v>
      </c>
      <c r="M76" s="143">
        <v>65.466666666666683</v>
      </c>
      <c r="N76" s="143">
        <v>65.266666666666666</v>
      </c>
      <c r="O76" s="143">
        <v>68.708333333333329</v>
      </c>
      <c r="P76" s="143">
        <v>88.875</v>
      </c>
      <c r="Q76" s="143">
        <v>88.966666666666654</v>
      </c>
      <c r="R76" s="143">
        <v>88.191666666666663</v>
      </c>
      <c r="S76" s="143">
        <v>66.941666666666677</v>
      </c>
      <c r="T76" s="143">
        <v>106.74999999999999</v>
      </c>
      <c r="U76" s="143">
        <v>823.66666666666663</v>
      </c>
      <c r="V76" s="143">
        <v>39.200000000000003</v>
      </c>
      <c r="W76" s="144">
        <v>585.33333333333337</v>
      </c>
      <c r="X76" s="117">
        <v>0</v>
      </c>
      <c r="Y76" s="115">
        <v>0</v>
      </c>
      <c r="Z76" s="115">
        <v>0</v>
      </c>
      <c r="AA76" s="115">
        <v>0</v>
      </c>
      <c r="AB76" s="115">
        <v>0</v>
      </c>
      <c r="AC76" s="115">
        <v>0</v>
      </c>
      <c r="AD76" s="115">
        <v>0</v>
      </c>
      <c r="AE76" s="115">
        <v>0</v>
      </c>
      <c r="AF76" s="115">
        <v>0</v>
      </c>
      <c r="AG76" s="115">
        <v>0</v>
      </c>
      <c r="AH76" s="115">
        <v>0</v>
      </c>
      <c r="AI76" s="115">
        <v>0</v>
      </c>
      <c r="AJ76" s="115">
        <v>0</v>
      </c>
      <c r="AK76" s="115">
        <v>0</v>
      </c>
      <c r="AL76" s="115">
        <v>0</v>
      </c>
      <c r="AM76" s="116">
        <v>0</v>
      </c>
      <c r="AN76" s="133">
        <v>8.5</v>
      </c>
      <c r="AO76" s="115">
        <v>0</v>
      </c>
      <c r="AP76" s="146">
        <f t="shared" si="1"/>
        <v>635.33333333333337</v>
      </c>
      <c r="AQ76" s="144">
        <v>585.33333333333337</v>
      </c>
      <c r="AR76" s="141">
        <v>50</v>
      </c>
    </row>
    <row r="77" spans="1:44" x14ac:dyDescent="0.3">
      <c r="A77" s="104">
        <v>45366</v>
      </c>
      <c r="B77" s="143">
        <v>49.441666666666663</v>
      </c>
      <c r="C77" s="143">
        <v>93.458333333333329</v>
      </c>
      <c r="D77" s="144">
        <v>15.174999999999999</v>
      </c>
      <c r="E77" s="143">
        <v>38.225000000000001</v>
      </c>
      <c r="F77" s="143">
        <v>93.691666666666663</v>
      </c>
      <c r="G77" s="150">
        <v>87.091666666666683</v>
      </c>
      <c r="H77" s="154">
        <v>56.25</v>
      </c>
      <c r="I77" s="143">
        <v>16.566666666666666</v>
      </c>
      <c r="J77" s="143">
        <v>49.233333333333341</v>
      </c>
      <c r="K77" s="143">
        <v>49.199999999999996</v>
      </c>
      <c r="L77" s="143">
        <v>65</v>
      </c>
      <c r="M77" s="143">
        <v>64.874999999999986</v>
      </c>
      <c r="N77" s="143">
        <v>64.649999999999991</v>
      </c>
      <c r="O77" s="143">
        <v>68.25833333333334</v>
      </c>
      <c r="P77" s="143">
        <v>88.916666666666671</v>
      </c>
      <c r="Q77" s="143">
        <v>88.991666666666674</v>
      </c>
      <c r="R77" s="143">
        <v>88.866666666666674</v>
      </c>
      <c r="S77" s="143">
        <v>66.383333333333326</v>
      </c>
      <c r="T77" s="143">
        <v>107.41666666666669</v>
      </c>
      <c r="U77" s="143">
        <v>824.08333333333337</v>
      </c>
      <c r="V77" s="143">
        <v>39.241666666666667</v>
      </c>
      <c r="W77" s="144">
        <v>588.33333333333337</v>
      </c>
      <c r="X77" s="117">
        <v>0</v>
      </c>
      <c r="Y77" s="115">
        <v>0</v>
      </c>
      <c r="Z77" s="115">
        <v>0</v>
      </c>
      <c r="AA77" s="115">
        <v>0</v>
      </c>
      <c r="AB77" s="115">
        <v>0</v>
      </c>
      <c r="AC77" s="115">
        <v>0</v>
      </c>
      <c r="AD77" s="115">
        <v>0</v>
      </c>
      <c r="AE77" s="115">
        <v>0</v>
      </c>
      <c r="AF77" s="115">
        <v>0</v>
      </c>
      <c r="AG77" s="115">
        <v>0</v>
      </c>
      <c r="AH77" s="115">
        <v>0</v>
      </c>
      <c r="AI77" s="115">
        <v>0</v>
      </c>
      <c r="AJ77" s="115">
        <v>0</v>
      </c>
      <c r="AK77" s="115">
        <v>0</v>
      </c>
      <c r="AL77" s="115">
        <v>0</v>
      </c>
      <c r="AM77" s="116">
        <v>0</v>
      </c>
      <c r="AN77" s="133">
        <v>8.5</v>
      </c>
      <c r="AO77" s="115">
        <v>0</v>
      </c>
      <c r="AP77" s="146">
        <f t="shared" si="1"/>
        <v>638.33333333333337</v>
      </c>
      <c r="AQ77" s="144">
        <v>588.33333333333337</v>
      </c>
      <c r="AR77" s="141">
        <v>50</v>
      </c>
    </row>
    <row r="78" spans="1:44" ht="15" thickBot="1" x14ac:dyDescent="0.35">
      <c r="A78" s="109">
        <v>45367</v>
      </c>
      <c r="B78" s="143">
        <v>49.383333333333333</v>
      </c>
      <c r="C78" s="143">
        <v>95.416666666666686</v>
      </c>
      <c r="D78" s="144">
        <v>14.883333333333333</v>
      </c>
      <c r="E78" s="143">
        <v>35.983333333333327</v>
      </c>
      <c r="F78" s="143">
        <v>94.833333333333314</v>
      </c>
      <c r="G78" s="150">
        <v>86.908333333333317</v>
      </c>
      <c r="H78" s="154">
        <v>60.824999999999996</v>
      </c>
      <c r="I78" s="143">
        <v>16.283333333333335</v>
      </c>
      <c r="J78" s="143">
        <v>49.191666666666663</v>
      </c>
      <c r="K78" s="143">
        <v>49.125000000000007</v>
      </c>
      <c r="L78" s="143">
        <v>64.908333333333346</v>
      </c>
      <c r="M78" s="143">
        <v>64.8</v>
      </c>
      <c r="N78" s="143">
        <v>64.558333333333323</v>
      </c>
      <c r="O78" s="143">
        <v>68.208333333333329</v>
      </c>
      <c r="P78" s="143">
        <v>88.733333333333348</v>
      </c>
      <c r="Q78" s="143">
        <v>85.466666666666654</v>
      </c>
      <c r="R78" s="143">
        <v>88.658333333333317</v>
      </c>
      <c r="S78" s="143">
        <v>66.341666666666683</v>
      </c>
      <c r="T78" s="143">
        <v>106.53333333333335</v>
      </c>
      <c r="U78" s="143">
        <v>822</v>
      </c>
      <c r="V78" s="143">
        <v>36.208333333333329</v>
      </c>
      <c r="W78" s="144">
        <v>587.75</v>
      </c>
      <c r="X78" s="117">
        <v>0</v>
      </c>
      <c r="Y78" s="115">
        <v>0</v>
      </c>
      <c r="Z78" s="115">
        <v>0</v>
      </c>
      <c r="AA78" s="115">
        <v>0</v>
      </c>
      <c r="AB78" s="115">
        <v>0</v>
      </c>
      <c r="AC78" s="115">
        <v>0</v>
      </c>
      <c r="AD78" s="115">
        <v>0</v>
      </c>
      <c r="AE78" s="115">
        <v>0</v>
      </c>
      <c r="AF78" s="115">
        <v>0</v>
      </c>
      <c r="AG78" s="115">
        <v>0</v>
      </c>
      <c r="AH78" s="115">
        <v>0</v>
      </c>
      <c r="AI78" s="115">
        <v>0</v>
      </c>
      <c r="AJ78" s="115">
        <v>0</v>
      </c>
      <c r="AK78" s="115">
        <v>0</v>
      </c>
      <c r="AL78" s="115">
        <v>0</v>
      </c>
      <c r="AM78" s="116">
        <v>0</v>
      </c>
      <c r="AN78" s="133">
        <v>8.5</v>
      </c>
      <c r="AO78" s="115">
        <v>0</v>
      </c>
      <c r="AP78" s="146">
        <f t="shared" si="1"/>
        <v>637.75</v>
      </c>
      <c r="AQ78" s="144">
        <v>587.75</v>
      </c>
      <c r="AR78" s="141">
        <v>50</v>
      </c>
    </row>
    <row r="79" spans="1:44" x14ac:dyDescent="0.3">
      <c r="A79" s="104">
        <v>45368</v>
      </c>
      <c r="B79" s="143">
        <v>49.416666666666657</v>
      </c>
      <c r="C79" s="143">
        <v>92.74166666666666</v>
      </c>
      <c r="D79" s="144">
        <v>15.341666666666669</v>
      </c>
      <c r="E79" s="143">
        <v>36.133333333333333</v>
      </c>
      <c r="F79" s="143">
        <v>93.441666666666663</v>
      </c>
      <c r="G79" s="150">
        <v>86.472727272727283</v>
      </c>
      <c r="H79" s="155">
        <v>72.55</v>
      </c>
      <c r="I79" s="143">
        <v>16.691666666666666</v>
      </c>
      <c r="J79" s="143">
        <v>49.208333333333336</v>
      </c>
      <c r="K79" s="143">
        <v>49.125000000000007</v>
      </c>
      <c r="L79" s="143">
        <v>65.041666666666657</v>
      </c>
      <c r="M79" s="143">
        <v>64.899999999999991</v>
      </c>
      <c r="N79" s="143">
        <v>64.683333333333337</v>
      </c>
      <c r="O79" s="143">
        <v>68.25833333333334</v>
      </c>
      <c r="P79" s="143">
        <v>88.24166666666666</v>
      </c>
      <c r="Q79" s="143">
        <v>88.372727272727275</v>
      </c>
      <c r="R79" s="143">
        <v>88.149999999999991</v>
      </c>
      <c r="S79" s="143">
        <v>66.424999999999997</v>
      </c>
      <c r="T79" s="143">
        <v>106.78333333333332</v>
      </c>
      <c r="U79" s="143">
        <v>824.16666666666663</v>
      </c>
      <c r="V79" s="143">
        <v>30.041666666666661</v>
      </c>
      <c r="W79" s="144">
        <v>586.16666666666663</v>
      </c>
      <c r="X79" s="117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G79" s="115">
        <v>0</v>
      </c>
      <c r="AH79" s="115">
        <v>0</v>
      </c>
      <c r="AI79" s="115">
        <v>0</v>
      </c>
      <c r="AJ79" s="115">
        <v>0</v>
      </c>
      <c r="AK79" s="115">
        <v>0</v>
      </c>
      <c r="AL79" s="115">
        <v>0</v>
      </c>
      <c r="AM79" s="116">
        <v>0</v>
      </c>
      <c r="AN79" s="133">
        <v>8.5</v>
      </c>
      <c r="AO79" s="115">
        <v>0</v>
      </c>
      <c r="AP79" s="146">
        <f t="shared" si="1"/>
        <v>636.16666666666663</v>
      </c>
      <c r="AQ79" s="144">
        <v>586.16666666666663</v>
      </c>
      <c r="AR79" s="141">
        <v>50</v>
      </c>
    </row>
    <row r="80" spans="1:44" ht="15" thickBot="1" x14ac:dyDescent="0.35">
      <c r="A80" s="109">
        <v>45369</v>
      </c>
      <c r="B80" s="143">
        <v>49.391666666666659</v>
      </c>
      <c r="C80" s="143">
        <v>94.108333333333334</v>
      </c>
      <c r="D80" s="144">
        <v>16.033333333333335</v>
      </c>
      <c r="E80" s="143">
        <v>36.309090909090912</v>
      </c>
      <c r="F80" s="143">
        <v>95.325000000000003</v>
      </c>
      <c r="G80" s="150">
        <v>87.508333333333326</v>
      </c>
      <c r="H80" s="157">
        <v>95.010714285714272</v>
      </c>
      <c r="I80" s="143">
        <v>17.350000000000001</v>
      </c>
      <c r="J80" s="143">
        <v>49.125000000000007</v>
      </c>
      <c r="K80" s="143">
        <v>49.050000000000004</v>
      </c>
      <c r="L80" s="143">
        <v>65.575000000000003</v>
      </c>
      <c r="M80" s="143">
        <v>65.475000000000009</v>
      </c>
      <c r="N80" s="143">
        <v>65.416666666666671</v>
      </c>
      <c r="O80" s="143">
        <v>68.933333333333323</v>
      </c>
      <c r="P80" s="143">
        <v>88.516666666666666</v>
      </c>
      <c r="Q80" s="143">
        <v>88.575000000000003</v>
      </c>
      <c r="R80" s="143">
        <v>88.391666666666666</v>
      </c>
      <c r="S80" s="143">
        <v>67.000000000000014</v>
      </c>
      <c r="T80" s="143">
        <v>106.09166666666665</v>
      </c>
      <c r="U80" s="143">
        <v>823.86904761904759</v>
      </c>
      <c r="V80" s="143">
        <v>13.299999999999999</v>
      </c>
      <c r="W80" s="158">
        <v>588.41666666666663</v>
      </c>
      <c r="X80" s="117">
        <v>0</v>
      </c>
      <c r="Y80" s="115">
        <v>0</v>
      </c>
      <c r="Z80" s="115">
        <v>0</v>
      </c>
      <c r="AA80" s="115">
        <v>0</v>
      </c>
      <c r="AB80" s="115">
        <v>0</v>
      </c>
      <c r="AC80" s="115">
        <v>0</v>
      </c>
      <c r="AD80" s="115">
        <v>0</v>
      </c>
      <c r="AE80" s="115">
        <v>0</v>
      </c>
      <c r="AF80" s="115">
        <v>0</v>
      </c>
      <c r="AG80" s="115">
        <v>0</v>
      </c>
      <c r="AH80" s="115">
        <v>0</v>
      </c>
      <c r="AI80" s="115">
        <v>0</v>
      </c>
      <c r="AJ80" s="115">
        <v>0</v>
      </c>
      <c r="AK80" s="115">
        <v>0</v>
      </c>
      <c r="AL80" s="115">
        <v>0</v>
      </c>
      <c r="AM80" s="116">
        <v>0</v>
      </c>
      <c r="AN80" s="133">
        <v>8.5</v>
      </c>
      <c r="AO80" s="115">
        <v>0</v>
      </c>
      <c r="AP80" s="146">
        <f t="shared" si="1"/>
        <v>638.41666666666663</v>
      </c>
      <c r="AQ80" s="144">
        <v>588.41666666666663</v>
      </c>
      <c r="AR80" s="141">
        <v>50</v>
      </c>
    </row>
    <row r="81" spans="1:44" x14ac:dyDescent="0.3">
      <c r="A81" s="104">
        <v>45370</v>
      </c>
      <c r="B81" s="143">
        <v>49.408333333333324</v>
      </c>
      <c r="C81" s="143">
        <v>92.758333333333326</v>
      </c>
      <c r="D81" s="144">
        <v>16.324999999999999</v>
      </c>
      <c r="E81" s="143">
        <v>34.750000000000007</v>
      </c>
      <c r="F81" s="143">
        <v>94.266666666666652</v>
      </c>
      <c r="G81" s="150">
        <v>86.708333333333329</v>
      </c>
      <c r="H81" s="157">
        <v>95.716666666666654</v>
      </c>
      <c r="I81" s="143">
        <v>17.558333333333334</v>
      </c>
      <c r="J81" s="143">
        <v>49.133333333333347</v>
      </c>
      <c r="K81" s="143">
        <v>49.06666666666667</v>
      </c>
      <c r="L81" s="143">
        <v>65.566666666666663</v>
      </c>
      <c r="M81" s="143">
        <v>65.458333333333329</v>
      </c>
      <c r="N81" s="143">
        <v>65.233333333333334</v>
      </c>
      <c r="O81" s="143">
        <v>68.908333333333331</v>
      </c>
      <c r="P81" s="143">
        <v>88.466666666666683</v>
      </c>
      <c r="Q81" s="143">
        <v>88.508333333333326</v>
      </c>
      <c r="R81" s="143">
        <v>88.441666666666663</v>
      </c>
      <c r="S81" s="143">
        <v>66.98333333333332</v>
      </c>
      <c r="T81" s="143">
        <v>106.15833333333335</v>
      </c>
      <c r="U81" s="143">
        <v>823.83333333333337</v>
      </c>
      <c r="V81" s="143">
        <v>13.966666666666669</v>
      </c>
      <c r="W81" s="158">
        <v>588.41666666666663</v>
      </c>
      <c r="X81" s="117">
        <v>0</v>
      </c>
      <c r="Y81" s="115">
        <v>0</v>
      </c>
      <c r="Z81" s="115">
        <v>0</v>
      </c>
      <c r="AA81" s="115">
        <v>0</v>
      </c>
      <c r="AB81" s="115">
        <v>0</v>
      </c>
      <c r="AC81" s="115">
        <v>0</v>
      </c>
      <c r="AD81" s="115">
        <v>0</v>
      </c>
      <c r="AE81" s="115">
        <v>0</v>
      </c>
      <c r="AF81" s="115">
        <v>0</v>
      </c>
      <c r="AG81" s="115">
        <v>0</v>
      </c>
      <c r="AH81" s="115">
        <v>0</v>
      </c>
      <c r="AI81" s="115">
        <v>0</v>
      </c>
      <c r="AJ81" s="115">
        <v>0</v>
      </c>
      <c r="AK81" s="115">
        <v>0</v>
      </c>
      <c r="AL81" s="115">
        <v>0</v>
      </c>
      <c r="AM81" s="116">
        <v>0</v>
      </c>
      <c r="AN81" s="133">
        <v>8.5</v>
      </c>
      <c r="AO81" s="115">
        <v>0</v>
      </c>
      <c r="AP81" s="146">
        <f t="shared" si="1"/>
        <v>638.41666666666663</v>
      </c>
      <c r="AQ81" s="144">
        <v>588.41666666666663</v>
      </c>
      <c r="AR81" s="141">
        <v>50</v>
      </c>
    </row>
    <row r="82" spans="1:44" ht="15" thickBot="1" x14ac:dyDescent="0.35">
      <c r="A82" s="109">
        <v>45371</v>
      </c>
      <c r="B82" s="143">
        <v>49.383333333333326</v>
      </c>
      <c r="C82" s="143">
        <v>92.436363636363637</v>
      </c>
      <c r="D82" s="144">
        <v>16.191666666666666</v>
      </c>
      <c r="E82" s="143">
        <v>35.300000000000004</v>
      </c>
      <c r="F82" s="143">
        <v>94.266666666666666</v>
      </c>
      <c r="G82" s="150">
        <v>87.583333333333329</v>
      </c>
      <c r="H82" s="157">
        <v>95.833333333333329</v>
      </c>
      <c r="I82" s="143">
        <v>17.491666666666664</v>
      </c>
      <c r="J82" s="143">
        <v>49.100000000000016</v>
      </c>
      <c r="K82" s="143">
        <v>49.008333333333333</v>
      </c>
      <c r="L82" s="143">
        <v>66.416666666666671</v>
      </c>
      <c r="M82" s="143">
        <v>66.463636363636368</v>
      </c>
      <c r="N82" s="143">
        <v>66.058333333333323</v>
      </c>
      <c r="O82" s="143">
        <v>69.675000000000011</v>
      </c>
      <c r="P82" s="143">
        <v>89.36666666666666</v>
      </c>
      <c r="Q82" s="143">
        <v>89.433333333333337</v>
      </c>
      <c r="R82" s="143">
        <v>89.274999999999991</v>
      </c>
      <c r="S82" s="143">
        <v>67.883333333333326</v>
      </c>
      <c r="T82" s="143">
        <v>105.14166666666667</v>
      </c>
      <c r="U82" s="143">
        <v>823.83333333333337</v>
      </c>
      <c r="V82" s="143">
        <v>13.625</v>
      </c>
      <c r="W82" s="158">
        <v>595.08333333333337</v>
      </c>
      <c r="X82" s="117">
        <v>0</v>
      </c>
      <c r="Y82" s="115">
        <v>0</v>
      </c>
      <c r="Z82" s="115">
        <v>0</v>
      </c>
      <c r="AA82" s="115">
        <v>0</v>
      </c>
      <c r="AB82" s="115">
        <v>0</v>
      </c>
      <c r="AC82" s="115">
        <v>0</v>
      </c>
      <c r="AD82" s="115">
        <v>0</v>
      </c>
      <c r="AE82" s="115">
        <v>0</v>
      </c>
      <c r="AF82" s="115">
        <v>0</v>
      </c>
      <c r="AG82" s="115">
        <v>0</v>
      </c>
      <c r="AH82" s="115">
        <v>0</v>
      </c>
      <c r="AI82" s="115">
        <v>0</v>
      </c>
      <c r="AJ82" s="115">
        <v>0</v>
      </c>
      <c r="AK82" s="115">
        <v>0</v>
      </c>
      <c r="AL82" s="115">
        <v>0</v>
      </c>
      <c r="AM82" s="116">
        <v>0</v>
      </c>
      <c r="AN82" s="133">
        <v>8.5</v>
      </c>
      <c r="AO82" s="115">
        <v>0</v>
      </c>
      <c r="AP82" s="146">
        <f t="shared" si="1"/>
        <v>645.08333333333337</v>
      </c>
      <c r="AQ82" s="144">
        <v>595.08333333333337</v>
      </c>
      <c r="AR82" s="141">
        <v>50</v>
      </c>
    </row>
    <row r="83" spans="1:44" x14ac:dyDescent="0.3">
      <c r="A83" s="104">
        <v>45372</v>
      </c>
      <c r="B83" s="143">
        <v>49.391666666666659</v>
      </c>
      <c r="C83" s="143">
        <v>92.590909090909108</v>
      </c>
      <c r="D83" s="144">
        <v>16.858333333333334</v>
      </c>
      <c r="E83" s="143">
        <v>36.200000000000003</v>
      </c>
      <c r="F83" s="143">
        <v>94.466666666666654</v>
      </c>
      <c r="G83" s="150">
        <v>87.183333333333337</v>
      </c>
      <c r="H83" s="157">
        <v>95.658333333333346</v>
      </c>
      <c r="I83" s="143">
        <v>18.309090909090909</v>
      </c>
      <c r="J83" s="143">
        <v>49.1</v>
      </c>
      <c r="K83" s="143">
        <v>49.06666666666667</v>
      </c>
      <c r="L83" s="143">
        <v>66.816666666666663</v>
      </c>
      <c r="M83" s="143">
        <v>66.033333333333346</v>
      </c>
      <c r="N83" s="143">
        <v>65.972727272727283</v>
      </c>
      <c r="O83" s="143">
        <v>69.763636363636365</v>
      </c>
      <c r="P83" s="143">
        <v>88.991666666666674</v>
      </c>
      <c r="Q83" s="143">
        <v>89.041666666666671</v>
      </c>
      <c r="R83" s="143">
        <v>88.908333333333346</v>
      </c>
      <c r="S83" s="143">
        <v>68.216666666666683</v>
      </c>
      <c r="T83" s="143">
        <v>105.41666666666667</v>
      </c>
      <c r="U83" s="143">
        <v>824.25</v>
      </c>
      <c r="V83" s="143">
        <v>13.58333333333333</v>
      </c>
      <c r="W83" s="158">
        <v>591.41666666666663</v>
      </c>
      <c r="X83" s="117">
        <v>0</v>
      </c>
      <c r="Y83" s="115">
        <v>0</v>
      </c>
      <c r="Z83" s="115">
        <v>0</v>
      </c>
      <c r="AA83" s="115">
        <v>0</v>
      </c>
      <c r="AB83" s="115">
        <v>0</v>
      </c>
      <c r="AC83" s="115">
        <v>0</v>
      </c>
      <c r="AD83" s="115">
        <v>0</v>
      </c>
      <c r="AE83" s="115">
        <v>0</v>
      </c>
      <c r="AF83" s="115">
        <v>0</v>
      </c>
      <c r="AG83" s="115">
        <v>0</v>
      </c>
      <c r="AH83" s="115">
        <v>0</v>
      </c>
      <c r="AI83" s="115">
        <v>0</v>
      </c>
      <c r="AJ83" s="115">
        <v>0</v>
      </c>
      <c r="AK83" s="115">
        <v>0</v>
      </c>
      <c r="AL83" s="115">
        <v>0</v>
      </c>
      <c r="AM83" s="116">
        <v>0</v>
      </c>
      <c r="AN83" s="133">
        <v>8.5</v>
      </c>
      <c r="AO83" s="115">
        <v>0</v>
      </c>
      <c r="AP83" s="146">
        <f t="shared" si="1"/>
        <v>641.41666666666663</v>
      </c>
      <c r="AQ83" s="144">
        <v>591.41666666666663</v>
      </c>
      <c r="AR83" s="141">
        <v>50</v>
      </c>
    </row>
    <row r="84" spans="1:44" ht="15" thickBot="1" x14ac:dyDescent="0.35">
      <c r="A84" s="109">
        <v>45373</v>
      </c>
      <c r="B84" s="143">
        <v>49.399999999999984</v>
      </c>
      <c r="C84" s="143">
        <v>92.333333333333329</v>
      </c>
      <c r="D84" s="144">
        <v>17.191666666666666</v>
      </c>
      <c r="E84" s="143">
        <v>35.449999999999996</v>
      </c>
      <c r="F84" s="143">
        <v>94.8</v>
      </c>
      <c r="G84" s="150">
        <v>86.833333333333329</v>
      </c>
      <c r="H84" s="157">
        <v>96.116666666666674</v>
      </c>
      <c r="I84" s="143">
        <v>18.400000000000002</v>
      </c>
      <c r="J84" s="143">
        <v>49.116666666666674</v>
      </c>
      <c r="K84" s="143">
        <v>49.07500000000001</v>
      </c>
      <c r="L84" s="143">
        <v>66.516666666666666</v>
      </c>
      <c r="M84" s="143">
        <v>66.358333333333334</v>
      </c>
      <c r="N84" s="143">
        <v>66.141666666666652</v>
      </c>
      <c r="O84" s="143">
        <v>69.899999999999991</v>
      </c>
      <c r="P84" s="143">
        <v>88.74545454545455</v>
      </c>
      <c r="Q84" s="143">
        <v>88.708333333333329</v>
      </c>
      <c r="R84" s="143">
        <v>88.583333333333329</v>
      </c>
      <c r="S84" s="143">
        <v>67.941666666666663</v>
      </c>
      <c r="T84" s="143">
        <v>105.575</v>
      </c>
      <c r="U84" s="143">
        <v>824.08333333333337</v>
      </c>
      <c r="V84" s="143">
        <v>13.608333333333334</v>
      </c>
      <c r="W84" s="158">
        <v>587.81818181818187</v>
      </c>
      <c r="X84" s="117">
        <v>0</v>
      </c>
      <c r="Y84" s="115">
        <v>0</v>
      </c>
      <c r="Z84" s="115">
        <v>0</v>
      </c>
      <c r="AA84" s="115">
        <v>0</v>
      </c>
      <c r="AB84" s="115">
        <v>0</v>
      </c>
      <c r="AC84" s="115">
        <v>0</v>
      </c>
      <c r="AD84" s="115">
        <v>0</v>
      </c>
      <c r="AE84" s="115">
        <v>0</v>
      </c>
      <c r="AF84" s="115">
        <v>0</v>
      </c>
      <c r="AG84" s="115">
        <v>0</v>
      </c>
      <c r="AH84" s="115">
        <v>0</v>
      </c>
      <c r="AI84" s="115">
        <v>0</v>
      </c>
      <c r="AJ84" s="115">
        <v>0</v>
      </c>
      <c r="AK84" s="115">
        <v>0</v>
      </c>
      <c r="AL84" s="115">
        <v>0</v>
      </c>
      <c r="AM84" s="116">
        <v>0</v>
      </c>
      <c r="AN84" s="133">
        <v>8.5</v>
      </c>
      <c r="AO84" s="115">
        <v>0</v>
      </c>
      <c r="AP84" s="146">
        <f t="shared" si="1"/>
        <v>637.81818181818187</v>
      </c>
      <c r="AQ84" s="144">
        <v>587.81818181818187</v>
      </c>
      <c r="AR84" s="141">
        <v>50</v>
      </c>
    </row>
    <row r="85" spans="1:44" x14ac:dyDescent="0.3">
      <c r="A85" s="104">
        <v>45374</v>
      </c>
      <c r="B85" s="143">
        <v>49.399999999999984</v>
      </c>
      <c r="C85" s="143">
        <v>91.183333333333337</v>
      </c>
      <c r="D85" s="144">
        <v>17.675000000000001</v>
      </c>
      <c r="E85" s="143">
        <v>35.299999999999997</v>
      </c>
      <c r="F85" s="143">
        <v>94.041666666666671</v>
      </c>
      <c r="G85" s="150">
        <v>85.458333333333329</v>
      </c>
      <c r="H85" s="157">
        <v>95.309090909090898</v>
      </c>
      <c r="I85" s="143">
        <v>18.866666666666667</v>
      </c>
      <c r="J85" s="143">
        <v>49.158333333333331</v>
      </c>
      <c r="K85" s="143">
        <v>49.081818181818193</v>
      </c>
      <c r="L85" s="143">
        <v>65.883333333333326</v>
      </c>
      <c r="M85" s="143">
        <v>65.74166666666666</v>
      </c>
      <c r="N85" s="143">
        <v>65.533333333333331</v>
      </c>
      <c r="O85" s="143">
        <v>69.191666666666677</v>
      </c>
      <c r="P85" s="143">
        <v>87.63333333333334</v>
      </c>
      <c r="Q85" s="143">
        <v>87.691666666666677</v>
      </c>
      <c r="R85" s="143">
        <v>87.225000000000009</v>
      </c>
      <c r="S85" s="143">
        <v>67.274999999999991</v>
      </c>
      <c r="T85" s="143">
        <v>106.06666666666665</v>
      </c>
      <c r="U85" s="143">
        <v>823.83333333333337</v>
      </c>
      <c r="V85" s="143">
        <v>14.524999999999999</v>
      </c>
      <c r="W85" s="158">
        <v>578.16666666666663</v>
      </c>
      <c r="X85" s="117">
        <v>0</v>
      </c>
      <c r="Y85" s="115">
        <v>0</v>
      </c>
      <c r="Z85" s="115">
        <v>0</v>
      </c>
      <c r="AA85" s="115">
        <v>0</v>
      </c>
      <c r="AB85" s="115">
        <v>0</v>
      </c>
      <c r="AC85" s="115">
        <v>0</v>
      </c>
      <c r="AD85" s="115">
        <v>0</v>
      </c>
      <c r="AE85" s="115">
        <v>0</v>
      </c>
      <c r="AF85" s="115">
        <v>0</v>
      </c>
      <c r="AG85" s="115">
        <v>0</v>
      </c>
      <c r="AH85" s="115">
        <v>0</v>
      </c>
      <c r="AI85" s="115">
        <v>0</v>
      </c>
      <c r="AJ85" s="115">
        <v>0</v>
      </c>
      <c r="AK85" s="115">
        <v>0</v>
      </c>
      <c r="AL85" s="115">
        <v>0</v>
      </c>
      <c r="AM85" s="116">
        <v>0</v>
      </c>
      <c r="AN85" s="133">
        <v>8.5</v>
      </c>
      <c r="AO85" s="115">
        <v>0</v>
      </c>
      <c r="AP85" s="146">
        <f t="shared" si="1"/>
        <v>628.16666666666663</v>
      </c>
      <c r="AQ85" s="144">
        <v>578.16666666666663</v>
      </c>
      <c r="AR85" s="141">
        <v>50</v>
      </c>
    </row>
    <row r="86" spans="1:44" ht="15" thickBot="1" x14ac:dyDescent="0.35">
      <c r="A86" s="109">
        <v>45375</v>
      </c>
      <c r="B86" s="143">
        <v>49.391666666666659</v>
      </c>
      <c r="C86" s="143">
        <v>91.458333333333329</v>
      </c>
      <c r="D86" s="144">
        <v>18.033333333333335</v>
      </c>
      <c r="E86" s="143">
        <v>36.241666666666667</v>
      </c>
      <c r="F86" s="143">
        <v>95.125</v>
      </c>
      <c r="G86" s="150">
        <v>85.95</v>
      </c>
      <c r="H86" s="157">
        <v>96.666666666666643</v>
      </c>
      <c r="I86" s="143">
        <v>19.233333333333331</v>
      </c>
      <c r="J86" s="143">
        <v>49.100000000000016</v>
      </c>
      <c r="K86" s="143">
        <v>49.050000000000004</v>
      </c>
      <c r="L86" s="143">
        <v>66.733333333333334</v>
      </c>
      <c r="M86" s="143">
        <v>66.55</v>
      </c>
      <c r="N86" s="143">
        <v>66.341666666666654</v>
      </c>
      <c r="O86" s="143">
        <v>69.983333333333334</v>
      </c>
      <c r="P86" s="143">
        <v>87.808333333333323</v>
      </c>
      <c r="Q86" s="143">
        <v>87.866666666666674</v>
      </c>
      <c r="R86" s="143">
        <v>87.716666666666683</v>
      </c>
      <c r="S86" s="143">
        <v>68.10833333333332</v>
      </c>
      <c r="T86" s="143">
        <v>105.79166666666667</v>
      </c>
      <c r="U86" s="143">
        <v>824</v>
      </c>
      <c r="V86" s="143">
        <v>13.425000000000002</v>
      </c>
      <c r="W86" s="158">
        <v>580.58333333333337</v>
      </c>
      <c r="X86" s="117">
        <v>0</v>
      </c>
      <c r="Y86" s="115">
        <v>0</v>
      </c>
      <c r="Z86" s="115">
        <v>0</v>
      </c>
      <c r="AA86" s="115">
        <v>0</v>
      </c>
      <c r="AB86" s="115">
        <v>0</v>
      </c>
      <c r="AC86" s="115">
        <v>0</v>
      </c>
      <c r="AD86" s="115">
        <v>0</v>
      </c>
      <c r="AE86" s="115">
        <v>0</v>
      </c>
      <c r="AF86" s="115">
        <v>0</v>
      </c>
      <c r="AG86" s="115">
        <v>0</v>
      </c>
      <c r="AH86" s="115">
        <v>0</v>
      </c>
      <c r="AI86" s="115">
        <v>0</v>
      </c>
      <c r="AJ86" s="115">
        <v>0</v>
      </c>
      <c r="AK86" s="115">
        <v>0</v>
      </c>
      <c r="AL86" s="115">
        <v>0</v>
      </c>
      <c r="AM86" s="116">
        <v>0</v>
      </c>
      <c r="AN86" s="133">
        <v>8.5</v>
      </c>
      <c r="AO86" s="115">
        <v>0</v>
      </c>
      <c r="AP86" s="146">
        <f t="shared" si="1"/>
        <v>630.58333333333337</v>
      </c>
      <c r="AQ86" s="144">
        <v>580.58333333333337</v>
      </c>
      <c r="AR86" s="141">
        <v>50</v>
      </c>
    </row>
    <row r="87" spans="1:44" x14ac:dyDescent="0.3">
      <c r="A87" s="104">
        <v>45376</v>
      </c>
      <c r="B87" s="143">
        <v>49.399999999999984</v>
      </c>
      <c r="C87" s="143">
        <v>89.958333333333329</v>
      </c>
      <c r="D87" s="144">
        <v>18.541666666666668</v>
      </c>
      <c r="E87" s="143">
        <v>36.875000000000007</v>
      </c>
      <c r="F87" s="143">
        <v>94.172727272727286</v>
      </c>
      <c r="G87" s="150">
        <v>86.899999999999991</v>
      </c>
      <c r="H87" s="157">
        <v>95.924999999999997</v>
      </c>
      <c r="I87" s="143">
        <v>19.775000000000002</v>
      </c>
      <c r="J87" s="143">
        <v>49.125000000000007</v>
      </c>
      <c r="K87" s="143">
        <v>49.091666666666676</v>
      </c>
      <c r="L87" s="143">
        <v>68.033333333333346</v>
      </c>
      <c r="M87" s="143">
        <v>67.858333333333334</v>
      </c>
      <c r="N87" s="143">
        <v>67.649999999999991</v>
      </c>
      <c r="O87" s="143">
        <v>71.466666666666669</v>
      </c>
      <c r="P87" s="143">
        <v>88.733333333333334</v>
      </c>
      <c r="Q87" s="143">
        <v>88.783333333333346</v>
      </c>
      <c r="R87" s="143">
        <v>88.649999999999991</v>
      </c>
      <c r="S87" s="143">
        <v>69.466666666666669</v>
      </c>
      <c r="T87" s="143">
        <v>104.92500000000001</v>
      </c>
      <c r="U87" s="143">
        <v>823.75</v>
      </c>
      <c r="V87" s="143">
        <v>13.450000000000001</v>
      </c>
      <c r="W87" s="158">
        <v>586.91666666666663</v>
      </c>
      <c r="X87" s="117">
        <v>0</v>
      </c>
      <c r="Y87" s="115">
        <v>0</v>
      </c>
      <c r="Z87" s="115">
        <v>0</v>
      </c>
      <c r="AA87" s="115">
        <v>0</v>
      </c>
      <c r="AB87" s="115">
        <v>0</v>
      </c>
      <c r="AC87" s="115">
        <v>0</v>
      </c>
      <c r="AD87" s="115">
        <v>0</v>
      </c>
      <c r="AE87" s="115">
        <v>0</v>
      </c>
      <c r="AF87" s="115">
        <v>0</v>
      </c>
      <c r="AG87" s="115">
        <v>0</v>
      </c>
      <c r="AH87" s="115">
        <v>0</v>
      </c>
      <c r="AI87" s="115">
        <v>0</v>
      </c>
      <c r="AJ87" s="115">
        <v>0</v>
      </c>
      <c r="AK87" s="115">
        <v>0</v>
      </c>
      <c r="AL87" s="115">
        <v>0</v>
      </c>
      <c r="AM87" s="116">
        <v>0</v>
      </c>
      <c r="AN87" s="133">
        <v>8.5</v>
      </c>
      <c r="AO87" s="115">
        <v>0</v>
      </c>
      <c r="AP87" s="146">
        <f t="shared" si="1"/>
        <v>636.91666666666663</v>
      </c>
      <c r="AQ87" s="144">
        <v>586.91666666666663</v>
      </c>
      <c r="AR87" s="141">
        <v>50</v>
      </c>
    </row>
    <row r="88" spans="1:44" ht="15" thickBot="1" x14ac:dyDescent="0.35">
      <c r="A88" s="109">
        <v>45377</v>
      </c>
      <c r="B88" s="143">
        <v>49.391666666666659</v>
      </c>
      <c r="C88" s="143">
        <v>90.95</v>
      </c>
      <c r="D88" s="144">
        <v>18.308333333333334</v>
      </c>
      <c r="E88" s="143">
        <v>37.158333333333331</v>
      </c>
      <c r="F88" s="143">
        <v>95.166666666666671</v>
      </c>
      <c r="G88" s="150">
        <v>87.208333333333357</v>
      </c>
      <c r="H88" s="157">
        <v>96.716666666666654</v>
      </c>
      <c r="I88" s="159">
        <v>19.541666666666668</v>
      </c>
      <c r="J88" s="143">
        <v>49.108333333333341</v>
      </c>
      <c r="K88" s="143">
        <v>49.058333333333337</v>
      </c>
      <c r="L88" s="143">
        <v>68.033333333333331</v>
      </c>
      <c r="M88" s="143">
        <v>67.941666666666677</v>
      </c>
      <c r="N88" s="143">
        <v>67.716666666666669</v>
      </c>
      <c r="O88" s="143">
        <v>71.541666666666671</v>
      </c>
      <c r="P88" s="143">
        <v>89.141666666666652</v>
      </c>
      <c r="Q88" s="143">
        <v>89.191666666666663</v>
      </c>
      <c r="R88" s="143">
        <v>88.925000000000011</v>
      </c>
      <c r="S88" s="143">
        <v>69.516666666666666</v>
      </c>
      <c r="T88" s="143">
        <v>104.90833333333335</v>
      </c>
      <c r="U88" s="143">
        <v>823.83333333333337</v>
      </c>
      <c r="V88" s="143">
        <v>12.90833333333333</v>
      </c>
      <c r="W88" s="158">
        <v>589.58333333333337</v>
      </c>
      <c r="X88" s="117">
        <v>0</v>
      </c>
      <c r="Y88" s="115">
        <v>0</v>
      </c>
      <c r="Z88" s="115">
        <v>0</v>
      </c>
      <c r="AA88" s="115">
        <v>0</v>
      </c>
      <c r="AB88" s="115">
        <v>0</v>
      </c>
      <c r="AC88" s="115">
        <v>0</v>
      </c>
      <c r="AD88" s="115">
        <v>0</v>
      </c>
      <c r="AE88" s="115">
        <v>0</v>
      </c>
      <c r="AF88" s="115">
        <v>0</v>
      </c>
      <c r="AG88" s="115">
        <v>0</v>
      </c>
      <c r="AH88" s="115">
        <v>0</v>
      </c>
      <c r="AI88" s="115">
        <v>0</v>
      </c>
      <c r="AJ88" s="115">
        <v>0</v>
      </c>
      <c r="AK88" s="115">
        <v>0</v>
      </c>
      <c r="AL88" s="115">
        <v>0</v>
      </c>
      <c r="AM88" s="116">
        <v>0</v>
      </c>
      <c r="AN88" s="133">
        <v>8.5</v>
      </c>
      <c r="AO88" s="115">
        <v>0</v>
      </c>
      <c r="AP88" s="146">
        <f t="shared" si="1"/>
        <v>639.58333333333337</v>
      </c>
      <c r="AQ88" s="144">
        <v>589.58333333333337</v>
      </c>
      <c r="AR88" s="141">
        <v>50</v>
      </c>
    </row>
    <row r="89" spans="1:44" x14ac:dyDescent="0.3">
      <c r="A89" s="104">
        <v>45378</v>
      </c>
      <c r="B89" s="143">
        <v>49.208333333333321</v>
      </c>
      <c r="C89" s="143">
        <v>91.5</v>
      </c>
      <c r="D89" s="144">
        <v>17.891666666666662</v>
      </c>
      <c r="E89" s="143">
        <v>37.166666666666664</v>
      </c>
      <c r="F89" s="143">
        <v>94.824999999999989</v>
      </c>
      <c r="G89" s="150">
        <v>85.458333333333329</v>
      </c>
      <c r="H89" s="157">
        <v>96.366666666666674</v>
      </c>
      <c r="I89" s="156">
        <v>19.381818181818179</v>
      </c>
      <c r="J89" s="143">
        <v>48.983333333333341</v>
      </c>
      <c r="K89" s="143">
        <v>48.900000000000006</v>
      </c>
      <c r="L89" s="143">
        <v>66.774999999999991</v>
      </c>
      <c r="M89" s="143">
        <v>66.483333333333334</v>
      </c>
      <c r="N89" s="143">
        <v>66.24166666666666</v>
      </c>
      <c r="O89" s="143">
        <v>69.924999999999997</v>
      </c>
      <c r="P89" s="143">
        <v>87.3</v>
      </c>
      <c r="Q89" s="143">
        <v>87.350000000000009</v>
      </c>
      <c r="R89" s="143">
        <v>87.208333333333329</v>
      </c>
      <c r="S89" s="143">
        <v>67.991666666666674</v>
      </c>
      <c r="T89" s="143">
        <v>105.51666666666667</v>
      </c>
      <c r="U89" s="143">
        <v>823.66666666666663</v>
      </c>
      <c r="V89" s="143">
        <v>14.125</v>
      </c>
      <c r="W89" s="158">
        <v>578.25</v>
      </c>
      <c r="X89" s="117">
        <v>0</v>
      </c>
      <c r="Y89" s="115">
        <v>0</v>
      </c>
      <c r="Z89" s="115">
        <v>0</v>
      </c>
      <c r="AA89" s="115">
        <v>0</v>
      </c>
      <c r="AB89" s="115">
        <v>0</v>
      </c>
      <c r="AC89" s="115">
        <v>0</v>
      </c>
      <c r="AD89" s="115">
        <v>0</v>
      </c>
      <c r="AE89" s="115">
        <v>0</v>
      </c>
      <c r="AF89" s="115">
        <v>0</v>
      </c>
      <c r="AG89" s="115">
        <v>0</v>
      </c>
      <c r="AH89" s="115">
        <v>0</v>
      </c>
      <c r="AI89" s="115">
        <v>0</v>
      </c>
      <c r="AJ89" s="115">
        <v>0</v>
      </c>
      <c r="AK89" s="115">
        <v>0</v>
      </c>
      <c r="AL89" s="115">
        <v>0</v>
      </c>
      <c r="AM89" s="116">
        <v>0</v>
      </c>
      <c r="AN89" s="133">
        <v>8.5</v>
      </c>
      <c r="AO89" s="115">
        <v>0</v>
      </c>
      <c r="AP89" s="146">
        <f t="shared" si="1"/>
        <v>628.25</v>
      </c>
      <c r="AQ89" s="144">
        <v>578.25</v>
      </c>
      <c r="AR89" s="141">
        <v>50</v>
      </c>
    </row>
    <row r="90" spans="1:44" ht="15" thickBot="1" x14ac:dyDescent="0.35">
      <c r="A90" s="109">
        <v>45379</v>
      </c>
      <c r="B90" s="143">
        <v>49.274999999999984</v>
      </c>
      <c r="C90" s="143">
        <v>91.458333333333329</v>
      </c>
      <c r="D90" s="144">
        <v>18.116666666666667</v>
      </c>
      <c r="E90" s="143">
        <v>37.516666666666659</v>
      </c>
      <c r="F90" s="143">
        <v>95.008333333333326</v>
      </c>
      <c r="G90" s="150">
        <v>86.316666666666677</v>
      </c>
      <c r="H90" s="157">
        <v>96.483333333333334</v>
      </c>
      <c r="I90" s="143">
        <v>49.175000000000004</v>
      </c>
      <c r="J90" s="143">
        <v>49.175000000000004</v>
      </c>
      <c r="K90" s="143">
        <v>48.94166666666667</v>
      </c>
      <c r="L90" s="143">
        <v>67.525000000000006</v>
      </c>
      <c r="M90" s="143">
        <v>67.349999999999994</v>
      </c>
      <c r="N90" s="143">
        <v>67.125</v>
      </c>
      <c r="O90" s="143">
        <v>70.95</v>
      </c>
      <c r="P90" s="143">
        <v>88.141666666666666</v>
      </c>
      <c r="Q90" s="143">
        <v>88.216666666666654</v>
      </c>
      <c r="R90" s="143">
        <v>87.77500000000002</v>
      </c>
      <c r="S90" s="143">
        <v>68.558333333333337</v>
      </c>
      <c r="T90" s="143">
        <v>105.72499999999998</v>
      </c>
      <c r="U90" s="143">
        <v>824</v>
      </c>
      <c r="V90" s="143">
        <v>15.15</v>
      </c>
      <c r="W90" s="158">
        <v>583</v>
      </c>
      <c r="X90" s="117">
        <v>0</v>
      </c>
      <c r="Y90" s="115">
        <v>0</v>
      </c>
      <c r="Z90" s="115">
        <v>0</v>
      </c>
      <c r="AA90" s="115">
        <v>0</v>
      </c>
      <c r="AB90" s="115">
        <v>0</v>
      </c>
      <c r="AC90" s="115">
        <v>0</v>
      </c>
      <c r="AD90" s="115">
        <v>0</v>
      </c>
      <c r="AE90" s="115">
        <v>0</v>
      </c>
      <c r="AF90" s="115">
        <v>0</v>
      </c>
      <c r="AG90" s="115">
        <v>0</v>
      </c>
      <c r="AH90" s="115">
        <v>0</v>
      </c>
      <c r="AI90" s="115">
        <v>0</v>
      </c>
      <c r="AJ90" s="115">
        <v>0</v>
      </c>
      <c r="AK90" s="115">
        <v>0</v>
      </c>
      <c r="AL90" s="115">
        <v>0</v>
      </c>
      <c r="AM90" s="116">
        <v>0</v>
      </c>
      <c r="AN90" s="133">
        <v>8.5</v>
      </c>
      <c r="AO90" s="115">
        <v>0</v>
      </c>
      <c r="AP90" s="146">
        <f t="shared" si="1"/>
        <v>633</v>
      </c>
      <c r="AQ90" s="144">
        <v>583</v>
      </c>
      <c r="AR90" s="141">
        <v>50</v>
      </c>
    </row>
    <row r="91" spans="1:44" x14ac:dyDescent="0.3">
      <c r="A91" s="104">
        <v>45380</v>
      </c>
      <c r="B91" s="143">
        <v>49.024999999999999</v>
      </c>
      <c r="C91" s="143">
        <v>90.800000000000011</v>
      </c>
      <c r="D91" s="144">
        <v>17.875</v>
      </c>
      <c r="E91" s="143">
        <v>35.983333333333327</v>
      </c>
      <c r="F91" s="143">
        <v>94.108333333333334</v>
      </c>
      <c r="G91" s="150">
        <v>87.516666666666666</v>
      </c>
      <c r="H91" s="157">
        <v>96.016666666666666</v>
      </c>
      <c r="I91" s="143">
        <v>19.133333333333329</v>
      </c>
      <c r="J91" s="143">
        <v>48.783333333333339</v>
      </c>
      <c r="K91" s="143">
        <v>48.708333333333336</v>
      </c>
      <c r="L91" s="143">
        <v>68.308333333333337</v>
      </c>
      <c r="M91" s="143">
        <v>68.158333333333346</v>
      </c>
      <c r="N91" s="143">
        <v>67.95</v>
      </c>
      <c r="O91" s="143">
        <v>72.191666666666663</v>
      </c>
      <c r="P91" s="143">
        <v>89.325000000000003</v>
      </c>
      <c r="Q91" s="143">
        <v>89.391666666666652</v>
      </c>
      <c r="R91" s="143">
        <v>89.208333333333329</v>
      </c>
      <c r="S91" s="143">
        <v>69.833333333333329</v>
      </c>
      <c r="T91" s="143">
        <v>103.55000000000001</v>
      </c>
      <c r="U91" s="143">
        <v>824.08333333333337</v>
      </c>
      <c r="V91" s="143">
        <v>13.4</v>
      </c>
      <c r="W91" s="158">
        <v>591.5</v>
      </c>
      <c r="X91" s="117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5">
        <v>0</v>
      </c>
      <c r="AF91" s="115">
        <v>0</v>
      </c>
      <c r="AG91" s="115">
        <v>0</v>
      </c>
      <c r="AH91" s="115">
        <v>0</v>
      </c>
      <c r="AI91" s="115">
        <v>0</v>
      </c>
      <c r="AJ91" s="115">
        <v>0</v>
      </c>
      <c r="AK91" s="115">
        <v>0</v>
      </c>
      <c r="AL91" s="115">
        <v>0</v>
      </c>
      <c r="AM91" s="116">
        <v>0</v>
      </c>
      <c r="AN91" s="133">
        <v>8.5</v>
      </c>
      <c r="AO91" s="115">
        <v>0</v>
      </c>
      <c r="AP91" s="146">
        <f t="shared" si="1"/>
        <v>641.5</v>
      </c>
      <c r="AQ91" s="144">
        <v>591.5</v>
      </c>
      <c r="AR91" s="141">
        <v>50</v>
      </c>
    </row>
    <row r="92" spans="1:44" ht="15" thickBot="1" x14ac:dyDescent="0.35">
      <c r="A92" s="109">
        <v>45381</v>
      </c>
      <c r="B92" s="143">
        <v>49.408333333333324</v>
      </c>
      <c r="C92" s="143">
        <v>91.5</v>
      </c>
      <c r="D92" s="144">
        <v>18.05</v>
      </c>
      <c r="E92" s="143">
        <v>36.791666666666671</v>
      </c>
      <c r="F92" s="143">
        <v>95.625</v>
      </c>
      <c r="G92" s="150">
        <v>86.875</v>
      </c>
      <c r="H92" s="157">
        <v>96.875</v>
      </c>
      <c r="I92" s="143">
        <v>19.333333333333336</v>
      </c>
      <c r="J92" s="143">
        <v>49.133333333333333</v>
      </c>
      <c r="K92" s="143">
        <v>49.050000000000011</v>
      </c>
      <c r="L92" s="143">
        <v>67.725000000000009</v>
      </c>
      <c r="M92" s="143">
        <v>67.433333333333337</v>
      </c>
      <c r="N92" s="143">
        <v>67.25</v>
      </c>
      <c r="O92" s="143">
        <v>71.566666666666663</v>
      </c>
      <c r="P92" s="143">
        <v>88.716666666666654</v>
      </c>
      <c r="Q92" s="143">
        <v>88.75</v>
      </c>
      <c r="R92" s="143">
        <v>88.616666666666674</v>
      </c>
      <c r="S92" s="143">
        <v>69.14166666666668</v>
      </c>
      <c r="T92" s="143">
        <v>104.90833333333335</v>
      </c>
      <c r="U92" s="143">
        <v>824.08333333333337</v>
      </c>
      <c r="V92" s="143">
        <v>14.025</v>
      </c>
      <c r="W92" s="158">
        <v>587.5</v>
      </c>
      <c r="X92" s="117">
        <v>0</v>
      </c>
      <c r="Y92" s="115">
        <v>0</v>
      </c>
      <c r="Z92" s="115">
        <v>0</v>
      </c>
      <c r="AA92" s="115">
        <v>0</v>
      </c>
      <c r="AB92" s="115">
        <v>0</v>
      </c>
      <c r="AC92" s="115">
        <v>0</v>
      </c>
      <c r="AD92" s="115">
        <v>0</v>
      </c>
      <c r="AE92" s="115">
        <v>0</v>
      </c>
      <c r="AF92" s="115">
        <v>0</v>
      </c>
      <c r="AG92" s="115">
        <v>0</v>
      </c>
      <c r="AH92" s="115">
        <v>0</v>
      </c>
      <c r="AI92" s="115">
        <v>0</v>
      </c>
      <c r="AJ92" s="115">
        <v>0</v>
      </c>
      <c r="AK92" s="115">
        <v>0</v>
      </c>
      <c r="AL92" s="115">
        <v>0</v>
      </c>
      <c r="AM92" s="116">
        <v>0</v>
      </c>
      <c r="AN92" s="133">
        <v>8.5</v>
      </c>
      <c r="AO92" s="115">
        <v>0</v>
      </c>
      <c r="AP92" s="146">
        <f t="shared" si="1"/>
        <v>637.5</v>
      </c>
      <c r="AQ92" s="144">
        <v>587.5</v>
      </c>
      <c r="AR92" s="141">
        <v>50</v>
      </c>
    </row>
    <row r="93" spans="1:44" x14ac:dyDescent="0.3">
      <c r="A93" s="104">
        <v>45382</v>
      </c>
      <c r="B93" s="143">
        <v>49.358333333333327</v>
      </c>
      <c r="C93" s="143">
        <v>76.016666666666666</v>
      </c>
      <c r="D93" s="143">
        <v>18.791666666666668</v>
      </c>
      <c r="E93" s="143">
        <v>37.06666666666667</v>
      </c>
      <c r="F93" s="143">
        <v>79.27500000000002</v>
      </c>
      <c r="G93" s="150">
        <v>85.141666666666666</v>
      </c>
      <c r="H93" s="157">
        <v>83.033333333333346</v>
      </c>
      <c r="I93" s="143">
        <v>19.758333333333333</v>
      </c>
      <c r="J93" s="143">
        <v>49.125</v>
      </c>
      <c r="K93" s="143">
        <v>49.05833333333333</v>
      </c>
      <c r="L93" s="143">
        <v>67.050000000000026</v>
      </c>
      <c r="M93" s="143">
        <v>66.016666666666666</v>
      </c>
      <c r="N93" s="143">
        <v>65.825000000000003</v>
      </c>
      <c r="O93" s="143">
        <v>69.975000000000009</v>
      </c>
      <c r="P93" s="143">
        <v>86.45</v>
      </c>
      <c r="Q93" s="143">
        <v>86.483333333333334</v>
      </c>
      <c r="R93" s="143">
        <v>86.358333333333334</v>
      </c>
      <c r="S93" s="143">
        <v>67.674999999999997</v>
      </c>
      <c r="T93" s="143">
        <v>105.71666666666668</v>
      </c>
      <c r="U93" s="143">
        <v>829.25</v>
      </c>
      <c r="V93" s="143">
        <v>27.833333333333339</v>
      </c>
      <c r="W93" s="158">
        <v>591.5</v>
      </c>
      <c r="X93" s="117">
        <v>0</v>
      </c>
      <c r="Y93" s="115">
        <v>0</v>
      </c>
      <c r="Z93" s="115">
        <v>0</v>
      </c>
      <c r="AA93" s="115">
        <v>0</v>
      </c>
      <c r="AB93" s="115">
        <v>0</v>
      </c>
      <c r="AC93" s="115">
        <v>0</v>
      </c>
      <c r="AD93" s="115">
        <v>0</v>
      </c>
      <c r="AE93" s="115">
        <v>0</v>
      </c>
      <c r="AF93" s="115">
        <v>0</v>
      </c>
      <c r="AG93" s="115">
        <v>0</v>
      </c>
      <c r="AH93" s="115">
        <v>0</v>
      </c>
      <c r="AI93" s="115">
        <v>0</v>
      </c>
      <c r="AJ93" s="115">
        <v>0</v>
      </c>
      <c r="AK93" s="115">
        <v>0</v>
      </c>
      <c r="AL93" s="115">
        <v>0</v>
      </c>
      <c r="AM93" s="116">
        <v>0</v>
      </c>
      <c r="AN93" s="133">
        <v>8.5</v>
      </c>
      <c r="AO93" s="115">
        <v>0</v>
      </c>
      <c r="AP93" s="146">
        <f t="shared" si="1"/>
        <v>641.5</v>
      </c>
      <c r="AQ93" s="144">
        <v>591.5</v>
      </c>
      <c r="AR93" s="141">
        <v>50</v>
      </c>
    </row>
    <row r="95" spans="1:44" ht="15" thickBot="1" x14ac:dyDescent="0.35"/>
    <row r="96" spans="1:44" ht="101.4" thickBot="1" x14ac:dyDescent="0.35">
      <c r="U96" s="96" t="s">
        <v>2</v>
      </c>
      <c r="V96" s="97" t="s">
        <v>120</v>
      </c>
      <c r="W96" s="97" t="s">
        <v>121</v>
      </c>
      <c r="X96" s="97" t="s">
        <v>122</v>
      </c>
      <c r="Y96" s="97" t="s">
        <v>123</v>
      </c>
      <c r="Z96" s="97" t="s">
        <v>124</v>
      </c>
      <c r="AA96" s="98" t="s">
        <v>125</v>
      </c>
      <c r="AC96" s="96" t="s">
        <v>2</v>
      </c>
      <c r="AD96" s="97" t="s">
        <v>120</v>
      </c>
      <c r="AE96" s="97" t="s">
        <v>121</v>
      </c>
      <c r="AF96" s="97" t="s">
        <v>122</v>
      </c>
      <c r="AG96" s="97" t="s">
        <v>123</v>
      </c>
      <c r="AH96" s="97" t="s">
        <v>124</v>
      </c>
      <c r="AI96" s="98" t="s">
        <v>125</v>
      </c>
      <c r="AK96" s="96" t="s">
        <v>2</v>
      </c>
      <c r="AL96" s="97" t="s">
        <v>120</v>
      </c>
      <c r="AM96" s="97" t="s">
        <v>121</v>
      </c>
      <c r="AN96" s="97" t="s">
        <v>122</v>
      </c>
      <c r="AO96" s="97" t="s">
        <v>123</v>
      </c>
      <c r="AP96" s="97" t="s">
        <v>124</v>
      </c>
      <c r="AQ96" s="98" t="s">
        <v>125</v>
      </c>
    </row>
    <row r="97" spans="21:43" ht="15" thickBot="1" x14ac:dyDescent="0.35">
      <c r="U97" s="104">
        <v>45292</v>
      </c>
      <c r="V97" s="122">
        <v>49.366666666666653</v>
      </c>
      <c r="W97" s="122">
        <v>92.45</v>
      </c>
      <c r="X97" s="123">
        <v>17.533333333333335</v>
      </c>
      <c r="Y97" s="122">
        <v>35.775000000000006</v>
      </c>
      <c r="Z97" s="122">
        <v>95.716666666666654</v>
      </c>
      <c r="AA97" s="147">
        <v>84.874999999999986</v>
      </c>
      <c r="AC97" s="109">
        <v>45323</v>
      </c>
      <c r="AD97" s="137">
        <v>49.30833333333333</v>
      </c>
      <c r="AE97" s="137">
        <v>96.933333333333337</v>
      </c>
      <c r="AF97" s="138">
        <v>14.699999999999998</v>
      </c>
      <c r="AG97" s="137">
        <v>35.549999999999997</v>
      </c>
      <c r="AH97" s="137">
        <v>97.59999999999998</v>
      </c>
      <c r="AI97" s="149">
        <v>85.266666666666666</v>
      </c>
      <c r="AK97" s="104">
        <v>45352</v>
      </c>
      <c r="AL97" s="143">
        <v>49.399999999999984</v>
      </c>
      <c r="AM97" s="143">
        <v>92.566666666666663</v>
      </c>
      <c r="AN97" s="144">
        <v>16.108333333333334</v>
      </c>
      <c r="AO97" s="143">
        <v>35.266666666666666</v>
      </c>
      <c r="AP97" s="143">
        <v>93.958333333333357</v>
      </c>
      <c r="AQ97" s="150">
        <v>85.936363636363637</v>
      </c>
    </row>
    <row r="98" spans="21:43" ht="15" thickBot="1" x14ac:dyDescent="0.35">
      <c r="U98" s="109">
        <v>45293</v>
      </c>
      <c r="V98" s="122">
        <v>49.383333333333326</v>
      </c>
      <c r="W98" s="122">
        <v>93.008333333333326</v>
      </c>
      <c r="X98" s="123">
        <v>17.3</v>
      </c>
      <c r="Y98" s="122">
        <v>34.216666666666669</v>
      </c>
      <c r="Z98" s="122">
        <v>95.699999999999989</v>
      </c>
      <c r="AA98" s="147">
        <v>84.783333333333331</v>
      </c>
      <c r="AC98" s="104">
        <v>45324</v>
      </c>
      <c r="AD98" s="137">
        <v>49.366666666666667</v>
      </c>
      <c r="AE98" s="137">
        <v>96.075000000000003</v>
      </c>
      <c r="AF98" s="138">
        <v>14.641666666666666</v>
      </c>
      <c r="AG98" s="137">
        <v>35.991666666666667</v>
      </c>
      <c r="AH98" s="137">
        <v>95.850000000000009</v>
      </c>
      <c r="AI98" s="149">
        <v>86.416666666666671</v>
      </c>
      <c r="AK98" s="109">
        <v>45353</v>
      </c>
      <c r="AL98" s="143">
        <v>49.399999999999984</v>
      </c>
      <c r="AM98" s="143">
        <v>92.699999999999989</v>
      </c>
      <c r="AN98" s="144">
        <v>16.266666666666666</v>
      </c>
      <c r="AO98" s="143">
        <v>35.341666666666669</v>
      </c>
      <c r="AP98" s="143">
        <v>94.100000000000009</v>
      </c>
      <c r="AQ98" s="150">
        <v>86.074999999999989</v>
      </c>
    </row>
    <row r="99" spans="21:43" ht="15" thickBot="1" x14ac:dyDescent="0.35">
      <c r="U99" s="104">
        <v>45294</v>
      </c>
      <c r="V99" s="122">
        <v>49.333333333333321</v>
      </c>
      <c r="W99" s="122">
        <v>91.7</v>
      </c>
      <c r="X99" s="123">
        <v>17.333333333333336</v>
      </c>
      <c r="Y99" s="122">
        <v>36.31666666666667</v>
      </c>
      <c r="Z99" s="122">
        <v>94.00833333333334</v>
      </c>
      <c r="AA99" s="147">
        <v>86.424999999999997</v>
      </c>
      <c r="AC99" s="109">
        <v>45325</v>
      </c>
      <c r="AD99" s="137">
        <v>48.766666666666659</v>
      </c>
      <c r="AE99" s="137">
        <v>86.891666666666652</v>
      </c>
      <c r="AF99" s="138">
        <v>16.425000000000001</v>
      </c>
      <c r="AG99" s="137">
        <v>35.858333333333327</v>
      </c>
      <c r="AH99" s="137">
        <v>87.516666666666652</v>
      </c>
      <c r="AI99" s="149">
        <v>87.016666666666666</v>
      </c>
      <c r="AK99" s="104">
        <v>45354</v>
      </c>
      <c r="AL99" s="143">
        <v>49.381818181818176</v>
      </c>
      <c r="AM99" s="143">
        <v>97.100000000000009</v>
      </c>
      <c r="AN99" s="144">
        <v>15.125</v>
      </c>
      <c r="AO99" s="143">
        <v>33.425000000000004</v>
      </c>
      <c r="AP99" s="143">
        <v>97.133333333333326</v>
      </c>
      <c r="AQ99" s="150">
        <v>87.508333333333326</v>
      </c>
    </row>
    <row r="100" spans="21:43" ht="15" thickBot="1" x14ac:dyDescent="0.35">
      <c r="U100" s="109">
        <v>45295</v>
      </c>
      <c r="V100" s="122">
        <v>49.016666666666659</v>
      </c>
      <c r="W100" s="122">
        <v>92.591666666666654</v>
      </c>
      <c r="X100" s="123">
        <v>16.900000000000002</v>
      </c>
      <c r="Y100" s="122">
        <v>34.25</v>
      </c>
      <c r="Z100" s="122">
        <v>94.533333333333317</v>
      </c>
      <c r="AA100" s="147">
        <v>86.75</v>
      </c>
      <c r="AC100" s="104">
        <v>45326</v>
      </c>
      <c r="AD100" s="137">
        <v>49.399999999999984</v>
      </c>
      <c r="AE100" s="137">
        <v>94.649999999999991</v>
      </c>
      <c r="AF100" s="138">
        <v>16.083333333333336</v>
      </c>
      <c r="AG100" s="137">
        <v>35.583333333333336</v>
      </c>
      <c r="AH100" s="137">
        <v>96.15000000000002</v>
      </c>
      <c r="AI100" s="149">
        <v>86.841666666666654</v>
      </c>
      <c r="AK100" s="109">
        <v>45355</v>
      </c>
      <c r="AL100" s="143">
        <v>49.399999999999984</v>
      </c>
      <c r="AM100" s="143">
        <v>97.45</v>
      </c>
      <c r="AN100" s="144">
        <v>14.983333333333334</v>
      </c>
      <c r="AO100" s="143">
        <v>33.666666666666664</v>
      </c>
      <c r="AP100" s="143">
        <v>96.608333333333334</v>
      </c>
      <c r="AQ100" s="150">
        <v>80.466666666666669</v>
      </c>
    </row>
    <row r="101" spans="21:43" ht="15" thickBot="1" x14ac:dyDescent="0.35">
      <c r="U101" s="104">
        <v>45296</v>
      </c>
      <c r="V101" s="122">
        <v>49.391666666666659</v>
      </c>
      <c r="W101" s="122">
        <v>91.72499999999998</v>
      </c>
      <c r="X101" s="123">
        <v>16.883333333333333</v>
      </c>
      <c r="Y101" s="122">
        <v>35.325000000000003</v>
      </c>
      <c r="Z101" s="122">
        <v>93.958333333333314</v>
      </c>
      <c r="AA101" s="147">
        <v>86.208333333333329</v>
      </c>
      <c r="AC101" s="109">
        <v>45327</v>
      </c>
      <c r="AD101" s="137">
        <v>49.324999999999989</v>
      </c>
      <c r="AE101" s="137">
        <v>95.016666666666666</v>
      </c>
      <c r="AF101" s="138">
        <v>15.91666666666667</v>
      </c>
      <c r="AG101" s="137">
        <v>35.340000000000003</v>
      </c>
      <c r="AH101" s="137">
        <v>95.666666666666671</v>
      </c>
      <c r="AI101" s="149">
        <v>86.50833333333334</v>
      </c>
      <c r="AK101" s="104">
        <v>45356</v>
      </c>
      <c r="AL101" s="143">
        <v>49.399999999999984</v>
      </c>
      <c r="AM101" s="143">
        <v>95.75</v>
      </c>
      <c r="AN101" s="144">
        <v>15.308333333333332</v>
      </c>
      <c r="AO101" s="143">
        <v>35.058333333333337</v>
      </c>
      <c r="AP101" s="143">
        <v>96.116666666666674</v>
      </c>
      <c r="AQ101" s="150">
        <v>87.058333333333337</v>
      </c>
    </row>
    <row r="102" spans="21:43" ht="15" thickBot="1" x14ac:dyDescent="0.35">
      <c r="U102" s="109">
        <v>45297</v>
      </c>
      <c r="V102" s="122">
        <v>49.383333333333326</v>
      </c>
      <c r="W102" s="122">
        <v>92.666666666666671</v>
      </c>
      <c r="X102" s="123">
        <v>16.458333333333332</v>
      </c>
      <c r="Y102" s="122">
        <v>35.375000000000007</v>
      </c>
      <c r="Z102" s="122">
        <v>94.74166666666666</v>
      </c>
      <c r="AA102" s="147">
        <v>85.516666666666666</v>
      </c>
      <c r="AC102" s="104">
        <v>45328</v>
      </c>
      <c r="AD102" s="137">
        <v>49.399999999999984</v>
      </c>
      <c r="AE102" s="137">
        <v>93.883333333333326</v>
      </c>
      <c r="AF102" s="138">
        <v>15.891666666666667</v>
      </c>
      <c r="AG102" s="137">
        <v>35.799999999999997</v>
      </c>
      <c r="AH102" s="137">
        <v>95.125</v>
      </c>
      <c r="AI102" s="149">
        <v>87.916666666666671</v>
      </c>
      <c r="AK102" s="109">
        <v>45357</v>
      </c>
      <c r="AL102" s="143">
        <v>49.366666666666653</v>
      </c>
      <c r="AM102" s="143">
        <v>96.233333333333334</v>
      </c>
      <c r="AN102" s="144">
        <v>15.425000000000002</v>
      </c>
      <c r="AO102" s="143">
        <v>35.475000000000009</v>
      </c>
      <c r="AP102" s="143">
        <v>96.491666666666674</v>
      </c>
      <c r="AQ102" s="150">
        <v>86.558333333333337</v>
      </c>
    </row>
    <row r="103" spans="21:43" ht="15" thickBot="1" x14ac:dyDescent="0.35">
      <c r="U103" s="104">
        <v>45298</v>
      </c>
      <c r="V103" s="122">
        <v>49.408333333333324</v>
      </c>
      <c r="W103" s="122">
        <v>93.666666666666671</v>
      </c>
      <c r="X103" s="123">
        <v>16.391666666666666</v>
      </c>
      <c r="Y103" s="122">
        <v>34.200000000000003</v>
      </c>
      <c r="Z103" s="122">
        <v>94.625</v>
      </c>
      <c r="AA103" s="147">
        <v>86.058333333333337</v>
      </c>
      <c r="AC103" s="109">
        <v>45329</v>
      </c>
      <c r="AD103" s="137">
        <v>49.399999999999984</v>
      </c>
      <c r="AE103" s="137">
        <v>94.816666666666663</v>
      </c>
      <c r="AF103" s="138">
        <v>15.658333333333333</v>
      </c>
      <c r="AG103" s="137">
        <v>35.283333333333331</v>
      </c>
      <c r="AH103" s="137">
        <v>96.02500000000002</v>
      </c>
      <c r="AI103" s="149">
        <v>87.38333333333334</v>
      </c>
      <c r="AK103" s="104">
        <v>45358</v>
      </c>
      <c r="AL103" s="143">
        <v>49.291666666666664</v>
      </c>
      <c r="AM103" s="143">
        <v>96.49166666666666</v>
      </c>
      <c r="AN103" s="144">
        <v>14.83333333333333</v>
      </c>
      <c r="AO103" s="143">
        <v>33.783333333333339</v>
      </c>
      <c r="AP103" s="143">
        <v>96.324999999999974</v>
      </c>
      <c r="AQ103" s="150">
        <v>85.983333333333334</v>
      </c>
    </row>
    <row r="104" spans="21:43" ht="15" thickBot="1" x14ac:dyDescent="0.35">
      <c r="U104" s="109">
        <v>45299</v>
      </c>
      <c r="V104" s="122">
        <v>49.374999999999993</v>
      </c>
      <c r="W104" s="122">
        <v>92.816666666666663</v>
      </c>
      <c r="X104" s="123">
        <v>16.883333333333333</v>
      </c>
      <c r="Y104" s="122">
        <v>34.658333333333324</v>
      </c>
      <c r="Z104" s="122">
        <v>94.316666666666663</v>
      </c>
      <c r="AA104" s="147">
        <v>79.63333333333334</v>
      </c>
      <c r="AC104" s="104">
        <v>45330</v>
      </c>
      <c r="AD104" s="137">
        <v>49.399999999999984</v>
      </c>
      <c r="AE104" s="137">
        <v>94.766666666666652</v>
      </c>
      <c r="AF104" s="138">
        <v>15.774999999999999</v>
      </c>
      <c r="AG104" s="137">
        <v>35.574999999999996</v>
      </c>
      <c r="AH104" s="137">
        <v>96.250000000000014</v>
      </c>
      <c r="AI104" s="149">
        <v>86.683333333333337</v>
      </c>
      <c r="AK104" s="109">
        <v>45359</v>
      </c>
      <c r="AL104" s="143">
        <v>49.375</v>
      </c>
      <c r="AM104" s="143">
        <v>97.433333333333337</v>
      </c>
      <c r="AN104" s="144">
        <v>14.558333333333335</v>
      </c>
      <c r="AO104" s="143">
        <v>34.408333333333331</v>
      </c>
      <c r="AP104" s="143">
        <v>96.608333333333348</v>
      </c>
      <c r="AQ104" s="150">
        <v>86.766666666666666</v>
      </c>
    </row>
    <row r="105" spans="21:43" ht="15" thickBot="1" x14ac:dyDescent="0.35">
      <c r="U105" s="104">
        <v>45300</v>
      </c>
      <c r="V105" s="122">
        <v>49.366666666666667</v>
      </c>
      <c r="W105" s="122">
        <v>88.875</v>
      </c>
      <c r="X105" s="123">
        <v>17.483333333333334</v>
      </c>
      <c r="Y105" s="122">
        <v>35.066666666666663</v>
      </c>
      <c r="Z105" s="122">
        <v>91.75833333333334</v>
      </c>
      <c r="AA105" s="147">
        <v>84.2</v>
      </c>
      <c r="AC105" s="109">
        <v>45331</v>
      </c>
      <c r="AD105" s="137">
        <v>49.399999999999984</v>
      </c>
      <c r="AE105" s="137">
        <v>93.74166666666666</v>
      </c>
      <c r="AF105" s="138">
        <v>16.224999999999998</v>
      </c>
      <c r="AG105" s="137">
        <v>36.908333333333331</v>
      </c>
      <c r="AH105" s="137">
        <v>95.34166666666664</v>
      </c>
      <c r="AI105" s="149">
        <v>87.316666666666663</v>
      </c>
      <c r="AK105" s="104">
        <v>45360</v>
      </c>
      <c r="AL105" s="143">
        <v>49.366666666666667</v>
      </c>
      <c r="AM105" s="143">
        <v>96.899999999999991</v>
      </c>
      <c r="AN105" s="144">
        <v>14.716666666666663</v>
      </c>
      <c r="AO105" s="143">
        <v>34.774999999999999</v>
      </c>
      <c r="AP105" s="143">
        <v>96.308333333333351</v>
      </c>
      <c r="AQ105" s="150">
        <v>86.97499999999998</v>
      </c>
    </row>
    <row r="106" spans="21:43" ht="15" thickBot="1" x14ac:dyDescent="0.35">
      <c r="U106" s="109">
        <v>45301</v>
      </c>
      <c r="V106" s="122">
        <v>49.716666666666669</v>
      </c>
      <c r="W106" s="122">
        <v>66.966666666666669</v>
      </c>
      <c r="X106" s="123">
        <v>18.166666666666668</v>
      </c>
      <c r="Y106" s="122">
        <v>35.050000000000004</v>
      </c>
      <c r="Z106" s="122">
        <v>68.099999999999994</v>
      </c>
      <c r="AA106" s="147">
        <v>84.991666666666674</v>
      </c>
      <c r="AC106" s="104">
        <v>45332</v>
      </c>
      <c r="AD106" s="137">
        <v>49.42499999999999</v>
      </c>
      <c r="AE106" s="137">
        <v>92.833333333333329</v>
      </c>
      <c r="AF106" s="138">
        <v>17.133333333333333</v>
      </c>
      <c r="AG106" s="137">
        <v>37.416666666666664</v>
      </c>
      <c r="AH106" s="137">
        <v>95.741666666666674</v>
      </c>
      <c r="AI106" s="149">
        <v>86.825000000000003</v>
      </c>
      <c r="AK106" s="109">
        <v>45361</v>
      </c>
      <c r="AL106" s="143">
        <v>49.358333333333327</v>
      </c>
      <c r="AM106" s="143">
        <v>97.933333333333337</v>
      </c>
      <c r="AN106" s="144">
        <v>14.83333333333333</v>
      </c>
      <c r="AO106" s="143">
        <v>35.19166666666667</v>
      </c>
      <c r="AP106" s="143">
        <v>97.258333333333326</v>
      </c>
      <c r="AQ106" s="150">
        <v>85.97499999999998</v>
      </c>
    </row>
    <row r="107" spans="21:43" ht="15" thickBot="1" x14ac:dyDescent="0.35">
      <c r="U107" s="104">
        <v>45302</v>
      </c>
      <c r="V107" s="122">
        <v>49.48333333333332</v>
      </c>
      <c r="W107" s="122">
        <v>84.36666666666666</v>
      </c>
      <c r="X107" s="123">
        <v>17.975000000000001</v>
      </c>
      <c r="Y107" s="122">
        <v>36.9</v>
      </c>
      <c r="Z107" s="122">
        <v>87.516666666666694</v>
      </c>
      <c r="AA107" s="147">
        <v>85.691666666666663</v>
      </c>
      <c r="AC107" s="109">
        <v>45333</v>
      </c>
      <c r="AD107" s="137">
        <v>49.399999999999984</v>
      </c>
      <c r="AE107" s="137">
        <v>92.183333333333337</v>
      </c>
      <c r="AF107" s="138">
        <v>17.75</v>
      </c>
      <c r="AG107" s="137">
        <v>37.425000000000004</v>
      </c>
      <c r="AH107" s="137">
        <v>95.358333333333306</v>
      </c>
      <c r="AI107" s="149">
        <v>86.850000000000009</v>
      </c>
      <c r="AK107" s="104">
        <v>45362</v>
      </c>
      <c r="AL107" s="143">
        <v>49.383333333333326</v>
      </c>
      <c r="AM107" s="143">
        <v>97.499999999999986</v>
      </c>
      <c r="AN107" s="144">
        <v>14.875</v>
      </c>
      <c r="AO107" s="143">
        <v>35.791666666666679</v>
      </c>
      <c r="AP107" s="143">
        <v>97.291666666666671</v>
      </c>
      <c r="AQ107" s="150">
        <v>86.108333333333334</v>
      </c>
    </row>
    <row r="108" spans="21:43" ht="15" thickBot="1" x14ac:dyDescent="0.35">
      <c r="U108" s="109">
        <v>45303</v>
      </c>
      <c r="V108" s="122">
        <v>49.416666666666657</v>
      </c>
      <c r="W108" s="122">
        <v>89.866666666666674</v>
      </c>
      <c r="X108" s="123">
        <f>AVERAGE(X96:X107)</f>
        <v>17.209848484848486</v>
      </c>
      <c r="Y108" s="122">
        <v>34.35</v>
      </c>
      <c r="Z108" s="122">
        <v>92.416666666666671</v>
      </c>
      <c r="AA108" s="147">
        <v>86.341666666666654</v>
      </c>
      <c r="AC108" s="104">
        <v>45334</v>
      </c>
      <c r="AD108" s="137">
        <v>49.399999999999984</v>
      </c>
      <c r="AE108" s="137">
        <v>91.00833333333334</v>
      </c>
      <c r="AF108" s="138">
        <v>18.091666666666669</v>
      </c>
      <c r="AG108" s="137">
        <v>37.424999999999997</v>
      </c>
      <c r="AH108" s="137">
        <v>95.05</v>
      </c>
      <c r="AI108" s="149">
        <v>87.274999999999991</v>
      </c>
      <c r="AK108" s="109">
        <v>45363</v>
      </c>
      <c r="AL108" s="143">
        <v>49.383333333333326</v>
      </c>
      <c r="AM108" s="143">
        <v>96.183333333333337</v>
      </c>
      <c r="AN108" s="144">
        <v>15.158333333333331</v>
      </c>
      <c r="AO108" s="143">
        <v>36.1</v>
      </c>
      <c r="AP108" s="143">
        <v>96.2</v>
      </c>
      <c r="AQ108" s="150">
        <v>87.133333333333326</v>
      </c>
    </row>
    <row r="109" spans="21:43" ht="15" thickBot="1" x14ac:dyDescent="0.35">
      <c r="U109" s="104">
        <v>45304</v>
      </c>
      <c r="V109" s="122">
        <v>49.441666666666663</v>
      </c>
      <c r="W109" s="122">
        <v>90.666666666666671</v>
      </c>
      <c r="X109" s="123">
        <v>16.883333333333333</v>
      </c>
      <c r="Y109" s="122">
        <v>34.533333333333331</v>
      </c>
      <c r="Z109" s="122">
        <v>92.616666666666674</v>
      </c>
      <c r="AA109" s="147">
        <v>86.033333333333346</v>
      </c>
      <c r="AC109" s="109">
        <v>45335</v>
      </c>
      <c r="AD109" s="137">
        <v>49.399999999999984</v>
      </c>
      <c r="AE109" s="137">
        <v>90.341666666666683</v>
      </c>
      <c r="AF109" s="138">
        <v>18.308333333333334</v>
      </c>
      <c r="AG109" s="137">
        <v>37.991666666666667</v>
      </c>
      <c r="AH109" s="137">
        <v>94.624999999999986</v>
      </c>
      <c r="AI109" s="149">
        <v>87.166666666666686</v>
      </c>
      <c r="AK109" s="104">
        <v>45364</v>
      </c>
      <c r="AL109" s="143">
        <v>49.374999999999993</v>
      </c>
      <c r="AM109" s="143">
        <v>95.11666666666666</v>
      </c>
      <c r="AN109" s="144">
        <v>14.899999999999999</v>
      </c>
      <c r="AO109" s="143">
        <v>35.983333333333334</v>
      </c>
      <c r="AP109" s="143">
        <v>95.666666666666671</v>
      </c>
      <c r="AQ109" s="150">
        <v>86.774999999999991</v>
      </c>
    </row>
    <row r="110" spans="21:43" ht="15" thickBot="1" x14ac:dyDescent="0.35">
      <c r="U110" s="109">
        <v>45305</v>
      </c>
      <c r="V110" s="122">
        <v>49.42499999999999</v>
      </c>
      <c r="W110" s="122">
        <v>90.591666666666683</v>
      </c>
      <c r="X110" s="123">
        <v>17.066666666666666</v>
      </c>
      <c r="Y110" s="122">
        <v>35.858333333333334</v>
      </c>
      <c r="Z110" s="122">
        <v>92.583333333333329</v>
      </c>
      <c r="AA110" s="147">
        <v>86.008333333333326</v>
      </c>
      <c r="AC110" s="104">
        <v>45336</v>
      </c>
      <c r="AD110" s="137">
        <v>49.42499999999999</v>
      </c>
      <c r="AE110" s="137">
        <v>90.391666666666652</v>
      </c>
      <c r="AF110" s="138">
        <v>17.608333333333334</v>
      </c>
      <c r="AG110" s="137">
        <v>37.533333333333331</v>
      </c>
      <c r="AH110" s="137">
        <v>93.15000000000002</v>
      </c>
      <c r="AI110" s="149">
        <v>86.491666666666688</v>
      </c>
      <c r="AK110" s="109">
        <v>45365</v>
      </c>
      <c r="AL110" s="143">
        <v>49.35</v>
      </c>
      <c r="AM110" s="143">
        <v>96.050000000000011</v>
      </c>
      <c r="AN110" s="144">
        <v>15.174999999999999</v>
      </c>
      <c r="AO110" s="143">
        <v>36.858333333333334</v>
      </c>
      <c r="AP110" s="143">
        <v>95.699999999999989</v>
      </c>
      <c r="AQ110" s="150">
        <v>86.441666666666677</v>
      </c>
    </row>
    <row r="111" spans="21:43" ht="15" thickBot="1" x14ac:dyDescent="0.35">
      <c r="U111" s="104">
        <v>45306</v>
      </c>
      <c r="V111" s="122">
        <v>49.43333333333333</v>
      </c>
      <c r="W111" s="122">
        <v>89.591666666666654</v>
      </c>
      <c r="X111" s="123">
        <v>17.450000000000003</v>
      </c>
      <c r="Y111" s="122">
        <v>36.30833333333333</v>
      </c>
      <c r="Z111" s="122">
        <v>91.566666666666663</v>
      </c>
      <c r="AA111" s="147">
        <v>86.825000000000003</v>
      </c>
      <c r="AC111" s="109">
        <v>45337</v>
      </c>
      <c r="AD111" s="137">
        <v>49.399999999999984</v>
      </c>
      <c r="AE111" s="137">
        <v>93.725000000000009</v>
      </c>
      <c r="AF111" s="138">
        <v>17.366666666666671</v>
      </c>
      <c r="AG111" s="137">
        <v>37.458333333333329</v>
      </c>
      <c r="AH111" s="137">
        <v>96.22499999999998</v>
      </c>
      <c r="AI111" s="149">
        <v>85.800000000000011</v>
      </c>
      <c r="AK111" s="104">
        <v>45366</v>
      </c>
      <c r="AL111" s="143">
        <v>49.441666666666663</v>
      </c>
      <c r="AM111" s="143">
        <v>93.458333333333329</v>
      </c>
      <c r="AN111" s="144">
        <v>15.174999999999999</v>
      </c>
      <c r="AO111" s="143">
        <v>38.225000000000001</v>
      </c>
      <c r="AP111" s="143">
        <v>93.691666666666663</v>
      </c>
      <c r="AQ111" s="150">
        <v>87.091666666666683</v>
      </c>
    </row>
    <row r="112" spans="21:43" ht="15" thickBot="1" x14ac:dyDescent="0.35">
      <c r="U112" s="109">
        <v>45307</v>
      </c>
      <c r="V112" s="122">
        <v>49.408333333333331</v>
      </c>
      <c r="W112" s="122">
        <v>89.625</v>
      </c>
      <c r="X112" s="123">
        <v>17.416666666666668</v>
      </c>
      <c r="Y112" s="122">
        <v>35.533333333333331</v>
      </c>
      <c r="Z112" s="122">
        <v>92.11666666666666</v>
      </c>
      <c r="AA112" s="147">
        <v>86.5</v>
      </c>
      <c r="AC112" s="104">
        <v>45338</v>
      </c>
      <c r="AD112" s="137">
        <v>49.391666666666659</v>
      </c>
      <c r="AE112" s="137">
        <v>92.841666666666683</v>
      </c>
      <c r="AF112" s="138">
        <v>17.45</v>
      </c>
      <c r="AG112" s="137">
        <v>36.783333333333331</v>
      </c>
      <c r="AH112" s="137">
        <v>96.225000000000009</v>
      </c>
      <c r="AI112" s="149">
        <v>85.65000000000002</v>
      </c>
      <c r="AK112" s="109">
        <v>45367</v>
      </c>
      <c r="AL112" s="143">
        <v>49.383333333333333</v>
      </c>
      <c r="AM112" s="143">
        <v>95.416666666666686</v>
      </c>
      <c r="AN112" s="144">
        <v>14.883333333333333</v>
      </c>
      <c r="AO112" s="143">
        <v>35.983333333333327</v>
      </c>
      <c r="AP112" s="143">
        <v>94.833333333333314</v>
      </c>
      <c r="AQ112" s="150">
        <v>86.908333333333317</v>
      </c>
    </row>
    <row r="113" spans="21:43" ht="15" thickBot="1" x14ac:dyDescent="0.35">
      <c r="U113" s="104">
        <v>45308</v>
      </c>
      <c r="V113" s="122">
        <v>49.408333333333324</v>
      </c>
      <c r="W113" s="122">
        <v>89.991666666666674</v>
      </c>
      <c r="X113" s="123">
        <v>17.375000000000004</v>
      </c>
      <c r="Y113" s="122">
        <v>35.583333333333336</v>
      </c>
      <c r="Z113" s="122">
        <v>92.216666666666654</v>
      </c>
      <c r="AA113" s="147">
        <v>85.909090909090907</v>
      </c>
      <c r="AC113" s="109">
        <v>45339</v>
      </c>
      <c r="AD113" s="137">
        <v>49.399999999999984</v>
      </c>
      <c r="AE113" s="137">
        <v>93.574999999999989</v>
      </c>
      <c r="AF113" s="138">
        <v>17.500000000000004</v>
      </c>
      <c r="AG113" s="137">
        <v>36.68333333333333</v>
      </c>
      <c r="AH113" s="137">
        <v>97.216666666666654</v>
      </c>
      <c r="AI113" s="149">
        <v>84.590909090909079</v>
      </c>
      <c r="AK113" s="104">
        <v>45368</v>
      </c>
      <c r="AL113" s="143">
        <v>49.416666666666657</v>
      </c>
      <c r="AM113" s="143">
        <v>92.74166666666666</v>
      </c>
      <c r="AN113" s="144">
        <v>15.341666666666669</v>
      </c>
      <c r="AO113" s="143">
        <v>36.133333333333333</v>
      </c>
      <c r="AP113" s="143">
        <v>93.441666666666663</v>
      </c>
      <c r="AQ113" s="150">
        <v>86.472727272727283</v>
      </c>
    </row>
    <row r="114" spans="21:43" ht="15" thickBot="1" x14ac:dyDescent="0.35">
      <c r="U114" s="109">
        <v>45309</v>
      </c>
      <c r="V114" s="122">
        <v>49.399999999999984</v>
      </c>
      <c r="W114" s="122">
        <v>89.675000000000011</v>
      </c>
      <c r="X114" s="123">
        <v>17.833333333333332</v>
      </c>
      <c r="Y114" s="122">
        <v>36.466666666666661</v>
      </c>
      <c r="Z114" s="122">
        <v>92.25</v>
      </c>
      <c r="AA114" s="147">
        <v>85.833333333333329</v>
      </c>
      <c r="AC114" s="104">
        <v>45340</v>
      </c>
      <c r="AD114" s="137">
        <v>49.391666666666659</v>
      </c>
      <c r="AE114" s="137">
        <v>95.225000000000009</v>
      </c>
      <c r="AF114" s="138">
        <v>16.741666666666671</v>
      </c>
      <c r="AG114" s="137">
        <v>35.983333333333341</v>
      </c>
      <c r="AH114" s="137">
        <v>97.583333333333329</v>
      </c>
      <c r="AI114" s="149">
        <v>84.191666666666677</v>
      </c>
      <c r="AK114" s="109">
        <v>45369</v>
      </c>
      <c r="AL114" s="143">
        <v>49.391666666666659</v>
      </c>
      <c r="AM114" s="143">
        <v>94.108333333333334</v>
      </c>
      <c r="AN114" s="144">
        <v>16.033333333333335</v>
      </c>
      <c r="AO114" s="143">
        <v>36.309090909090912</v>
      </c>
      <c r="AP114" s="143">
        <v>95.325000000000003</v>
      </c>
      <c r="AQ114" s="145">
        <v>87.508333333333326</v>
      </c>
    </row>
    <row r="115" spans="21:43" ht="15" thickBot="1" x14ac:dyDescent="0.35">
      <c r="U115" s="104">
        <v>45310</v>
      </c>
      <c r="V115" s="122">
        <v>51.43333333333333</v>
      </c>
      <c r="W115" s="122">
        <v>27.974999999999998</v>
      </c>
      <c r="X115" s="123">
        <v>24.533333333333331</v>
      </c>
      <c r="Y115" s="122">
        <v>33.783333333333331</v>
      </c>
      <c r="Z115" s="122">
        <v>29.433333333333334</v>
      </c>
      <c r="AA115" s="147">
        <v>78.899999999999991</v>
      </c>
      <c r="AC115" s="109">
        <v>45341</v>
      </c>
      <c r="AD115" s="137">
        <v>49.25</v>
      </c>
      <c r="AE115" s="137">
        <v>94.741666666666674</v>
      </c>
      <c r="AF115" s="138">
        <v>16.625000000000004</v>
      </c>
      <c r="AG115" s="137">
        <v>37.06666666666667</v>
      </c>
      <c r="AH115" s="137">
        <v>97.233333333333334</v>
      </c>
      <c r="AI115" s="149">
        <v>84.608333333333334</v>
      </c>
      <c r="AK115" s="104">
        <v>45370</v>
      </c>
      <c r="AL115" s="143">
        <v>49.408333333333324</v>
      </c>
      <c r="AM115" s="143">
        <v>92.758333333333326</v>
      </c>
      <c r="AN115" s="144">
        <v>16.324999999999999</v>
      </c>
      <c r="AO115" s="143">
        <v>34.750000000000007</v>
      </c>
      <c r="AP115" s="143">
        <v>94.266666666666652</v>
      </c>
      <c r="AQ115" s="145">
        <v>86.708333333333329</v>
      </c>
    </row>
    <row r="116" spans="21:43" ht="15" thickBot="1" x14ac:dyDescent="0.35">
      <c r="U116" s="109">
        <v>45311</v>
      </c>
      <c r="V116" s="122">
        <v>49.908333333333324</v>
      </c>
      <c r="W116" s="122">
        <v>73.627272727272725</v>
      </c>
      <c r="X116" s="123">
        <v>19.116666666666664</v>
      </c>
      <c r="Y116" s="122">
        <v>35.433333333333337</v>
      </c>
      <c r="Z116" s="122">
        <v>77.86666666666666</v>
      </c>
      <c r="AA116" s="147">
        <v>83.424999999999997</v>
      </c>
      <c r="AC116" s="104">
        <v>45342</v>
      </c>
      <c r="AD116" s="137">
        <v>49.399999999999984</v>
      </c>
      <c r="AE116" s="137">
        <v>96.090909090909093</v>
      </c>
      <c r="AF116" s="138">
        <v>15.766666666666667</v>
      </c>
      <c r="AG116" s="137">
        <v>34.80833333333333</v>
      </c>
      <c r="AH116" s="137">
        <v>97.075000000000003</v>
      </c>
      <c r="AI116" s="149">
        <v>85.75</v>
      </c>
      <c r="AK116" s="109">
        <v>45371</v>
      </c>
      <c r="AL116" s="143">
        <v>49.383333333333326</v>
      </c>
      <c r="AM116" s="143">
        <v>92.436363636363637</v>
      </c>
      <c r="AN116" s="144">
        <v>16.191666666666666</v>
      </c>
      <c r="AO116" s="143">
        <v>35.300000000000004</v>
      </c>
      <c r="AP116" s="143">
        <v>94.266666666666666</v>
      </c>
      <c r="AQ116" s="145">
        <v>87.583333333333329</v>
      </c>
    </row>
    <row r="117" spans="21:43" ht="15" thickBot="1" x14ac:dyDescent="0.35">
      <c r="U117" s="104">
        <v>45312</v>
      </c>
      <c r="V117" s="122">
        <v>49.324999999999996</v>
      </c>
      <c r="W117" s="122">
        <v>91.445454545454538</v>
      </c>
      <c r="X117" s="123">
        <v>18.066666666666666</v>
      </c>
      <c r="Y117" s="122">
        <v>36.424999999999997</v>
      </c>
      <c r="Z117" s="122">
        <v>95.433333333333323</v>
      </c>
      <c r="AA117" s="147">
        <v>84.95</v>
      </c>
      <c r="AC117" s="109">
        <v>45343</v>
      </c>
      <c r="AD117" s="137">
        <v>49.366666666666667</v>
      </c>
      <c r="AE117" s="137">
        <v>97.600000000000009</v>
      </c>
      <c r="AF117" s="138">
        <v>15.4</v>
      </c>
      <c r="AG117" s="137">
        <v>35.65</v>
      </c>
      <c r="AH117" s="137">
        <v>98.333333333333314</v>
      </c>
      <c r="AI117" s="149">
        <v>86.125</v>
      </c>
      <c r="AK117" s="104">
        <v>45372</v>
      </c>
      <c r="AL117" s="143">
        <v>49.391666666666659</v>
      </c>
      <c r="AM117" s="143">
        <v>92.590909090909108</v>
      </c>
      <c r="AN117" s="144">
        <v>16.858333333333334</v>
      </c>
      <c r="AO117" s="143">
        <v>36.200000000000003</v>
      </c>
      <c r="AP117" s="143">
        <v>94.466666666666654</v>
      </c>
      <c r="AQ117" s="145">
        <v>87.183333333333337</v>
      </c>
    </row>
    <row r="118" spans="21:43" ht="15" thickBot="1" x14ac:dyDescent="0.35">
      <c r="U118" s="109">
        <v>45313</v>
      </c>
      <c r="V118" s="122">
        <v>49.324999999999996</v>
      </c>
      <c r="W118" s="122">
        <v>91.86666666666666</v>
      </c>
      <c r="X118" s="123">
        <v>17.808333333333334</v>
      </c>
      <c r="Y118" s="122">
        <v>36.725000000000001</v>
      </c>
      <c r="Z118" s="122">
        <v>95.141666666666666</v>
      </c>
      <c r="AA118" s="147">
        <v>85.983333333333334</v>
      </c>
      <c r="AC118" s="104">
        <v>45344</v>
      </c>
      <c r="AD118" s="137">
        <v>49.391666666666659</v>
      </c>
      <c r="AE118" s="137">
        <v>95.199999999999974</v>
      </c>
      <c r="AF118" s="138">
        <v>16.125</v>
      </c>
      <c r="AG118" s="137">
        <v>35.591666666666661</v>
      </c>
      <c r="AH118" s="137">
        <v>97.466666666666683</v>
      </c>
      <c r="AI118" s="149">
        <v>85.516666666666652</v>
      </c>
      <c r="AK118" s="109">
        <v>45373</v>
      </c>
      <c r="AL118" s="143">
        <v>49.399999999999984</v>
      </c>
      <c r="AM118" s="143">
        <v>92.333333333333329</v>
      </c>
      <c r="AN118" s="144">
        <v>17.191666666666666</v>
      </c>
      <c r="AO118" s="143">
        <v>35.449999999999996</v>
      </c>
      <c r="AP118" s="143">
        <v>94.8</v>
      </c>
      <c r="AQ118" s="145">
        <v>86.833333333333329</v>
      </c>
    </row>
    <row r="119" spans="21:43" ht="15" thickBot="1" x14ac:dyDescent="0.35">
      <c r="U119" s="104">
        <v>45314</v>
      </c>
      <c r="V119" s="122">
        <v>49.316666666666663</v>
      </c>
      <c r="W119" s="122">
        <v>91.824999999999989</v>
      </c>
      <c r="X119" s="123">
        <v>17.433333333333334</v>
      </c>
      <c r="Y119" s="122">
        <v>40.133333333333333</v>
      </c>
      <c r="Z119" s="122">
        <v>94.958333333333329</v>
      </c>
      <c r="AA119" s="147">
        <v>86</v>
      </c>
      <c r="AC119" s="109">
        <v>45345</v>
      </c>
      <c r="AD119" s="137">
        <v>49.399999999999984</v>
      </c>
      <c r="AE119" s="137">
        <v>94.266666666666652</v>
      </c>
      <c r="AF119" s="138">
        <v>15.950000000000001</v>
      </c>
      <c r="AG119" s="137">
        <v>35.425000000000004</v>
      </c>
      <c r="AH119" s="137">
        <v>95.891666666666666</v>
      </c>
      <c r="AI119" s="149">
        <v>86.991666666666674</v>
      </c>
      <c r="AK119" s="104">
        <v>45374</v>
      </c>
      <c r="AL119" s="143">
        <v>49.399999999999984</v>
      </c>
      <c r="AM119" s="143">
        <v>91.183333333333337</v>
      </c>
      <c r="AN119" s="144">
        <v>17.675000000000001</v>
      </c>
      <c r="AO119" s="143">
        <v>35.299999999999997</v>
      </c>
      <c r="AP119" s="143">
        <v>94.041666666666671</v>
      </c>
      <c r="AQ119" s="145">
        <v>85.458333333333329</v>
      </c>
    </row>
    <row r="120" spans="21:43" ht="15" thickBot="1" x14ac:dyDescent="0.35">
      <c r="U120" s="109">
        <v>45315</v>
      </c>
      <c r="V120" s="122">
        <v>49.441666666666656</v>
      </c>
      <c r="W120" s="122">
        <v>90.358333333333334</v>
      </c>
      <c r="X120" s="123">
        <v>17.425000000000001</v>
      </c>
      <c r="Y120" s="122">
        <v>36.033333333333339</v>
      </c>
      <c r="Z120" s="122">
        <v>93.11666666666666</v>
      </c>
      <c r="AA120" s="147">
        <v>85.058333333333323</v>
      </c>
      <c r="AC120" s="104">
        <v>45346</v>
      </c>
      <c r="AD120" s="137">
        <v>49.399999999999984</v>
      </c>
      <c r="AE120" s="137">
        <v>96.5</v>
      </c>
      <c r="AF120" s="138">
        <v>15.366666666666667</v>
      </c>
      <c r="AG120" s="137">
        <v>35.475000000000001</v>
      </c>
      <c r="AH120" s="137">
        <v>96.49166666666666</v>
      </c>
      <c r="AI120" s="149">
        <v>86.591666666666683</v>
      </c>
      <c r="AK120" s="109">
        <v>45375</v>
      </c>
      <c r="AL120" s="143">
        <v>49.391666666666659</v>
      </c>
      <c r="AM120" s="143">
        <v>91.458333333333329</v>
      </c>
      <c r="AN120" s="144">
        <v>18.033333333333335</v>
      </c>
      <c r="AO120" s="143">
        <v>36.241666666666667</v>
      </c>
      <c r="AP120" s="143">
        <v>95.125</v>
      </c>
      <c r="AQ120" s="145">
        <v>85.95</v>
      </c>
    </row>
    <row r="121" spans="21:43" ht="15" thickBot="1" x14ac:dyDescent="0.35">
      <c r="U121" s="104">
        <v>45316</v>
      </c>
      <c r="V121" s="122">
        <v>49.399999999999984</v>
      </c>
      <c r="W121" s="122">
        <v>92.758333333333326</v>
      </c>
      <c r="X121" s="123">
        <v>17.083333333333332</v>
      </c>
      <c r="Y121" s="122">
        <v>35.858333333333327</v>
      </c>
      <c r="Z121" s="122">
        <v>95.999999999999986</v>
      </c>
      <c r="AA121" s="147">
        <v>85.466666666666654</v>
      </c>
      <c r="AC121" s="109">
        <v>45347</v>
      </c>
      <c r="AD121" s="137">
        <v>49.399999999999984</v>
      </c>
      <c r="AE121" s="137">
        <v>96.533333333333317</v>
      </c>
      <c r="AF121" s="138">
        <v>15.200000000000001</v>
      </c>
      <c r="AG121" s="137">
        <v>35.833333333333336</v>
      </c>
      <c r="AH121" s="137">
        <v>96.783333333333346</v>
      </c>
      <c r="AI121" s="149">
        <v>86.725000000000009</v>
      </c>
      <c r="AK121" s="104">
        <v>45376</v>
      </c>
      <c r="AL121" s="143">
        <v>49.399999999999984</v>
      </c>
      <c r="AM121" s="143">
        <v>89.958333333333329</v>
      </c>
      <c r="AN121" s="144">
        <v>18.541666666666668</v>
      </c>
      <c r="AO121" s="143">
        <v>36.875000000000007</v>
      </c>
      <c r="AP121" s="143">
        <v>94.172727272727286</v>
      </c>
      <c r="AQ121" s="145">
        <v>86.899999999999991</v>
      </c>
    </row>
    <row r="122" spans="21:43" ht="15" thickBot="1" x14ac:dyDescent="0.35">
      <c r="U122" s="109">
        <v>45317</v>
      </c>
      <c r="V122" s="122">
        <v>49.399999999999984</v>
      </c>
      <c r="W122" s="122">
        <v>93.350000000000009</v>
      </c>
      <c r="X122" s="123">
        <v>17.024999999999999</v>
      </c>
      <c r="Y122" s="122">
        <v>36.141666666666673</v>
      </c>
      <c r="Z122" s="122">
        <v>95.358333333333348</v>
      </c>
      <c r="AA122" s="147">
        <v>86.050000000000011</v>
      </c>
      <c r="AC122" s="104">
        <v>45348</v>
      </c>
      <c r="AD122" s="137">
        <v>49.291666666666657</v>
      </c>
      <c r="AE122" s="137">
        <v>96.616666666666674</v>
      </c>
      <c r="AF122" s="138">
        <v>15.475000000000001</v>
      </c>
      <c r="AG122" s="137">
        <v>35.499999999999993</v>
      </c>
      <c r="AH122" s="137">
        <v>96.899999999999991</v>
      </c>
      <c r="AI122" s="149">
        <v>84.949999999999989</v>
      </c>
      <c r="AK122" s="109">
        <v>45377</v>
      </c>
      <c r="AL122" s="143">
        <v>49.391666666666659</v>
      </c>
      <c r="AM122" s="143">
        <v>90.95</v>
      </c>
      <c r="AN122" s="144">
        <v>18.308333333333334</v>
      </c>
      <c r="AO122" s="143">
        <v>37.158333333333331</v>
      </c>
      <c r="AP122" s="143">
        <v>95.166666666666671</v>
      </c>
      <c r="AQ122" s="145">
        <v>87.208333333333357</v>
      </c>
    </row>
    <row r="123" spans="21:43" ht="15" thickBot="1" x14ac:dyDescent="0.35">
      <c r="U123" s="104">
        <v>45318</v>
      </c>
      <c r="V123" s="122">
        <v>49.408333333333324</v>
      </c>
      <c r="W123" s="122">
        <v>92.908333333333346</v>
      </c>
      <c r="X123" s="123">
        <v>16.724999999999998</v>
      </c>
      <c r="Y123" s="122">
        <v>35.708333333333336</v>
      </c>
      <c r="Z123" s="122">
        <v>94.574999999999989</v>
      </c>
      <c r="AA123" s="147">
        <v>86.533333333333346</v>
      </c>
      <c r="AC123" s="109">
        <v>45349</v>
      </c>
      <c r="AD123" s="137">
        <v>49.391666666666652</v>
      </c>
      <c r="AE123" s="137">
        <v>99.3</v>
      </c>
      <c r="AF123" s="138">
        <v>15.708333333333336</v>
      </c>
      <c r="AG123" s="137">
        <v>35.891666666666666</v>
      </c>
      <c r="AH123" s="137">
        <v>96.833333333333329</v>
      </c>
      <c r="AI123" s="149">
        <v>86.216666666666683</v>
      </c>
      <c r="AK123" s="104">
        <v>45378</v>
      </c>
      <c r="AL123" s="143">
        <v>49.208333333333321</v>
      </c>
      <c r="AM123" s="143">
        <v>91.5</v>
      </c>
      <c r="AN123" s="144">
        <v>17.891666666666662</v>
      </c>
      <c r="AO123" s="143">
        <v>37.166666666666664</v>
      </c>
      <c r="AP123" s="143">
        <v>94.824999999999989</v>
      </c>
      <c r="AQ123" s="145">
        <v>85.458333333333329</v>
      </c>
    </row>
    <row r="124" spans="21:43" ht="15" thickBot="1" x14ac:dyDescent="0.35">
      <c r="U124" s="109">
        <v>45319</v>
      </c>
      <c r="V124" s="122">
        <v>49.266666666666659</v>
      </c>
      <c r="W124" s="122">
        <v>90.716666666666654</v>
      </c>
      <c r="X124" s="123">
        <v>16.258333333333333</v>
      </c>
      <c r="Y124" s="122">
        <v>33.824999999999996</v>
      </c>
      <c r="Z124" s="122">
        <v>91.508333333333326</v>
      </c>
      <c r="AA124" s="147">
        <v>82.583333333333343</v>
      </c>
      <c r="AC124" s="104">
        <v>45350</v>
      </c>
      <c r="AD124" s="137">
        <v>49.42499999999999</v>
      </c>
      <c r="AE124" s="137">
        <v>90.816666666666663</v>
      </c>
      <c r="AF124" s="138">
        <v>16.091666666666665</v>
      </c>
      <c r="AG124" s="137">
        <v>35.800000000000004</v>
      </c>
      <c r="AH124" s="137">
        <v>91.725000000000009</v>
      </c>
      <c r="AI124" s="149">
        <v>87.25</v>
      </c>
      <c r="AK124" s="109">
        <v>45379</v>
      </c>
      <c r="AL124" s="143">
        <v>49.274999999999984</v>
      </c>
      <c r="AM124" s="143">
        <v>91.458333333333329</v>
      </c>
      <c r="AN124" s="144">
        <v>18.116666666666667</v>
      </c>
      <c r="AO124" s="143">
        <v>37.516666666666659</v>
      </c>
      <c r="AP124" s="143">
        <v>95.008333333333326</v>
      </c>
      <c r="AQ124" s="145">
        <v>86.316666666666677</v>
      </c>
    </row>
    <row r="125" spans="21:43" x14ac:dyDescent="0.3">
      <c r="U125" s="104">
        <v>45320</v>
      </c>
      <c r="V125" s="122">
        <v>49.428571428571431</v>
      </c>
      <c r="W125" s="122">
        <v>92.871428571428581</v>
      </c>
      <c r="X125" s="123">
        <v>15.428571428571429</v>
      </c>
      <c r="Y125" s="122">
        <v>34.014285714285712</v>
      </c>
      <c r="Z125" s="122">
        <v>93.085714285714289</v>
      </c>
      <c r="AA125" s="147">
        <v>85.242857142857133</v>
      </c>
      <c r="AC125" s="109">
        <v>45351</v>
      </c>
      <c r="AD125" s="137">
        <v>49.403333333333329</v>
      </c>
      <c r="AE125" s="137">
        <v>92.700000000000031</v>
      </c>
      <c r="AF125" s="138">
        <v>15.633333333333333</v>
      </c>
      <c r="AG125" s="137">
        <v>34.958333333333336</v>
      </c>
      <c r="AH125" s="137">
        <v>93.574999999999989</v>
      </c>
      <c r="AI125" s="149">
        <v>86.941666666666663</v>
      </c>
      <c r="AK125" s="104">
        <v>45380</v>
      </c>
      <c r="AL125" s="143">
        <v>49.024999999999999</v>
      </c>
      <c r="AM125" s="143">
        <v>90.800000000000011</v>
      </c>
      <c r="AN125" s="144">
        <v>17.875</v>
      </c>
      <c r="AO125" s="143">
        <v>35.983333333333327</v>
      </c>
      <c r="AP125" s="143">
        <v>94.108333333333334</v>
      </c>
      <c r="AQ125" s="145">
        <v>87.516666666666666</v>
      </c>
    </row>
    <row r="126" spans="21:43" ht="15" thickBot="1" x14ac:dyDescent="0.35">
      <c r="U126" s="109">
        <v>45321</v>
      </c>
      <c r="V126" s="124">
        <v>49.4</v>
      </c>
      <c r="W126" s="124">
        <v>93.83</v>
      </c>
      <c r="X126" s="125">
        <v>16.38</v>
      </c>
      <c r="Y126" s="124">
        <v>35.49</v>
      </c>
      <c r="Z126" s="124">
        <v>95.24</v>
      </c>
      <c r="AA126" s="148">
        <v>86.4</v>
      </c>
      <c r="AK126" s="109">
        <v>45381</v>
      </c>
      <c r="AL126" s="143">
        <v>49.408333333333324</v>
      </c>
      <c r="AM126" s="143">
        <v>91.5</v>
      </c>
      <c r="AN126" s="144">
        <v>18.05</v>
      </c>
      <c r="AO126" s="143">
        <v>36.791666666666671</v>
      </c>
      <c r="AP126" s="143">
        <v>95.625</v>
      </c>
      <c r="AQ126" s="145">
        <v>86.875</v>
      </c>
    </row>
    <row r="127" spans="21:43" x14ac:dyDescent="0.3">
      <c r="U127" s="104">
        <v>45322</v>
      </c>
      <c r="V127" s="124">
        <v>49.4</v>
      </c>
      <c r="W127" s="122">
        <v>94.59</v>
      </c>
      <c r="X127" s="122">
        <v>15.56</v>
      </c>
      <c r="Y127" s="122">
        <v>35.64</v>
      </c>
      <c r="Z127" s="122">
        <v>96.66</v>
      </c>
      <c r="AA127" s="148">
        <v>86</v>
      </c>
      <c r="AK127" s="104">
        <v>45382</v>
      </c>
      <c r="AL127" s="143">
        <v>49.358333333333327</v>
      </c>
      <c r="AM127" s="143">
        <v>76.016666666666666</v>
      </c>
      <c r="AN127" s="143">
        <v>18.791666666666668</v>
      </c>
      <c r="AO127" s="143">
        <v>37.06666666666667</v>
      </c>
      <c r="AP127" s="143">
        <v>79.27500000000002</v>
      </c>
      <c r="AQ127" s="143">
        <v>85.141666666666666</v>
      </c>
    </row>
  </sheetData>
  <mergeCells count="4">
    <mergeCell ref="B1:G1"/>
    <mergeCell ref="H1:W1"/>
    <mergeCell ref="X1:AM1"/>
    <mergeCell ref="AN1:AR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</vt:lpstr>
      <vt:lpstr>May</vt:lpstr>
      <vt:lpstr>JAN-MAR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Ansah Offei</dc:creator>
  <cp:lastModifiedBy>wins1119</cp:lastModifiedBy>
  <dcterms:created xsi:type="dcterms:W3CDTF">2022-02-15T13:53:55Z</dcterms:created>
  <dcterms:modified xsi:type="dcterms:W3CDTF">2024-06-20T06:20:35Z</dcterms:modified>
</cp:coreProperties>
</file>