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1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2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3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CMR14\"/>
    </mc:Choice>
  </mc:AlternateContent>
  <xr:revisionPtr revIDLastSave="0" documentId="13_ncr:1_{A7581BC8-687E-467F-B2E5-45D74C6905EF}" xr6:coauthVersionLast="44" xr6:coauthVersionMax="44" xr10:uidLastSave="{00000000-0000-0000-0000-000000000000}"/>
  <bookViews>
    <workbookView xWindow="-120" yWindow="-120" windowWidth="29040" windowHeight="15990" tabRatio="782" activeTab="6" xr2:uid="{6F61AA73-B7AD-4D99-B7FC-61287560D07A}"/>
  </bookViews>
  <sheets>
    <sheet name="papers_obs" sheetId="2" r:id="rId1"/>
    <sheet name="to_dynare_asis" sheetId="26" r:id="rId2"/>
    <sheet name="to_dynare_fitted" sheetId="27" r:id="rId3"/>
    <sheet name="data" sheetId="3" r:id="rId4"/>
    <sheet name="gdp" sheetId="4" r:id="rId5"/>
    <sheet name="inflation" sheetId="5" r:id="rId6"/>
    <sheet name="ffr" sheetId="7" r:id="rId7"/>
    <sheet name="wage" sheetId="9" r:id="rId8"/>
    <sheet name="BAA-DGS10" sheetId="12" r:id="rId9"/>
    <sheet name="DGS10-FFR" sheetId="25" r:id="rId10"/>
    <sheet name="networth" sheetId="24" r:id="rId11"/>
    <sheet name="hours" sheetId="14" r:id="rId12"/>
    <sheet name="credit" sheetId="23" r:id="rId13"/>
    <sheet name="cons_normaldef" sheetId="13" r:id="rId14"/>
    <sheet name="cons_paperdef" sheetId="17" r:id="rId15"/>
    <sheet name="invest_normaldef" sheetId="18" r:id="rId16"/>
    <sheet name="invest_paperdef" sheetId="19" r:id="rId17"/>
    <sheet name="pinv_normaldef" sheetId="21" r:id="rId18"/>
    <sheet name="pinv_paperdef" sheetId="2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7" l="1"/>
  <c r="C22" i="7"/>
  <c r="H22" i="7"/>
  <c r="B23" i="7"/>
  <c r="C23" i="7"/>
  <c r="H23" i="7"/>
  <c r="B24" i="7"/>
  <c r="C24" i="7"/>
  <c r="H24" i="7"/>
  <c r="B25" i="7"/>
  <c r="C25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4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80" i="7"/>
  <c r="H121" i="7" l="1"/>
  <c r="L22" i="7" s="1"/>
  <c r="G121" i="7"/>
  <c r="F121" i="7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H3" i="19" a="1"/>
  <c r="H3" i="19" s="1"/>
  <c r="I5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Z2" i="3"/>
  <c r="AA2" i="3"/>
  <c r="AB2" i="3"/>
  <c r="Z3" i="3"/>
  <c r="C3" i="17" s="1"/>
  <c r="AA3" i="3"/>
  <c r="AB3" i="3"/>
  <c r="Z4" i="3"/>
  <c r="AA4" i="3"/>
  <c r="AB4" i="3"/>
  <c r="C4" i="17"/>
  <c r="Z5" i="3"/>
  <c r="AA5" i="3"/>
  <c r="AB5" i="3"/>
  <c r="Z6" i="3"/>
  <c r="AA6" i="3"/>
  <c r="AB6" i="3"/>
  <c r="Z7" i="3"/>
  <c r="AA7" i="3"/>
  <c r="AB7" i="3"/>
  <c r="Z8" i="3"/>
  <c r="AA8" i="3"/>
  <c r="AB8" i="3"/>
  <c r="Z9" i="3"/>
  <c r="AA9" i="3"/>
  <c r="AB9" i="3"/>
  <c r="Z10" i="3"/>
  <c r="AA10" i="3"/>
  <c r="AB10" i="3"/>
  <c r="Z11" i="3"/>
  <c r="AA11" i="3"/>
  <c r="AB11" i="3"/>
  <c r="Z12" i="3"/>
  <c r="AA12" i="3"/>
  <c r="AB12" i="3"/>
  <c r="Z13" i="3"/>
  <c r="AA13" i="3"/>
  <c r="AB13" i="3"/>
  <c r="Z14" i="3"/>
  <c r="AA14" i="3"/>
  <c r="AB14" i="3"/>
  <c r="Z15" i="3"/>
  <c r="AA15" i="3"/>
  <c r="AB15" i="3"/>
  <c r="Z16" i="3"/>
  <c r="AA16" i="3"/>
  <c r="AB16" i="3"/>
  <c r="Z17" i="3"/>
  <c r="AA17" i="3"/>
  <c r="AB17" i="3"/>
  <c r="Z18" i="3"/>
  <c r="AA18" i="3"/>
  <c r="AB18" i="3"/>
  <c r="Z19" i="3"/>
  <c r="AA19" i="3"/>
  <c r="AB19" i="3"/>
  <c r="Z20" i="3"/>
  <c r="AA20" i="3"/>
  <c r="AB20" i="3"/>
  <c r="Z21" i="3"/>
  <c r="AA21" i="3"/>
  <c r="AB21" i="3"/>
  <c r="Z22" i="3"/>
  <c r="AA22" i="3"/>
  <c r="AB22" i="3"/>
  <c r="Z23" i="3"/>
  <c r="AA23" i="3"/>
  <c r="AB23" i="3"/>
  <c r="Z24" i="3"/>
  <c r="AA24" i="3"/>
  <c r="AB24" i="3"/>
  <c r="Z25" i="3"/>
  <c r="AA25" i="3"/>
  <c r="AC25" i="3" s="1"/>
  <c r="AB25" i="3"/>
  <c r="Z26" i="3"/>
  <c r="AA26" i="3"/>
  <c r="AB26" i="3"/>
  <c r="Z27" i="3"/>
  <c r="AA27" i="3"/>
  <c r="AB27" i="3"/>
  <c r="AC27" i="3" s="1"/>
  <c r="Z28" i="3"/>
  <c r="C28" i="17" s="1"/>
  <c r="AA28" i="3"/>
  <c r="AB28" i="3"/>
  <c r="Z29" i="3"/>
  <c r="AA29" i="3"/>
  <c r="AB29" i="3"/>
  <c r="Z30" i="3"/>
  <c r="AA30" i="3"/>
  <c r="AB30" i="3"/>
  <c r="Z31" i="3"/>
  <c r="AA31" i="3"/>
  <c r="AB31" i="3"/>
  <c r="AC31" i="3" s="1"/>
  <c r="Z32" i="3"/>
  <c r="C32" i="17" s="1"/>
  <c r="AA32" i="3"/>
  <c r="AB32" i="3"/>
  <c r="Z33" i="3"/>
  <c r="AA33" i="3"/>
  <c r="AB33" i="3"/>
  <c r="Z34" i="3"/>
  <c r="C34" i="17" s="1"/>
  <c r="AA34" i="3"/>
  <c r="AB34" i="3"/>
  <c r="Z35" i="3"/>
  <c r="AA35" i="3"/>
  <c r="AB35" i="3"/>
  <c r="AC35" i="3" s="1"/>
  <c r="Z36" i="3"/>
  <c r="C36" i="17" s="1"/>
  <c r="AA36" i="3"/>
  <c r="AB36" i="3"/>
  <c r="Z37" i="3"/>
  <c r="AA37" i="3"/>
  <c r="AB37" i="3"/>
  <c r="AC37" i="3" s="1"/>
  <c r="Z38" i="3"/>
  <c r="C38" i="17" s="1"/>
  <c r="AA38" i="3"/>
  <c r="AB38" i="3"/>
  <c r="Z39" i="3"/>
  <c r="AA39" i="3"/>
  <c r="AB39" i="3"/>
  <c r="Z40" i="3"/>
  <c r="C40" i="17" s="1"/>
  <c r="AA40" i="3"/>
  <c r="AB40" i="3"/>
  <c r="Z41" i="3"/>
  <c r="AA41" i="3"/>
  <c r="AB41" i="3"/>
  <c r="AC41" i="3" s="1"/>
  <c r="Z42" i="3"/>
  <c r="C42" i="17" s="1"/>
  <c r="AA42" i="3"/>
  <c r="AB42" i="3"/>
  <c r="Z43" i="3"/>
  <c r="AA43" i="3"/>
  <c r="AB43" i="3"/>
  <c r="AC43" i="3" s="1"/>
  <c r="Z44" i="3"/>
  <c r="C44" i="17" s="1"/>
  <c r="AA44" i="3"/>
  <c r="AB44" i="3"/>
  <c r="Z45" i="3"/>
  <c r="AA45" i="3"/>
  <c r="AB45" i="3"/>
  <c r="Z46" i="3"/>
  <c r="C46" i="17" s="1"/>
  <c r="AA46" i="3"/>
  <c r="AB46" i="3"/>
  <c r="Z47" i="3"/>
  <c r="AA47" i="3"/>
  <c r="AB47" i="3"/>
  <c r="Z48" i="3"/>
  <c r="AA48" i="3"/>
  <c r="AB48" i="3"/>
  <c r="Z49" i="3"/>
  <c r="AA49" i="3"/>
  <c r="AB49" i="3"/>
  <c r="Z50" i="3"/>
  <c r="C50" i="17" s="1"/>
  <c r="AA50" i="3"/>
  <c r="AB50" i="3"/>
  <c r="Z51" i="3"/>
  <c r="AA51" i="3"/>
  <c r="AB51" i="3"/>
  <c r="Z52" i="3"/>
  <c r="C52" i="17" s="1"/>
  <c r="AA52" i="3"/>
  <c r="AB52" i="3"/>
  <c r="Z53" i="3"/>
  <c r="AA53" i="3"/>
  <c r="AB53" i="3"/>
  <c r="Z54" i="3"/>
  <c r="C54" i="17" s="1"/>
  <c r="AA54" i="3"/>
  <c r="AB54" i="3"/>
  <c r="Z55" i="3"/>
  <c r="AA55" i="3"/>
  <c r="AB55" i="3"/>
  <c r="Z56" i="3"/>
  <c r="C56" i="17" s="1"/>
  <c r="AA56" i="3"/>
  <c r="AB56" i="3"/>
  <c r="Z57" i="3"/>
  <c r="AA57" i="3"/>
  <c r="AB57" i="3"/>
  <c r="Z58" i="3"/>
  <c r="C58" i="17" s="1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L23" i="7" l="1"/>
  <c r="L25" i="7"/>
  <c r="L24" i="7"/>
  <c r="L115" i="7"/>
  <c r="L74" i="7"/>
  <c r="L110" i="7"/>
  <c r="L38" i="7"/>
  <c r="L56" i="7"/>
  <c r="L80" i="7"/>
  <c r="L92" i="7"/>
  <c r="L98" i="7"/>
  <c r="L116" i="7"/>
  <c r="L27" i="7"/>
  <c r="L33" i="7"/>
  <c r="L39" i="7"/>
  <c r="L45" i="7"/>
  <c r="L51" i="7"/>
  <c r="L57" i="7"/>
  <c r="L63" i="7"/>
  <c r="L69" i="7"/>
  <c r="L75" i="7"/>
  <c r="L81" i="7"/>
  <c r="L87" i="7"/>
  <c r="L93" i="7"/>
  <c r="L99" i="7"/>
  <c r="L105" i="7"/>
  <c r="L111" i="7"/>
  <c r="L117" i="7"/>
  <c r="L28" i="7"/>
  <c r="L34" i="7"/>
  <c r="L40" i="7"/>
  <c r="L46" i="7"/>
  <c r="L52" i="7"/>
  <c r="L58" i="7"/>
  <c r="L64" i="7"/>
  <c r="L70" i="7"/>
  <c r="L76" i="7"/>
  <c r="L82" i="7"/>
  <c r="L88" i="7"/>
  <c r="L94" i="7"/>
  <c r="L100" i="7"/>
  <c r="L106" i="7"/>
  <c r="L112" i="7"/>
  <c r="L118" i="7"/>
  <c r="L29" i="7"/>
  <c r="L35" i="7"/>
  <c r="L47" i="7"/>
  <c r="L53" i="7"/>
  <c r="L59" i="7"/>
  <c r="L65" i="7"/>
  <c r="L71" i="7"/>
  <c r="L77" i="7"/>
  <c r="L83" i="7"/>
  <c r="L89" i="7"/>
  <c r="L95" i="7"/>
  <c r="L101" i="7"/>
  <c r="L107" i="7"/>
  <c r="L119" i="7"/>
  <c r="L41" i="7"/>
  <c r="L113" i="7"/>
  <c r="L30" i="7"/>
  <c r="L36" i="7"/>
  <c r="L42" i="7"/>
  <c r="L48" i="7"/>
  <c r="L54" i="7"/>
  <c r="L60" i="7"/>
  <c r="L66" i="7"/>
  <c r="L72" i="7"/>
  <c r="L78" i="7"/>
  <c r="L84" i="7"/>
  <c r="L90" i="7"/>
  <c r="L96" i="7"/>
  <c r="L102" i="7"/>
  <c r="L108" i="7"/>
  <c r="L114" i="7"/>
  <c r="L31" i="7"/>
  <c r="L37" i="7"/>
  <c r="L43" i="7"/>
  <c r="L49" i="7"/>
  <c r="L55" i="7"/>
  <c r="L61" i="7"/>
  <c r="L67" i="7"/>
  <c r="L73" i="7"/>
  <c r="L79" i="7"/>
  <c r="L85" i="7"/>
  <c r="L91" i="7"/>
  <c r="L97" i="7"/>
  <c r="L103" i="7"/>
  <c r="L109" i="7"/>
  <c r="L26" i="7"/>
  <c r="L32" i="7"/>
  <c r="L44" i="7"/>
  <c r="L50" i="7"/>
  <c r="L62" i="7"/>
  <c r="L68" i="7"/>
  <c r="L86" i="7"/>
  <c r="L104" i="7"/>
  <c r="K70" i="7"/>
  <c r="K85" i="7"/>
  <c r="K91" i="7"/>
  <c r="K97" i="7"/>
  <c r="K103" i="7"/>
  <c r="K109" i="7"/>
  <c r="K115" i="7"/>
  <c r="K105" i="7"/>
  <c r="K43" i="7"/>
  <c r="K46" i="7"/>
  <c r="K49" i="7"/>
  <c r="K52" i="7"/>
  <c r="K55" i="7"/>
  <c r="K58" i="7"/>
  <c r="K61" i="7"/>
  <c r="K64" i="7"/>
  <c r="K67" i="7"/>
  <c r="K73" i="7"/>
  <c r="K76" i="7"/>
  <c r="K79" i="7"/>
  <c r="K82" i="7"/>
  <c r="K88" i="7"/>
  <c r="K94" i="7"/>
  <c r="K100" i="7"/>
  <c r="K106" i="7"/>
  <c r="K112" i="7"/>
  <c r="K118" i="7"/>
  <c r="K114" i="7"/>
  <c r="K53" i="7"/>
  <c r="K92" i="7"/>
  <c r="K101" i="7"/>
  <c r="K107" i="7"/>
  <c r="K113" i="7"/>
  <c r="K119" i="7"/>
  <c r="K108" i="7"/>
  <c r="K41" i="7"/>
  <c r="K44" i="7"/>
  <c r="K47" i="7"/>
  <c r="K50" i="7"/>
  <c r="K56" i="7"/>
  <c r="K59" i="7"/>
  <c r="K62" i="7"/>
  <c r="K65" i="7"/>
  <c r="K68" i="7"/>
  <c r="K71" i="7"/>
  <c r="K74" i="7"/>
  <c r="K77" i="7"/>
  <c r="K80" i="7"/>
  <c r="K83" i="7"/>
  <c r="K86" i="7"/>
  <c r="K89" i="7"/>
  <c r="K95" i="7"/>
  <c r="K98" i="7"/>
  <c r="K104" i="7"/>
  <c r="K110" i="7"/>
  <c r="K116" i="7"/>
  <c r="K111" i="7"/>
  <c r="K45" i="7"/>
  <c r="K72" i="7"/>
  <c r="K81" i="7"/>
  <c r="K87" i="7"/>
  <c r="K93" i="7"/>
  <c r="K99" i="7"/>
  <c r="K117" i="7"/>
  <c r="K42" i="7"/>
  <c r="K48" i="7"/>
  <c r="K51" i="7"/>
  <c r="K54" i="7"/>
  <c r="K57" i="7"/>
  <c r="K60" i="7"/>
  <c r="K63" i="7"/>
  <c r="K66" i="7"/>
  <c r="K69" i="7"/>
  <c r="K75" i="7"/>
  <c r="K78" i="7"/>
  <c r="K84" i="7"/>
  <c r="K90" i="7"/>
  <c r="K96" i="7"/>
  <c r="K102" i="7"/>
  <c r="K40" i="7"/>
  <c r="J85" i="7"/>
  <c r="J91" i="7"/>
  <c r="J97" i="7"/>
  <c r="J103" i="7"/>
  <c r="J109" i="7"/>
  <c r="J115" i="7"/>
  <c r="J101" i="7"/>
  <c r="J86" i="7"/>
  <c r="J92" i="7"/>
  <c r="J98" i="7"/>
  <c r="J104" i="7"/>
  <c r="J110" i="7"/>
  <c r="J116" i="7"/>
  <c r="J83" i="7"/>
  <c r="J81" i="7"/>
  <c r="J87" i="7"/>
  <c r="J93" i="7"/>
  <c r="J99" i="7"/>
  <c r="J105" i="7"/>
  <c r="J111" i="7"/>
  <c r="J117" i="7"/>
  <c r="J107" i="7"/>
  <c r="J82" i="7"/>
  <c r="J88" i="7"/>
  <c r="J94" i="7"/>
  <c r="J100" i="7"/>
  <c r="J106" i="7"/>
  <c r="J112" i="7"/>
  <c r="J118" i="7"/>
  <c r="J89" i="7"/>
  <c r="J113" i="7"/>
  <c r="J119" i="7"/>
  <c r="J84" i="7"/>
  <c r="J90" i="7"/>
  <c r="J96" i="7"/>
  <c r="J102" i="7"/>
  <c r="J108" i="7"/>
  <c r="J114" i="7"/>
  <c r="J95" i="7"/>
  <c r="J80" i="7"/>
  <c r="H3" i="22" a="1"/>
  <c r="H3" i="22" s="1"/>
  <c r="D6" i="19"/>
  <c r="D9" i="19"/>
  <c r="D12" i="19"/>
  <c r="D15" i="19"/>
  <c r="D24" i="19"/>
  <c r="D27" i="19"/>
  <c r="D30" i="19"/>
  <c r="D33" i="19"/>
  <c r="D42" i="19"/>
  <c r="D45" i="19"/>
  <c r="D48" i="19"/>
  <c r="D51" i="19"/>
  <c r="D4" i="19"/>
  <c r="D7" i="19"/>
  <c r="D10" i="19"/>
  <c r="D13" i="19"/>
  <c r="D22" i="19"/>
  <c r="D25" i="19"/>
  <c r="D28" i="19"/>
  <c r="D31" i="19"/>
  <c r="D40" i="19"/>
  <c r="D43" i="19"/>
  <c r="D46" i="19"/>
  <c r="D49" i="19"/>
  <c r="D58" i="19"/>
  <c r="D5" i="19"/>
  <c r="D8" i="19"/>
  <c r="D11" i="19"/>
  <c r="D20" i="19"/>
  <c r="D23" i="19"/>
  <c r="D26" i="19"/>
  <c r="D29" i="19"/>
  <c r="D38" i="19"/>
  <c r="D41" i="19"/>
  <c r="D44" i="19"/>
  <c r="D47" i="19"/>
  <c r="D56" i="19"/>
  <c r="H5" i="19"/>
  <c r="I7" i="19"/>
  <c r="I4" i="19"/>
  <c r="H7" i="19"/>
  <c r="H4" i="19"/>
  <c r="I6" i="19"/>
  <c r="I3" i="19"/>
  <c r="D3" i="19" s="1"/>
  <c r="H6" i="19"/>
  <c r="C29" i="17"/>
  <c r="AC56" i="3"/>
  <c r="AC54" i="3"/>
  <c r="AC52" i="3"/>
  <c r="AC50" i="3"/>
  <c r="AC46" i="3"/>
  <c r="AC44" i="3"/>
  <c r="C11" i="17"/>
  <c r="C7" i="17"/>
  <c r="AC7" i="3"/>
  <c r="AC42" i="3"/>
  <c r="AC22" i="3"/>
  <c r="AC20" i="3"/>
  <c r="AC18" i="3"/>
  <c r="AC10" i="3"/>
  <c r="AC8" i="3"/>
  <c r="C24" i="17"/>
  <c r="C22" i="17"/>
  <c r="C20" i="17"/>
  <c r="C18" i="17"/>
  <c r="C16" i="17"/>
  <c r="C14" i="17"/>
  <c r="C10" i="17"/>
  <c r="C8" i="17"/>
  <c r="C33" i="17"/>
  <c r="C55" i="17"/>
  <c r="C51" i="17"/>
  <c r="C49" i="17"/>
  <c r="C48" i="17"/>
  <c r="C45" i="17"/>
  <c r="AC39" i="3"/>
  <c r="AC19" i="3"/>
  <c r="AC17" i="3"/>
  <c r="AC13" i="3"/>
  <c r="AC11" i="3"/>
  <c r="AC9" i="3"/>
  <c r="C6" i="17"/>
  <c r="C43" i="17"/>
  <c r="C41" i="17"/>
  <c r="C37" i="17"/>
  <c r="C31" i="17"/>
  <c r="C30" i="17"/>
  <c r="C27" i="17"/>
  <c r="AC48" i="3"/>
  <c r="AC40" i="3"/>
  <c r="AC36" i="3"/>
  <c r="AC34" i="3"/>
  <c r="AC32" i="3"/>
  <c r="AC28" i="3"/>
  <c r="AC26" i="3"/>
  <c r="C25" i="17"/>
  <c r="C23" i="17"/>
  <c r="C19" i="17"/>
  <c r="C15" i="17"/>
  <c r="C13" i="17"/>
  <c r="C12" i="17"/>
  <c r="C9" i="17"/>
  <c r="AC4" i="3"/>
  <c r="AC2" i="3"/>
  <c r="AC55" i="3"/>
  <c r="AC53" i="3"/>
  <c r="AC49" i="3"/>
  <c r="AC47" i="3"/>
  <c r="C26" i="17"/>
  <c r="AC16" i="3"/>
  <c r="C47" i="17"/>
  <c r="C53" i="17"/>
  <c r="C35" i="17"/>
  <c r="C17" i="17"/>
  <c r="AC51" i="3"/>
  <c r="AC33" i="3"/>
  <c r="AC24" i="3"/>
  <c r="AC15" i="3"/>
  <c r="AC6" i="3"/>
  <c r="AC3" i="3"/>
  <c r="AC38" i="3"/>
  <c r="AC29" i="3"/>
  <c r="C57" i="17"/>
  <c r="C39" i="17"/>
  <c r="C21" i="17"/>
  <c r="AC45" i="3"/>
  <c r="AC23" i="3"/>
  <c r="AC14" i="3"/>
  <c r="AC5" i="3"/>
  <c r="AC57" i="3"/>
  <c r="AC30" i="3"/>
  <c r="AC21" i="3"/>
  <c r="AC12" i="3"/>
  <c r="C5" i="17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2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2" i="25"/>
  <c r="B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K121" i="7" l="1"/>
  <c r="J121" i="7"/>
  <c r="L121" i="7"/>
  <c r="I3" i="22"/>
  <c r="D33" i="22" s="1"/>
  <c r="H5" i="22"/>
  <c r="D35" i="22"/>
  <c r="D46" i="22"/>
  <c r="D27" i="22"/>
  <c r="D22" i="22"/>
  <c r="D32" i="22"/>
  <c r="D2" i="22"/>
  <c r="D6" i="22"/>
  <c r="I6" i="22"/>
  <c r="H7" i="22"/>
  <c r="I5" i="22"/>
  <c r="H6" i="22"/>
  <c r="I4" i="22"/>
  <c r="H4" i="22"/>
  <c r="I7" i="22"/>
  <c r="D31" i="22"/>
  <c r="D30" i="22"/>
  <c r="D36" i="22"/>
  <c r="D42" i="22"/>
  <c r="D28" i="22"/>
  <c r="D45" i="22"/>
  <c r="D23" i="22"/>
  <c r="D29" i="22"/>
  <c r="D4" i="22"/>
  <c r="D16" i="22"/>
  <c r="D38" i="22"/>
  <c r="D12" i="22"/>
  <c r="D18" i="22"/>
  <c r="D25" i="22"/>
  <c r="D55" i="22"/>
  <c r="D13" i="22"/>
  <c r="D41" i="22"/>
  <c r="D15" i="22"/>
  <c r="D21" i="22"/>
  <c r="D44" i="22"/>
  <c r="D47" i="22"/>
  <c r="D50" i="22"/>
  <c r="D53" i="22"/>
  <c r="D24" i="22"/>
  <c r="D10" i="22"/>
  <c r="D43" i="22"/>
  <c r="D19" i="22"/>
  <c r="D34" i="22"/>
  <c r="D49" i="22"/>
  <c r="D9" i="22"/>
  <c r="D5" i="22"/>
  <c r="D8" i="22"/>
  <c r="D11" i="22"/>
  <c r="D14" i="22"/>
  <c r="D17" i="22"/>
  <c r="D37" i="22"/>
  <c r="D52" i="22"/>
  <c r="D56" i="22"/>
  <c r="D48" i="22"/>
  <c r="D51" i="22"/>
  <c r="D54" i="22"/>
  <c r="D57" i="22"/>
  <c r="D3" i="22"/>
  <c r="D50" i="19"/>
  <c r="D32" i="19"/>
  <c r="D14" i="19"/>
  <c r="D52" i="19"/>
  <c r="D34" i="19"/>
  <c r="D16" i="19"/>
  <c r="D54" i="19"/>
  <c r="D36" i="19"/>
  <c r="D18" i="19"/>
  <c r="D53" i="19"/>
  <c r="D35" i="19"/>
  <c r="D17" i="19"/>
  <c r="D55" i="19"/>
  <c r="D37" i="19"/>
  <c r="D19" i="19"/>
  <c r="D57" i="19"/>
  <c r="D39" i="19"/>
  <c r="D21" i="19"/>
  <c r="H3" i="23" a="1"/>
  <c r="I4" i="23" s="1"/>
  <c r="H3" i="24" a="1"/>
  <c r="I5" i="24" s="1"/>
  <c r="H3" i="25" a="1"/>
  <c r="I7" i="25" s="1"/>
  <c r="H5" i="24"/>
  <c r="I7" i="24"/>
  <c r="I4" i="24"/>
  <c r="H7" i="24"/>
  <c r="H4" i="24"/>
  <c r="I6" i="24"/>
  <c r="I3" i="24"/>
  <c r="H6" i="24"/>
  <c r="H3" i="24"/>
  <c r="H5" i="23"/>
  <c r="H7" i="23"/>
  <c r="H4" i="23"/>
  <c r="I6" i="23"/>
  <c r="I3" i="23"/>
  <c r="H6" i="23"/>
  <c r="H3" i="23"/>
  <c r="I5" i="23"/>
  <c r="I7" i="23"/>
  <c r="D20" i="22" l="1"/>
  <c r="D26" i="22"/>
  <c r="D39" i="22"/>
  <c r="D40" i="22"/>
  <c r="D7" i="22"/>
  <c r="I3" i="25"/>
  <c r="D18" i="25" s="1"/>
  <c r="I5" i="25"/>
  <c r="I4" i="25"/>
  <c r="H6" i="25"/>
  <c r="H7" i="25"/>
  <c r="H3" i="25"/>
  <c r="H4" i="25"/>
  <c r="H5" i="25"/>
  <c r="I6" i="25"/>
  <c r="D83" i="25"/>
  <c r="D70" i="25"/>
  <c r="D26" i="25" l="1"/>
  <c r="D54" i="25"/>
  <c r="D31" i="25"/>
  <c r="D96" i="25"/>
  <c r="D67" i="25"/>
  <c r="D102" i="25"/>
  <c r="D107" i="25"/>
  <c r="D100" i="25"/>
  <c r="D33" i="25"/>
  <c r="D50" i="25"/>
  <c r="D20" i="25"/>
  <c r="D62" i="25"/>
  <c r="D35" i="25"/>
  <c r="D79" i="25"/>
  <c r="D111" i="25"/>
  <c r="D45" i="25"/>
  <c r="D87" i="25"/>
  <c r="D90" i="25"/>
  <c r="D16" i="25"/>
  <c r="D22" i="25"/>
  <c r="D3" i="25"/>
  <c r="D12" i="25"/>
  <c r="D98" i="25"/>
  <c r="D39" i="25"/>
  <c r="D81" i="25"/>
  <c r="D9" i="25"/>
  <c r="D49" i="25"/>
  <c r="D91" i="25"/>
  <c r="D82" i="25"/>
  <c r="D52" i="25"/>
  <c r="D80" i="25"/>
  <c r="D72" i="25"/>
  <c r="D6" i="25"/>
  <c r="D48" i="25"/>
  <c r="D7" i="25"/>
  <c r="D47" i="25"/>
  <c r="D89" i="25"/>
  <c r="D17" i="25"/>
  <c r="D57" i="25"/>
  <c r="D95" i="25"/>
  <c r="D118" i="25"/>
  <c r="D38" i="25"/>
  <c r="D116" i="25"/>
  <c r="D108" i="25"/>
  <c r="D114" i="25"/>
  <c r="D84" i="25"/>
  <c r="D11" i="25"/>
  <c r="D59" i="25"/>
  <c r="D93" i="25"/>
  <c r="D21" i="25"/>
  <c r="D61" i="25"/>
  <c r="D109" i="25"/>
  <c r="D68" i="25"/>
  <c r="D110" i="25"/>
  <c r="D28" i="25"/>
  <c r="D34" i="25"/>
  <c r="D4" i="25"/>
  <c r="D23" i="25"/>
  <c r="D63" i="25"/>
  <c r="D103" i="25"/>
  <c r="D25" i="25"/>
  <c r="D65" i="25"/>
  <c r="D117" i="25"/>
  <c r="D24" i="25"/>
  <c r="D30" i="25"/>
  <c r="D86" i="25"/>
  <c r="D106" i="25"/>
  <c r="D76" i="25"/>
  <c r="D19" i="25"/>
  <c r="D55" i="25"/>
  <c r="D85" i="25"/>
  <c r="D115" i="25"/>
  <c r="D37" i="25"/>
  <c r="D73" i="25"/>
  <c r="D113" i="25"/>
  <c r="D32" i="25"/>
  <c r="D2" i="25"/>
  <c r="D58" i="25"/>
  <c r="D64" i="25"/>
  <c r="D42" i="25"/>
  <c r="D92" i="25"/>
  <c r="D112" i="25"/>
  <c r="D15" i="25"/>
  <c r="D43" i="25"/>
  <c r="D71" i="25"/>
  <c r="D99" i="25"/>
  <c r="D13" i="25"/>
  <c r="D41" i="25"/>
  <c r="D69" i="25"/>
  <c r="D101" i="25"/>
  <c r="D46" i="25"/>
  <c r="D60" i="25"/>
  <c r="D74" i="25"/>
  <c r="D94" i="25"/>
  <c r="D36" i="25"/>
  <c r="D14" i="25"/>
  <c r="D78" i="25"/>
  <c r="D56" i="25"/>
  <c r="D40" i="25"/>
  <c r="D5" i="25"/>
  <c r="D27" i="25"/>
  <c r="D51" i="25"/>
  <c r="D75" i="25"/>
  <c r="D97" i="25"/>
  <c r="D119" i="25"/>
  <c r="D29" i="25"/>
  <c r="D53" i="25"/>
  <c r="D77" i="25"/>
  <c r="D105" i="25"/>
  <c r="D10" i="25"/>
  <c r="D104" i="25"/>
  <c r="D88" i="25"/>
  <c r="D66" i="25"/>
  <c r="D44" i="25"/>
  <c r="D8" i="25"/>
  <c r="D3" i="24"/>
  <c r="D66" i="24"/>
  <c r="D54" i="24"/>
  <c r="D42" i="24"/>
  <c r="D30" i="24"/>
  <c r="D18" i="24"/>
  <c r="D56" i="24"/>
  <c r="D44" i="24"/>
  <c r="D32" i="24"/>
  <c r="D20" i="24"/>
  <c r="D8" i="24"/>
  <c r="D6" i="24"/>
  <c r="D24" i="24"/>
  <c r="D4" i="24"/>
  <c r="D46" i="24"/>
  <c r="D38" i="24"/>
  <c r="D48" i="24"/>
  <c r="D40" i="24"/>
  <c r="D26" i="24"/>
  <c r="D87" i="24"/>
  <c r="D7" i="24"/>
  <c r="D100" i="24"/>
  <c r="D37" i="24"/>
  <c r="D59" i="24"/>
  <c r="D90" i="24"/>
  <c r="D108" i="24"/>
  <c r="D31" i="24"/>
  <c r="D85" i="24"/>
  <c r="D5" i="24"/>
  <c r="D68" i="24"/>
  <c r="D86" i="24"/>
  <c r="D104" i="24"/>
  <c r="D67" i="24"/>
  <c r="D103" i="24"/>
  <c r="D49" i="24"/>
  <c r="D72" i="24"/>
  <c r="D93" i="24"/>
  <c r="D111" i="24"/>
  <c r="D43" i="24"/>
  <c r="D94" i="24"/>
  <c r="D17" i="24"/>
  <c r="D15" i="24"/>
  <c r="D71" i="24"/>
  <c r="D89" i="24"/>
  <c r="D107" i="24"/>
  <c r="D60" i="24"/>
  <c r="D10" i="24"/>
  <c r="D52" i="24"/>
  <c r="D50" i="24"/>
  <c r="D9" i="24"/>
  <c r="D76" i="24"/>
  <c r="D109" i="24"/>
  <c r="D61" i="24"/>
  <c r="D75" i="24"/>
  <c r="D96" i="24"/>
  <c r="D114" i="24"/>
  <c r="D55" i="24"/>
  <c r="D97" i="24"/>
  <c r="D29" i="24"/>
  <c r="D27" i="24"/>
  <c r="D74" i="24"/>
  <c r="D92" i="24"/>
  <c r="D110" i="24"/>
  <c r="D22" i="24"/>
  <c r="D16" i="24"/>
  <c r="D58" i="24"/>
  <c r="D62" i="24"/>
  <c r="D21" i="24"/>
  <c r="D79" i="24"/>
  <c r="D115" i="24"/>
  <c r="D35" i="24"/>
  <c r="D78" i="24"/>
  <c r="D99" i="24"/>
  <c r="D117" i="24"/>
  <c r="D70" i="24"/>
  <c r="D106" i="24"/>
  <c r="D41" i="24"/>
  <c r="D39" i="24"/>
  <c r="D77" i="24"/>
  <c r="D95" i="24"/>
  <c r="D113" i="24"/>
  <c r="D12" i="24"/>
  <c r="D28" i="24"/>
  <c r="D64" i="24"/>
  <c r="D11" i="24"/>
  <c r="D33" i="24"/>
  <c r="D88" i="24"/>
  <c r="D13" i="24"/>
  <c r="D23" i="24"/>
  <c r="D81" i="24"/>
  <c r="D102" i="24"/>
  <c r="D57" i="24"/>
  <c r="D73" i="24"/>
  <c r="D112" i="24"/>
  <c r="D53" i="24"/>
  <c r="D51" i="24"/>
  <c r="D80" i="24"/>
  <c r="D98" i="24"/>
  <c r="D116" i="24"/>
  <c r="D36" i="24"/>
  <c r="D34" i="24"/>
  <c r="D25" i="24"/>
  <c r="D118" i="24"/>
  <c r="D14" i="24"/>
  <c r="D47" i="24"/>
  <c r="D65" i="24"/>
  <c r="D69" i="24"/>
  <c r="D84" i="24"/>
  <c r="D63" i="24"/>
  <c r="D105" i="24"/>
  <c r="D83" i="24"/>
  <c r="D45" i="24"/>
  <c r="D19" i="24"/>
  <c r="D101" i="24"/>
  <c r="D91" i="24"/>
  <c r="D82" i="24"/>
  <c r="D119" i="24"/>
  <c r="B3" i="23" l="1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2" i="23"/>
  <c r="C26" i="7" l="1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58" i="3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104" i="22"/>
  <c r="B103" i="22"/>
  <c r="B102" i="22"/>
  <c r="B101" i="22"/>
  <c r="B100" i="22"/>
  <c r="B99" i="22"/>
  <c r="B98" i="22"/>
  <c r="B97" i="22"/>
  <c r="B96" i="22"/>
  <c r="B9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2" i="21"/>
  <c r="H3" i="21" l="1" a="1"/>
  <c r="H7" i="21" s="1"/>
  <c r="D36" i="23" l="1"/>
  <c r="D43" i="23"/>
  <c r="D10" i="23"/>
  <c r="D67" i="23"/>
  <c r="D38" i="23"/>
  <c r="D74" i="23"/>
  <c r="D12" i="23"/>
  <c r="D54" i="23"/>
  <c r="D102" i="23"/>
  <c r="D13" i="23"/>
  <c r="D70" i="23"/>
  <c r="D8" i="23"/>
  <c r="D59" i="23"/>
  <c r="D113" i="23"/>
  <c r="D3" i="23"/>
  <c r="D105" i="23"/>
  <c r="D22" i="23"/>
  <c r="D61" i="23"/>
  <c r="D79" i="23"/>
  <c r="D97" i="23"/>
  <c r="D115" i="23"/>
  <c r="D17" i="23"/>
  <c r="D35" i="23"/>
  <c r="D50" i="23"/>
  <c r="D68" i="23"/>
  <c r="D86" i="23"/>
  <c r="D104" i="23"/>
  <c r="D6" i="23"/>
  <c r="D24" i="23"/>
  <c r="D51" i="23"/>
  <c r="D39" i="23"/>
  <c r="D69" i="23"/>
  <c r="D96" i="23"/>
  <c r="D114" i="23"/>
  <c r="D49" i="23"/>
  <c r="D103" i="23"/>
  <c r="D23" i="23"/>
  <c r="D92" i="23"/>
  <c r="D30" i="23"/>
  <c r="D81" i="23"/>
  <c r="D31" i="23"/>
  <c r="D106" i="23"/>
  <c r="D41" i="23"/>
  <c r="D95" i="23"/>
  <c r="D33" i="23"/>
  <c r="D60" i="23"/>
  <c r="D7" i="23"/>
  <c r="D25" i="23"/>
  <c r="D46" i="23"/>
  <c r="D64" i="23"/>
  <c r="D82" i="23"/>
  <c r="D100" i="23"/>
  <c r="D118" i="23"/>
  <c r="D20" i="23"/>
  <c r="D53" i="23"/>
  <c r="D71" i="23"/>
  <c r="D89" i="23"/>
  <c r="D107" i="23"/>
  <c r="D9" i="23"/>
  <c r="D27" i="23"/>
  <c r="D57" i="23"/>
  <c r="D48" i="23"/>
  <c r="D78" i="23"/>
  <c r="D99" i="23"/>
  <c r="D117" i="23"/>
  <c r="D28" i="23"/>
  <c r="D85" i="23"/>
  <c r="D5" i="23"/>
  <c r="D56" i="23"/>
  <c r="D110" i="23"/>
  <c r="D75" i="23"/>
  <c r="D34" i="23"/>
  <c r="D52" i="23"/>
  <c r="D88" i="23"/>
  <c r="D26" i="23"/>
  <c r="D77" i="23"/>
  <c r="D15" i="23"/>
  <c r="D84" i="23"/>
  <c r="D16" i="23"/>
  <c r="D37" i="23"/>
  <c r="D55" i="23"/>
  <c r="D73" i="23"/>
  <c r="D91" i="23"/>
  <c r="D109" i="23"/>
  <c r="D11" i="23"/>
  <c r="D29" i="23"/>
  <c r="D44" i="23"/>
  <c r="D62" i="23"/>
  <c r="D80" i="23"/>
  <c r="D98" i="23"/>
  <c r="D116" i="23"/>
  <c r="D18" i="23"/>
  <c r="D42" i="23"/>
  <c r="D72" i="23"/>
  <c r="D63" i="23"/>
  <c r="D90" i="23"/>
  <c r="D108" i="23"/>
  <c r="D4" i="23"/>
  <c r="D19" i="23"/>
  <c r="D40" i="23"/>
  <c r="D58" i="23"/>
  <c r="D76" i="23"/>
  <c r="D94" i="23"/>
  <c r="D112" i="23"/>
  <c r="D14" i="23"/>
  <c r="D32" i="23"/>
  <c r="D47" i="23"/>
  <c r="D65" i="23"/>
  <c r="D83" i="23"/>
  <c r="D101" i="23"/>
  <c r="D119" i="23"/>
  <c r="D21" i="23"/>
  <c r="D45" i="23"/>
  <c r="D87" i="23"/>
  <c r="D66" i="23"/>
  <c r="D93" i="23"/>
  <c r="D111" i="23"/>
  <c r="H3" i="21"/>
  <c r="H6" i="21"/>
  <c r="H5" i="21"/>
  <c r="I6" i="21"/>
  <c r="I4" i="21"/>
  <c r="I7" i="21"/>
  <c r="I3" i="21"/>
  <c r="D58" i="21" s="1"/>
  <c r="H4" i="21"/>
  <c r="I5" i="21"/>
  <c r="D8" i="21" l="1"/>
  <c r="D102" i="21"/>
  <c r="D30" i="21"/>
  <c r="D55" i="21"/>
  <c r="D80" i="21"/>
  <c r="D78" i="21"/>
  <c r="D57" i="21"/>
  <c r="D2" i="21"/>
  <c r="D35" i="21"/>
  <c r="D107" i="21"/>
  <c r="D83" i="21"/>
  <c r="D106" i="21"/>
  <c r="D9" i="21"/>
  <c r="D6" i="21"/>
  <c r="D34" i="21"/>
  <c r="D79" i="21"/>
  <c r="D118" i="21"/>
  <c r="D23" i="21"/>
  <c r="D95" i="21"/>
  <c r="D46" i="21"/>
  <c r="D94" i="21"/>
  <c r="D5" i="21"/>
  <c r="D47" i="21"/>
  <c r="D81" i="21"/>
  <c r="D119" i="21"/>
  <c r="D32" i="21"/>
  <c r="D70" i="21"/>
  <c r="D104" i="21"/>
  <c r="D31" i="21"/>
  <c r="D59" i="21"/>
  <c r="D103" i="21"/>
  <c r="D10" i="21"/>
  <c r="D54" i="21"/>
  <c r="D82" i="21"/>
  <c r="D33" i="21"/>
  <c r="D71" i="21"/>
  <c r="D105" i="21"/>
  <c r="D22" i="21"/>
  <c r="D56" i="21"/>
  <c r="D112" i="21"/>
  <c r="D19" i="21"/>
  <c r="D43" i="21"/>
  <c r="D67" i="21"/>
  <c r="D91" i="21"/>
  <c r="D115" i="21"/>
  <c r="D18" i="21"/>
  <c r="D42" i="21"/>
  <c r="D66" i="21"/>
  <c r="D90" i="21"/>
  <c r="D114" i="21"/>
  <c r="D21" i="21"/>
  <c r="D45" i="21"/>
  <c r="D69" i="21"/>
  <c r="D93" i="21"/>
  <c r="D117" i="21"/>
  <c r="D20" i="21"/>
  <c r="D44" i="21"/>
  <c r="D68" i="21"/>
  <c r="D92" i="21"/>
  <c r="D116" i="21"/>
  <c r="D11" i="21"/>
  <c r="D25" i="21"/>
  <c r="D37" i="21"/>
  <c r="D49" i="21"/>
  <c r="D61" i="21"/>
  <c r="D73" i="21"/>
  <c r="D85" i="21"/>
  <c r="D97" i="21"/>
  <c r="D109" i="21"/>
  <c r="D7" i="21"/>
  <c r="D12" i="21"/>
  <c r="D24" i="21"/>
  <c r="D36" i="21"/>
  <c r="D48" i="21"/>
  <c r="D60" i="21"/>
  <c r="D72" i="21"/>
  <c r="D84" i="21"/>
  <c r="D96" i="21"/>
  <c r="D108" i="21"/>
  <c r="D3" i="21"/>
  <c r="D15" i="21"/>
  <c r="D27" i="21"/>
  <c r="D39" i="21"/>
  <c r="D51" i="21"/>
  <c r="D63" i="21"/>
  <c r="D75" i="21"/>
  <c r="D87" i="21"/>
  <c r="D99" i="21"/>
  <c r="D111" i="21"/>
  <c r="D13" i="21"/>
  <c r="D14" i="21"/>
  <c r="D26" i="21"/>
  <c r="D38" i="21"/>
  <c r="D50" i="21"/>
  <c r="D62" i="21"/>
  <c r="D74" i="21"/>
  <c r="D86" i="21"/>
  <c r="D98" i="21"/>
  <c r="D110" i="21"/>
  <c r="D17" i="21"/>
  <c r="D29" i="21"/>
  <c r="D41" i="21"/>
  <c r="D53" i="21"/>
  <c r="D65" i="21"/>
  <c r="D77" i="21"/>
  <c r="D89" i="21"/>
  <c r="D101" i="21"/>
  <c r="D113" i="21"/>
  <c r="D4" i="21"/>
  <c r="D16" i="21"/>
  <c r="D28" i="21"/>
  <c r="D40" i="21"/>
  <c r="D52" i="21"/>
  <c r="D64" i="21"/>
  <c r="D76" i="21"/>
  <c r="D88" i="21"/>
  <c r="D100" i="21"/>
  <c r="B3" i="19" l="1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2" i="19"/>
  <c r="Z59" i="3"/>
  <c r="AA59" i="3"/>
  <c r="AC59" i="3" s="1"/>
  <c r="Z60" i="3"/>
  <c r="AA60" i="3"/>
  <c r="Z61" i="3"/>
  <c r="AA61" i="3"/>
  <c r="AC61" i="3" s="1"/>
  <c r="Z62" i="3"/>
  <c r="AA62" i="3"/>
  <c r="Z63" i="3"/>
  <c r="AA63" i="3"/>
  <c r="Z64" i="3"/>
  <c r="AA64" i="3"/>
  <c r="AC64" i="3" s="1"/>
  <c r="Z65" i="3"/>
  <c r="AA65" i="3"/>
  <c r="Z66" i="3"/>
  <c r="AA66" i="3"/>
  <c r="Z67" i="3"/>
  <c r="AA67" i="3"/>
  <c r="AC67" i="3" s="1"/>
  <c r="Z68" i="3"/>
  <c r="AA68" i="3"/>
  <c r="Z69" i="3"/>
  <c r="AA69" i="3"/>
  <c r="Z70" i="3"/>
  <c r="AA70" i="3"/>
  <c r="AC70" i="3" s="1"/>
  <c r="Z71" i="3"/>
  <c r="AA71" i="3"/>
  <c r="Z72" i="3"/>
  <c r="AA72" i="3"/>
  <c r="Z73" i="3"/>
  <c r="AA73" i="3"/>
  <c r="AC73" i="3" s="1"/>
  <c r="Z74" i="3"/>
  <c r="AA74" i="3"/>
  <c r="Z75" i="3"/>
  <c r="AA75" i="3"/>
  <c r="Z76" i="3"/>
  <c r="AA76" i="3"/>
  <c r="AC76" i="3" s="1"/>
  <c r="Z77" i="3"/>
  <c r="AA77" i="3"/>
  <c r="Z78" i="3"/>
  <c r="AA78" i="3"/>
  <c r="Z79" i="3"/>
  <c r="AA79" i="3"/>
  <c r="AC79" i="3" s="1"/>
  <c r="Z80" i="3"/>
  <c r="AA80" i="3"/>
  <c r="Z81" i="3"/>
  <c r="AA81" i="3"/>
  <c r="Z82" i="3"/>
  <c r="AA82" i="3"/>
  <c r="AC82" i="3" s="1"/>
  <c r="Z83" i="3"/>
  <c r="AA83" i="3"/>
  <c r="Z84" i="3"/>
  <c r="AA84" i="3"/>
  <c r="Z85" i="3"/>
  <c r="AA85" i="3"/>
  <c r="AC85" i="3" s="1"/>
  <c r="Z86" i="3"/>
  <c r="AA86" i="3"/>
  <c r="Z87" i="3"/>
  <c r="AA87" i="3"/>
  <c r="Z88" i="3"/>
  <c r="AA88" i="3"/>
  <c r="AC88" i="3" s="1"/>
  <c r="Z89" i="3"/>
  <c r="AA89" i="3"/>
  <c r="Z90" i="3"/>
  <c r="AA90" i="3"/>
  <c r="AC90" i="3" s="1"/>
  <c r="Z91" i="3"/>
  <c r="AA91" i="3"/>
  <c r="AC91" i="3" s="1"/>
  <c r="Z92" i="3"/>
  <c r="AA92" i="3"/>
  <c r="Z93" i="3"/>
  <c r="AA93" i="3"/>
  <c r="Z94" i="3"/>
  <c r="AA94" i="3"/>
  <c r="AC94" i="3" s="1"/>
  <c r="Z95" i="3"/>
  <c r="AA95" i="3"/>
  <c r="Z96" i="3"/>
  <c r="AA96" i="3"/>
  <c r="Z97" i="3"/>
  <c r="AA97" i="3"/>
  <c r="AC97" i="3" s="1"/>
  <c r="Z98" i="3"/>
  <c r="AA98" i="3"/>
  <c r="Z99" i="3"/>
  <c r="AA99" i="3"/>
  <c r="Z100" i="3"/>
  <c r="AA100" i="3"/>
  <c r="AC100" i="3" s="1"/>
  <c r="Z101" i="3"/>
  <c r="AA101" i="3"/>
  <c r="Z102" i="3"/>
  <c r="AA102" i="3"/>
  <c r="Z103" i="3"/>
  <c r="AA103" i="3"/>
  <c r="AC103" i="3" s="1"/>
  <c r="Z104" i="3"/>
  <c r="AA104" i="3"/>
  <c r="Z105" i="3"/>
  <c r="AA105" i="3"/>
  <c r="Z106" i="3"/>
  <c r="AA106" i="3"/>
  <c r="AC106" i="3" s="1"/>
  <c r="Z107" i="3"/>
  <c r="AA107" i="3"/>
  <c r="Z108" i="3"/>
  <c r="AA108" i="3"/>
  <c r="Z109" i="3"/>
  <c r="AA109" i="3"/>
  <c r="AC109" i="3" s="1"/>
  <c r="Z110" i="3"/>
  <c r="AA110" i="3"/>
  <c r="Z111" i="3"/>
  <c r="AA111" i="3"/>
  <c r="Z112" i="3"/>
  <c r="AA112" i="3"/>
  <c r="AC112" i="3" s="1"/>
  <c r="Z113" i="3"/>
  <c r="AA113" i="3"/>
  <c r="Z114" i="3"/>
  <c r="AA114" i="3"/>
  <c r="Z115" i="3"/>
  <c r="AA115" i="3"/>
  <c r="AC115" i="3" s="1"/>
  <c r="Z116" i="3"/>
  <c r="AA116" i="3"/>
  <c r="Z117" i="3"/>
  <c r="AA117" i="3"/>
  <c r="Z118" i="3"/>
  <c r="AA118" i="3"/>
  <c r="AC118" i="3" s="1"/>
  <c r="Z119" i="3"/>
  <c r="AA119" i="3"/>
  <c r="AA58" i="3"/>
  <c r="AC58" i="3" s="1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2" i="18"/>
  <c r="C119" i="19" l="1"/>
  <c r="AC119" i="3"/>
  <c r="C116" i="19"/>
  <c r="AC116" i="3"/>
  <c r="C113" i="19"/>
  <c r="AC113" i="3"/>
  <c r="C110" i="19"/>
  <c r="AC110" i="3"/>
  <c r="C107" i="19"/>
  <c r="AC107" i="3"/>
  <c r="C104" i="19"/>
  <c r="AC104" i="3"/>
  <c r="C101" i="19"/>
  <c r="AC101" i="3"/>
  <c r="C98" i="19"/>
  <c r="AC98" i="3"/>
  <c r="C95" i="19"/>
  <c r="AC95" i="3"/>
  <c r="C92" i="19"/>
  <c r="AC92" i="3"/>
  <c r="C89" i="19"/>
  <c r="AC89" i="3"/>
  <c r="C86" i="19"/>
  <c r="AC86" i="3"/>
  <c r="C83" i="19"/>
  <c r="AC83" i="3"/>
  <c r="C80" i="19"/>
  <c r="AC80" i="3"/>
  <c r="C77" i="19"/>
  <c r="AC77" i="3"/>
  <c r="C74" i="19"/>
  <c r="AC74" i="3"/>
  <c r="C71" i="19"/>
  <c r="AC71" i="3"/>
  <c r="C68" i="19"/>
  <c r="AC68" i="3"/>
  <c r="C65" i="19"/>
  <c r="AC65" i="3"/>
  <c r="C62" i="19"/>
  <c r="AC62" i="3"/>
  <c r="C117" i="19"/>
  <c r="AC117" i="3"/>
  <c r="C114" i="19"/>
  <c r="AC114" i="3"/>
  <c r="C111" i="19"/>
  <c r="AC111" i="3"/>
  <c r="C108" i="19"/>
  <c r="AC108" i="3"/>
  <c r="C105" i="19"/>
  <c r="AC105" i="3"/>
  <c r="C102" i="19"/>
  <c r="AC102" i="3"/>
  <c r="C99" i="19"/>
  <c r="AC99" i="3"/>
  <c r="C96" i="19"/>
  <c r="AC96" i="3"/>
  <c r="C93" i="19"/>
  <c r="AC93" i="3"/>
  <c r="C87" i="19"/>
  <c r="AC87" i="3"/>
  <c r="C84" i="19"/>
  <c r="AC84" i="3"/>
  <c r="C81" i="19"/>
  <c r="AC81" i="3"/>
  <c r="C78" i="19"/>
  <c r="AC78" i="3"/>
  <c r="C75" i="19"/>
  <c r="AC75" i="3"/>
  <c r="C72" i="19"/>
  <c r="AC72" i="3"/>
  <c r="C69" i="19"/>
  <c r="AC69" i="3"/>
  <c r="C66" i="19"/>
  <c r="AC66" i="3"/>
  <c r="C63" i="19"/>
  <c r="AC63" i="3"/>
  <c r="C60" i="19"/>
  <c r="AC60" i="3"/>
  <c r="C90" i="17"/>
  <c r="C84" i="17"/>
  <c r="C78" i="17"/>
  <c r="C72" i="17"/>
  <c r="C66" i="17"/>
  <c r="C60" i="17"/>
  <c r="C59" i="19"/>
  <c r="C117" i="17"/>
  <c r="C111" i="17"/>
  <c r="C105" i="17"/>
  <c r="C99" i="17"/>
  <c r="C93" i="17"/>
  <c r="C118" i="17"/>
  <c r="C115" i="17"/>
  <c r="C112" i="17"/>
  <c r="C109" i="17"/>
  <c r="C106" i="17"/>
  <c r="C103" i="17"/>
  <c r="C100" i="17"/>
  <c r="C97" i="17"/>
  <c r="C94" i="17"/>
  <c r="C91" i="17"/>
  <c r="C88" i="17"/>
  <c r="C85" i="17"/>
  <c r="C82" i="17"/>
  <c r="C79" i="17"/>
  <c r="C76" i="17"/>
  <c r="C73" i="17"/>
  <c r="C70" i="17"/>
  <c r="C67" i="17"/>
  <c r="C64" i="17"/>
  <c r="C61" i="17"/>
  <c r="C118" i="19"/>
  <c r="C115" i="19"/>
  <c r="C112" i="19"/>
  <c r="C109" i="19"/>
  <c r="C106" i="19"/>
  <c r="C103" i="19"/>
  <c r="C100" i="19"/>
  <c r="C97" i="19"/>
  <c r="C94" i="19"/>
  <c r="C91" i="19"/>
  <c r="C88" i="19"/>
  <c r="C85" i="19"/>
  <c r="C82" i="19"/>
  <c r="C79" i="19"/>
  <c r="C76" i="19"/>
  <c r="C73" i="19"/>
  <c r="C70" i="19"/>
  <c r="C67" i="19"/>
  <c r="C64" i="19"/>
  <c r="C61" i="19"/>
  <c r="C90" i="19"/>
  <c r="C114" i="17"/>
  <c r="C108" i="17"/>
  <c r="C102" i="17"/>
  <c r="C96" i="17"/>
  <c r="C119" i="17"/>
  <c r="C113" i="17"/>
  <c r="C107" i="17"/>
  <c r="C101" i="17"/>
  <c r="C95" i="17"/>
  <c r="C89" i="17"/>
  <c r="C87" i="17"/>
  <c r="C83" i="17"/>
  <c r="C81" i="17"/>
  <c r="C77" i="17"/>
  <c r="C75" i="17"/>
  <c r="C71" i="17"/>
  <c r="C69" i="17"/>
  <c r="C65" i="17"/>
  <c r="C63" i="17"/>
  <c r="C59" i="17"/>
  <c r="C116" i="17"/>
  <c r="C110" i="17"/>
  <c r="C104" i="17"/>
  <c r="C98" i="17"/>
  <c r="C92" i="17"/>
  <c r="C86" i="17"/>
  <c r="C80" i="17"/>
  <c r="C74" i="17"/>
  <c r="C68" i="17"/>
  <c r="C62" i="17"/>
  <c r="H3" i="18" a="1"/>
  <c r="I3" i="18" s="1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H3" i="17" l="1" a="1"/>
  <c r="I6" i="18"/>
  <c r="I5" i="18"/>
  <c r="H4" i="18"/>
  <c r="H3" i="18"/>
  <c r="D2" i="18" s="1"/>
  <c r="H7" i="18"/>
  <c r="H6" i="18"/>
  <c r="I4" i="18"/>
  <c r="H5" i="18"/>
  <c r="I7" i="18"/>
  <c r="D104" i="22" l="1"/>
  <c r="D110" i="22"/>
  <c r="H3" i="17"/>
  <c r="I5" i="17"/>
  <c r="H5" i="17"/>
  <c r="I3" i="17"/>
  <c r="H6" i="17"/>
  <c r="H7" i="17"/>
  <c r="H4" i="17"/>
  <c r="I7" i="17"/>
  <c r="I4" i="17"/>
  <c r="I6" i="17"/>
  <c r="D114" i="22"/>
  <c r="D93" i="22"/>
  <c r="D107" i="22"/>
  <c r="D89" i="22"/>
  <c r="D62" i="22"/>
  <c r="D86" i="22"/>
  <c r="D97" i="22"/>
  <c r="D73" i="22"/>
  <c r="D118" i="22"/>
  <c r="D112" i="22"/>
  <c r="D70" i="22"/>
  <c r="D91" i="22"/>
  <c r="D64" i="22"/>
  <c r="D58" i="22"/>
  <c r="D113" i="22"/>
  <c r="D72" i="22"/>
  <c r="D84" i="22"/>
  <c r="D77" i="22"/>
  <c r="D71" i="22"/>
  <c r="D66" i="22"/>
  <c r="D3" i="18"/>
  <c r="D61" i="18"/>
  <c r="D22" i="18"/>
  <c r="D51" i="18"/>
  <c r="D36" i="18"/>
  <c r="D47" i="18"/>
  <c r="D50" i="18"/>
  <c r="D37" i="18"/>
  <c r="D68" i="18"/>
  <c r="D63" i="18"/>
  <c r="D86" i="18"/>
  <c r="D59" i="18"/>
  <c r="D104" i="18"/>
  <c r="D97" i="18"/>
  <c r="D87" i="18"/>
  <c r="D83" i="18"/>
  <c r="D109" i="18"/>
  <c r="D99" i="18"/>
  <c r="D95" i="18"/>
  <c r="D24" i="18"/>
  <c r="D38" i="18"/>
  <c r="D54" i="18"/>
  <c r="D70" i="18"/>
  <c r="D90" i="18"/>
  <c r="D106" i="18"/>
  <c r="D11" i="18"/>
  <c r="D7" i="18"/>
  <c r="D21" i="18"/>
  <c r="D17" i="18"/>
  <c r="D13" i="18"/>
  <c r="D9" i="18"/>
  <c r="D26" i="18"/>
  <c r="D42" i="18"/>
  <c r="D56" i="18"/>
  <c r="D74" i="18"/>
  <c r="D92" i="18"/>
  <c r="D110" i="18"/>
  <c r="D41" i="18"/>
  <c r="D67" i="18"/>
  <c r="D57" i="18"/>
  <c r="D53" i="18"/>
  <c r="D43" i="18"/>
  <c r="D33" i="18"/>
  <c r="D30" i="18"/>
  <c r="D44" i="18"/>
  <c r="D58" i="18"/>
  <c r="D78" i="18"/>
  <c r="D94" i="18"/>
  <c r="D114" i="18"/>
  <c r="D113" i="18"/>
  <c r="D103" i="18"/>
  <c r="D93" i="18"/>
  <c r="D89" i="18"/>
  <c r="D79" i="18"/>
  <c r="D105" i="18"/>
  <c r="D32" i="18"/>
  <c r="D46" i="18"/>
  <c r="D62" i="18"/>
  <c r="D80" i="18"/>
  <c r="D98" i="18"/>
  <c r="D116" i="18"/>
  <c r="D25" i="18"/>
  <c r="D18" i="18"/>
  <c r="D14" i="18"/>
  <c r="D10" i="18"/>
  <c r="D6" i="18"/>
  <c r="D23" i="18"/>
  <c r="D20" i="18"/>
  <c r="D34" i="18"/>
  <c r="D48" i="18"/>
  <c r="D66" i="18"/>
  <c r="D82" i="18"/>
  <c r="D102" i="18"/>
  <c r="D118" i="18"/>
  <c r="D60" i="18"/>
  <c r="D72" i="18"/>
  <c r="D84" i="18"/>
  <c r="D96" i="18"/>
  <c r="D108" i="18"/>
  <c r="D19" i="18"/>
  <c r="D8" i="18"/>
  <c r="D107" i="18"/>
  <c r="D81" i="18"/>
  <c r="D49" i="18"/>
  <c r="D29" i="18"/>
  <c r="D12" i="18"/>
  <c r="D111" i="18"/>
  <c r="D55" i="18"/>
  <c r="D35" i="18"/>
  <c r="D15" i="18"/>
  <c r="D117" i="18"/>
  <c r="D85" i="18"/>
  <c r="D65" i="18"/>
  <c r="D39" i="18"/>
  <c r="D91" i="18"/>
  <c r="D71" i="18"/>
  <c r="D45" i="18"/>
  <c r="D16" i="18"/>
  <c r="D5" i="18"/>
  <c r="D101" i="18"/>
  <c r="D75" i="18"/>
  <c r="D4" i="18"/>
  <c r="D77" i="18"/>
  <c r="D31" i="18"/>
  <c r="D119" i="18"/>
  <c r="D73" i="18"/>
  <c r="D27" i="18"/>
  <c r="D115" i="18"/>
  <c r="D69" i="18"/>
  <c r="D28" i="18"/>
  <c r="D40" i="18"/>
  <c r="D52" i="18"/>
  <c r="D64" i="18"/>
  <c r="D76" i="18"/>
  <c r="D88" i="18"/>
  <c r="D100" i="18"/>
  <c r="D112" i="18"/>
  <c r="D111" i="22" l="1"/>
  <c r="D105" i="22"/>
  <c r="D88" i="22"/>
  <c r="D61" i="22"/>
  <c r="D83" i="22"/>
  <c r="D80" i="22"/>
  <c r="D82" i="22"/>
  <c r="D76" i="22"/>
  <c r="D116" i="22"/>
  <c r="D96" i="22"/>
  <c r="D75" i="22"/>
  <c r="D99" i="22"/>
  <c r="D87" i="22"/>
  <c r="D95" i="22"/>
  <c r="D98" i="22"/>
  <c r="D90" i="22"/>
  <c r="D109" i="22"/>
  <c r="D106" i="22"/>
  <c r="D79" i="22"/>
  <c r="D78" i="22"/>
  <c r="D69" i="22"/>
  <c r="D37" i="17"/>
  <c r="D92" i="22"/>
  <c r="D108" i="22"/>
  <c r="D65" i="22"/>
  <c r="D60" i="22"/>
  <c r="D67" i="22"/>
  <c r="D94" i="22"/>
  <c r="D103" i="22"/>
  <c r="D115" i="22"/>
  <c r="D117" i="22"/>
  <c r="D81" i="22"/>
  <c r="D68" i="22"/>
  <c r="D101" i="22"/>
  <c r="D119" i="22"/>
  <c r="D74" i="22"/>
  <c r="D85" i="22"/>
  <c r="D59" i="22"/>
  <c r="D100" i="22"/>
  <c r="D102" i="22"/>
  <c r="D63" i="22"/>
  <c r="D91" i="19"/>
  <c r="D116" i="17"/>
  <c r="D26" i="17"/>
  <c r="D51" i="17"/>
  <c r="D56" i="17"/>
  <c r="D42" i="17"/>
  <c r="D18" i="17"/>
  <c r="D47" i="17"/>
  <c r="D33" i="17"/>
  <c r="D57" i="17"/>
  <c r="D29" i="17"/>
  <c r="D24" i="17"/>
  <c r="D12" i="17"/>
  <c r="D20" i="17"/>
  <c r="D15" i="17"/>
  <c r="D35" i="17"/>
  <c r="D11" i="17"/>
  <c r="D6" i="17"/>
  <c r="D25" i="17"/>
  <c r="D5" i="17"/>
  <c r="D58" i="17"/>
  <c r="D8" i="17"/>
  <c r="D48" i="17"/>
  <c r="D28" i="17"/>
  <c r="D4" i="17"/>
  <c r="D30" i="17"/>
  <c r="D52" i="17"/>
  <c r="D45" i="17"/>
  <c r="D17" i="17"/>
  <c r="D50" i="17"/>
  <c r="D38" i="17"/>
  <c r="D13" i="17"/>
  <c r="D3" i="17"/>
  <c r="D55" i="17"/>
  <c r="D23" i="17"/>
  <c r="D54" i="17"/>
  <c r="D9" i="17"/>
  <c r="D22" i="17"/>
  <c r="D21" i="17"/>
  <c r="D7" i="17"/>
  <c r="D53" i="17"/>
  <c r="D49" i="17"/>
  <c r="D32" i="17"/>
  <c r="D41" i="17"/>
  <c r="D16" i="17"/>
  <c r="D44" i="17"/>
  <c r="D10" i="17"/>
  <c r="D36" i="17"/>
  <c r="D43" i="17"/>
  <c r="D40" i="17"/>
  <c r="D31" i="17"/>
  <c r="D19" i="17"/>
  <c r="D27" i="17"/>
  <c r="D14" i="17"/>
  <c r="D39" i="17"/>
  <c r="D46" i="17"/>
  <c r="D34" i="17"/>
  <c r="D74" i="19"/>
  <c r="D109" i="19"/>
  <c r="D80" i="17"/>
  <c r="D105" i="17"/>
  <c r="D104" i="19"/>
  <c r="D81" i="19"/>
  <c r="D102" i="19"/>
  <c r="D63" i="19"/>
  <c r="D65" i="17"/>
  <c r="D63" i="17"/>
  <c r="D92" i="17"/>
  <c r="D91" i="17"/>
  <c r="D113" i="19"/>
  <c r="D60" i="19"/>
  <c r="D60" i="17"/>
  <c r="D96" i="17"/>
  <c r="D97" i="17"/>
  <c r="D107" i="19"/>
  <c r="D59" i="19"/>
  <c r="D72" i="19"/>
  <c r="D70" i="19"/>
  <c r="D73" i="19"/>
  <c r="D101" i="19"/>
  <c r="D97" i="19"/>
  <c r="D90" i="19"/>
  <c r="D109" i="17"/>
  <c r="D68" i="17"/>
  <c r="D104" i="17"/>
  <c r="D111" i="17"/>
  <c r="D117" i="19"/>
  <c r="D89" i="19"/>
  <c r="D110" i="19"/>
  <c r="D105" i="19"/>
  <c r="D64" i="19"/>
  <c r="D100" i="19"/>
  <c r="D114" i="19"/>
  <c r="D62" i="19"/>
  <c r="D103" i="19"/>
  <c r="D66" i="19"/>
  <c r="D94" i="19"/>
  <c r="D95" i="17"/>
  <c r="D72" i="17"/>
  <c r="D108" i="17"/>
  <c r="D103" i="17"/>
  <c r="D99" i="19"/>
  <c r="D112" i="19"/>
  <c r="D83" i="19"/>
  <c r="D87" i="19"/>
  <c r="D61" i="19"/>
  <c r="D67" i="19"/>
  <c r="D96" i="19"/>
  <c r="D81" i="17"/>
  <c r="D93" i="17"/>
  <c r="D84" i="17"/>
  <c r="D98" i="19"/>
  <c r="D79" i="19"/>
  <c r="D85" i="19"/>
  <c r="D77" i="19"/>
  <c r="D84" i="19"/>
  <c r="D65" i="19"/>
  <c r="D92" i="19"/>
  <c r="D73" i="17"/>
  <c r="D115" i="17"/>
  <c r="D107" i="17"/>
  <c r="D66" i="17"/>
  <c r="D78" i="17"/>
  <c r="D90" i="17"/>
  <c r="D102" i="17"/>
  <c r="D114" i="17"/>
  <c r="D69" i="17"/>
  <c r="D75" i="17"/>
  <c r="D117" i="17"/>
  <c r="D59" i="17"/>
  <c r="D101" i="17"/>
  <c r="D99" i="17"/>
  <c r="D70" i="17"/>
  <c r="D82" i="17"/>
  <c r="D94" i="17"/>
  <c r="D106" i="17"/>
  <c r="D118" i="17"/>
  <c r="D61" i="17"/>
  <c r="D67" i="17"/>
  <c r="D87" i="17"/>
  <c r="D62" i="17"/>
  <c r="D86" i="17"/>
  <c r="D98" i="17"/>
  <c r="D77" i="17"/>
  <c r="D83" i="17"/>
  <c r="D89" i="17"/>
  <c r="D85" i="17"/>
  <c r="D74" i="17"/>
  <c r="D110" i="17"/>
  <c r="D79" i="17"/>
  <c r="D71" i="17"/>
  <c r="D64" i="17"/>
  <c r="D76" i="17"/>
  <c r="D88" i="17"/>
  <c r="D100" i="17"/>
  <c r="D112" i="17"/>
  <c r="D113" i="17"/>
  <c r="D119" i="17"/>
  <c r="D106" i="19"/>
  <c r="D78" i="19"/>
  <c r="D108" i="19"/>
  <c r="D76" i="19"/>
  <c r="D69" i="19"/>
  <c r="D115" i="19"/>
  <c r="D71" i="19"/>
  <c r="D95" i="19"/>
  <c r="D116" i="19"/>
  <c r="D93" i="19"/>
  <c r="D80" i="19"/>
  <c r="D118" i="19"/>
  <c r="D111" i="19"/>
  <c r="D75" i="19"/>
  <c r="D86" i="19"/>
  <c r="D68" i="19"/>
  <c r="D119" i="19"/>
  <c r="D88" i="19"/>
  <c r="D82" i="19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2" i="13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2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2" i="9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2" i="4"/>
  <c r="H3" i="12" l="1" a="1"/>
  <c r="H3" i="4" a="1"/>
  <c r="I5" i="4" s="1"/>
  <c r="H3" i="14" a="1"/>
  <c r="I4" i="14" s="1"/>
  <c r="H3" i="13" a="1"/>
  <c r="H3" i="9" a="1"/>
  <c r="H7" i="9" s="1"/>
  <c r="P3" i="7" a="1"/>
  <c r="P4" i="7" s="1"/>
  <c r="H3" i="5" a="1"/>
  <c r="H5" i="5" s="1"/>
  <c r="H3" i="12" l="1"/>
  <c r="I5" i="12"/>
  <c r="H4" i="12"/>
  <c r="I6" i="12"/>
  <c r="H5" i="12"/>
  <c r="I3" i="12"/>
  <c r="I7" i="12"/>
  <c r="H6" i="12"/>
  <c r="I4" i="12"/>
  <c r="H7" i="12"/>
  <c r="H6" i="4"/>
  <c r="I3" i="4"/>
  <c r="I6" i="4"/>
  <c r="I4" i="4"/>
  <c r="H5" i="4"/>
  <c r="H3" i="4"/>
  <c r="I7" i="4"/>
  <c r="H4" i="4"/>
  <c r="H7" i="4"/>
  <c r="I3" i="5"/>
  <c r="I6" i="14"/>
  <c r="I3" i="14"/>
  <c r="H7" i="14"/>
  <c r="H6" i="14"/>
  <c r="H4" i="14"/>
  <c r="H5" i="14"/>
  <c r="H3" i="14"/>
  <c r="I5" i="14"/>
  <c r="I7" i="14"/>
  <c r="H6" i="13"/>
  <c r="H3" i="13"/>
  <c r="I5" i="13"/>
  <c r="H5" i="13"/>
  <c r="I3" i="13"/>
  <c r="I7" i="13"/>
  <c r="H7" i="13"/>
  <c r="I6" i="13"/>
  <c r="I4" i="13"/>
  <c r="H4" i="13"/>
  <c r="H4" i="9"/>
  <c r="I5" i="9"/>
  <c r="H3" i="9"/>
  <c r="H6" i="9"/>
  <c r="I4" i="9"/>
  <c r="I3" i="9"/>
  <c r="I7" i="9"/>
  <c r="I6" i="9"/>
  <c r="H5" i="9"/>
  <c r="Q4" i="7"/>
  <c r="P6" i="7"/>
  <c r="Q5" i="7"/>
  <c r="P3" i="7"/>
  <c r="Q7" i="7"/>
  <c r="P5" i="7"/>
  <c r="Q6" i="7"/>
  <c r="Q3" i="7"/>
  <c r="P7" i="7"/>
  <c r="I4" i="5"/>
  <c r="I5" i="5"/>
  <c r="H3" i="5"/>
  <c r="H6" i="5"/>
  <c r="H4" i="5"/>
  <c r="I6" i="5"/>
  <c r="H7" i="5"/>
  <c r="I7" i="5"/>
  <c r="D24" i="7" l="1"/>
  <c r="D25" i="7"/>
  <c r="D23" i="7"/>
  <c r="D22" i="7"/>
  <c r="D2" i="12"/>
  <c r="D21" i="12"/>
  <c r="D20" i="12"/>
  <c r="D4" i="12"/>
  <c r="D17" i="12"/>
  <c r="D6" i="12"/>
  <c r="D19" i="12"/>
  <c r="D8" i="12"/>
  <c r="D7" i="12"/>
  <c r="D12" i="12"/>
  <c r="D5" i="12"/>
  <c r="D10" i="12"/>
  <c r="D9" i="12"/>
  <c r="D13" i="12"/>
  <c r="D14" i="12"/>
  <c r="D11" i="12"/>
  <c r="D18" i="12"/>
  <c r="D15" i="12"/>
  <c r="D16" i="12"/>
  <c r="D3" i="12"/>
  <c r="D2" i="4"/>
  <c r="D9" i="4"/>
  <c r="D43" i="4"/>
  <c r="D50" i="4"/>
  <c r="D48" i="4"/>
  <c r="D59" i="4"/>
  <c r="D70" i="4"/>
  <c r="D64" i="4"/>
  <c r="D7" i="4"/>
  <c r="D12" i="4"/>
  <c r="D23" i="4"/>
  <c r="D34" i="4"/>
  <c r="D63" i="4"/>
  <c r="D37" i="4"/>
  <c r="D42" i="4"/>
  <c r="D53" i="4"/>
  <c r="D117" i="4"/>
  <c r="D14" i="4"/>
  <c r="D115" i="4"/>
  <c r="D109" i="4"/>
  <c r="D114" i="4"/>
  <c r="D6" i="4"/>
  <c r="D17" i="4"/>
  <c r="D28" i="4"/>
  <c r="D57" i="4"/>
  <c r="D79" i="4"/>
  <c r="D84" i="4"/>
  <c r="D95" i="4"/>
  <c r="D106" i="4"/>
  <c r="D111" i="4"/>
  <c r="D3" i="4"/>
  <c r="D73" i="4"/>
  <c r="D78" i="4"/>
  <c r="D89" i="4"/>
  <c r="D100" i="4"/>
  <c r="D99" i="4"/>
  <c r="D86" i="4"/>
  <c r="D67" i="4"/>
  <c r="D108" i="4"/>
  <c r="D72" i="4"/>
  <c r="D119" i="4"/>
  <c r="D83" i="4"/>
  <c r="D47" i="4"/>
  <c r="D11" i="4"/>
  <c r="D94" i="4"/>
  <c r="D58" i="4"/>
  <c r="D22" i="4"/>
  <c r="D87" i="4"/>
  <c r="D105" i="4"/>
  <c r="D45" i="4"/>
  <c r="D116" i="4"/>
  <c r="D80" i="4"/>
  <c r="D44" i="4"/>
  <c r="D8" i="4"/>
  <c r="D97" i="4"/>
  <c r="D61" i="4"/>
  <c r="D25" i="4"/>
  <c r="D102" i="4"/>
  <c r="D66" i="4"/>
  <c r="D30" i="4"/>
  <c r="D113" i="4"/>
  <c r="D77" i="4"/>
  <c r="D41" i="4"/>
  <c r="D5" i="4"/>
  <c r="D88" i="4"/>
  <c r="D52" i="4"/>
  <c r="D16" i="4"/>
  <c r="D69" i="4"/>
  <c r="D93" i="4"/>
  <c r="D33" i="4"/>
  <c r="D110" i="4"/>
  <c r="D74" i="4"/>
  <c r="D38" i="4"/>
  <c r="D103" i="4"/>
  <c r="D31" i="4"/>
  <c r="D36" i="4"/>
  <c r="D91" i="4"/>
  <c r="D55" i="4"/>
  <c r="D19" i="4"/>
  <c r="D96" i="4"/>
  <c r="D60" i="4"/>
  <c r="D24" i="4"/>
  <c r="D107" i="4"/>
  <c r="D71" i="4"/>
  <c r="D35" i="4"/>
  <c r="D118" i="4"/>
  <c r="D82" i="4"/>
  <c r="D46" i="4"/>
  <c r="D10" i="4"/>
  <c r="D51" i="4"/>
  <c r="D81" i="4"/>
  <c r="D27" i="4"/>
  <c r="D104" i="4"/>
  <c r="D68" i="4"/>
  <c r="D32" i="4"/>
  <c r="D85" i="4"/>
  <c r="D49" i="4"/>
  <c r="D13" i="4"/>
  <c r="D90" i="4"/>
  <c r="D54" i="4"/>
  <c r="D18" i="4"/>
  <c r="D101" i="4"/>
  <c r="D65" i="4"/>
  <c r="D29" i="4"/>
  <c r="D112" i="4"/>
  <c r="D76" i="4"/>
  <c r="D40" i="4"/>
  <c r="D4" i="4"/>
  <c r="D39" i="4"/>
  <c r="D75" i="4"/>
  <c r="D21" i="4"/>
  <c r="D98" i="4"/>
  <c r="D62" i="4"/>
  <c r="D26" i="4"/>
  <c r="D15" i="4"/>
  <c r="D92" i="4"/>
  <c r="D56" i="4"/>
  <c r="D20" i="4"/>
  <c r="D84" i="9"/>
  <c r="D58" i="7"/>
  <c r="D54" i="9"/>
  <c r="D61" i="9"/>
  <c r="D23" i="9"/>
  <c r="D36" i="9"/>
  <c r="D83" i="9"/>
  <c r="D114" i="9"/>
  <c r="D22" i="9"/>
  <c r="D92" i="9"/>
  <c r="D55" i="9"/>
  <c r="D95" i="12"/>
  <c r="D111" i="9"/>
  <c r="D102" i="9"/>
  <c r="D16" i="9"/>
  <c r="D52" i="9"/>
  <c r="D75" i="12"/>
  <c r="D10" i="9"/>
  <c r="D49" i="9"/>
  <c r="D80" i="9"/>
  <c r="D11" i="9"/>
  <c r="D28" i="9"/>
  <c r="D98" i="9"/>
  <c r="D104" i="9"/>
  <c r="D117" i="9"/>
  <c r="D4" i="9"/>
  <c r="D82" i="9"/>
  <c r="D37" i="9"/>
  <c r="D72" i="9"/>
  <c r="D86" i="9"/>
  <c r="D115" i="12"/>
  <c r="D61" i="12"/>
  <c r="D108" i="7"/>
  <c r="D98" i="12"/>
  <c r="D89" i="9"/>
  <c r="D56" i="9"/>
  <c r="D44" i="9"/>
  <c r="D69" i="9"/>
  <c r="D29" i="9"/>
  <c r="D57" i="9"/>
  <c r="D8" i="9"/>
  <c r="D101" i="12"/>
  <c r="D30" i="12"/>
  <c r="D107" i="9"/>
  <c r="D74" i="9"/>
  <c r="D68" i="9"/>
  <c r="D93" i="9"/>
  <c r="D59" i="9"/>
  <c r="D87" i="9"/>
  <c r="D33" i="12"/>
  <c r="D2" i="9"/>
  <c r="D17" i="9"/>
  <c r="D24" i="9"/>
  <c r="D110" i="9"/>
  <c r="D67" i="9"/>
  <c r="D108" i="9"/>
  <c r="D47" i="9"/>
  <c r="D40" i="9"/>
  <c r="D96" i="9"/>
  <c r="D113" i="9"/>
  <c r="D34" i="9"/>
  <c r="D21" i="9"/>
  <c r="D35" i="9"/>
  <c r="D81" i="9"/>
  <c r="D118" i="9"/>
  <c r="D48" i="9"/>
  <c r="D85" i="9"/>
  <c r="D90" i="9"/>
  <c r="D77" i="9"/>
  <c r="D26" i="9"/>
  <c r="D19" i="9"/>
  <c r="D75" i="9"/>
  <c r="D65" i="9"/>
  <c r="D112" i="9"/>
  <c r="D79" i="9"/>
  <c r="D100" i="9"/>
  <c r="D41" i="9"/>
  <c r="D2" i="5"/>
  <c r="D53" i="9"/>
  <c r="D99" i="9"/>
  <c r="D3" i="9"/>
  <c r="D66" i="9"/>
  <c r="D103" i="9"/>
  <c r="D7" i="9"/>
  <c r="D101" i="9"/>
  <c r="D50" i="9"/>
  <c r="D43" i="9"/>
  <c r="D105" i="9"/>
  <c r="D95" i="9"/>
  <c r="D62" i="9"/>
  <c r="D32" i="9"/>
  <c r="D64" i="14"/>
  <c r="D93" i="14"/>
  <c r="D90" i="14"/>
  <c r="D40" i="14"/>
  <c r="D21" i="14"/>
  <c r="D9" i="14"/>
  <c r="D48" i="14"/>
  <c r="D104" i="14"/>
  <c r="D58" i="14"/>
  <c r="D108" i="14"/>
  <c r="D44" i="14"/>
  <c r="D95" i="14"/>
  <c r="D75" i="14"/>
  <c r="D68" i="14"/>
  <c r="D62" i="14"/>
  <c r="D51" i="14"/>
  <c r="D42" i="14"/>
  <c r="D25" i="14"/>
  <c r="D71" i="14"/>
  <c r="D6" i="14"/>
  <c r="D117" i="14"/>
  <c r="D35" i="14"/>
  <c r="D119" i="14"/>
  <c r="D118" i="14"/>
  <c r="D24" i="14"/>
  <c r="D113" i="14"/>
  <c r="D86" i="14"/>
  <c r="D53" i="14"/>
  <c r="D116" i="14"/>
  <c r="D20" i="14"/>
  <c r="D112" i="14"/>
  <c r="D79" i="14"/>
  <c r="D52" i="14"/>
  <c r="D37" i="14"/>
  <c r="D103" i="14"/>
  <c r="D84" i="14"/>
  <c r="D38" i="14"/>
  <c r="D60" i="14"/>
  <c r="D5" i="14"/>
  <c r="D27" i="14"/>
  <c r="D97" i="14"/>
  <c r="D3" i="14"/>
  <c r="D70" i="14"/>
  <c r="D89" i="14"/>
  <c r="D55" i="14"/>
  <c r="D102" i="14"/>
  <c r="D26" i="14"/>
  <c r="D98" i="14"/>
  <c r="D56" i="14"/>
  <c r="D114" i="14"/>
  <c r="D23" i="14"/>
  <c r="D81" i="14"/>
  <c r="D115" i="14"/>
  <c r="D54" i="14"/>
  <c r="D88" i="14"/>
  <c r="D39" i="14"/>
  <c r="D73" i="14"/>
  <c r="D2" i="14"/>
  <c r="D80" i="14"/>
  <c r="D28" i="14"/>
  <c r="D74" i="14"/>
  <c r="D19" i="14"/>
  <c r="D41" i="14"/>
  <c r="D99" i="14"/>
  <c r="D14" i="14"/>
  <c r="D72" i="14"/>
  <c r="D106" i="14"/>
  <c r="D57" i="14"/>
  <c r="D91" i="14"/>
  <c r="D65" i="14"/>
  <c r="D12" i="14"/>
  <c r="D82" i="14"/>
  <c r="D110" i="14"/>
  <c r="D96" i="14"/>
  <c r="D94" i="14"/>
  <c r="D77" i="14"/>
  <c r="D63" i="14"/>
  <c r="D61" i="14"/>
  <c r="D50" i="14"/>
  <c r="D36" i="14"/>
  <c r="D34" i="14"/>
  <c r="D17" i="14"/>
  <c r="D4" i="14"/>
  <c r="D16" i="14"/>
  <c r="D8" i="14"/>
  <c r="D100" i="14"/>
  <c r="D49" i="14"/>
  <c r="D7" i="14"/>
  <c r="D92" i="14"/>
  <c r="D78" i="14"/>
  <c r="D76" i="14"/>
  <c r="D59" i="14"/>
  <c r="D45" i="14"/>
  <c r="D43" i="14"/>
  <c r="D32" i="14"/>
  <c r="D18" i="14"/>
  <c r="D13" i="14"/>
  <c r="D22" i="14"/>
  <c r="D107" i="14"/>
  <c r="D111" i="14"/>
  <c r="D109" i="14"/>
  <c r="D46" i="14"/>
  <c r="D105" i="14"/>
  <c r="D66" i="14"/>
  <c r="D30" i="14"/>
  <c r="D11" i="14"/>
  <c r="D29" i="14"/>
  <c r="D69" i="14"/>
  <c r="D47" i="14"/>
  <c r="D87" i="14"/>
  <c r="D31" i="14"/>
  <c r="D83" i="14"/>
  <c r="D10" i="14"/>
  <c r="D101" i="14"/>
  <c r="D15" i="14"/>
  <c r="D67" i="14"/>
  <c r="D33" i="14"/>
  <c r="D85" i="14"/>
  <c r="D5" i="13"/>
  <c r="D17" i="13"/>
  <c r="D2" i="13"/>
  <c r="D23" i="13"/>
  <c r="D11" i="13"/>
  <c r="D9" i="13"/>
  <c r="D15" i="13"/>
  <c r="D32" i="13"/>
  <c r="D50" i="13"/>
  <c r="D71" i="13"/>
  <c r="D89" i="13"/>
  <c r="D107" i="13"/>
  <c r="D24" i="13"/>
  <c r="D36" i="13"/>
  <c r="D54" i="13"/>
  <c r="D72" i="13"/>
  <c r="D90" i="13"/>
  <c r="D108" i="13"/>
  <c r="D8" i="13"/>
  <c r="D34" i="13"/>
  <c r="D52" i="13"/>
  <c r="D70" i="13"/>
  <c r="D88" i="13"/>
  <c r="D106" i="13"/>
  <c r="D83" i="13"/>
  <c r="D30" i="13"/>
  <c r="D21" i="13"/>
  <c r="D4" i="13"/>
  <c r="D35" i="13"/>
  <c r="D53" i="13"/>
  <c r="D74" i="13"/>
  <c r="D92" i="13"/>
  <c r="D110" i="13"/>
  <c r="D10" i="13"/>
  <c r="D39" i="13"/>
  <c r="D57" i="13"/>
  <c r="D75" i="13"/>
  <c r="D93" i="13"/>
  <c r="D111" i="13"/>
  <c r="D20" i="13"/>
  <c r="D37" i="13"/>
  <c r="D55" i="13"/>
  <c r="D73" i="13"/>
  <c r="D91" i="13"/>
  <c r="D109" i="13"/>
  <c r="D65" i="13"/>
  <c r="D48" i="13"/>
  <c r="D28" i="13"/>
  <c r="D100" i="13"/>
  <c r="D7" i="13"/>
  <c r="D16" i="13"/>
  <c r="D38" i="13"/>
  <c r="D59" i="13"/>
  <c r="D77" i="13"/>
  <c r="D95" i="13"/>
  <c r="D113" i="13"/>
  <c r="D22" i="13"/>
  <c r="D42" i="13"/>
  <c r="D60" i="13"/>
  <c r="D78" i="13"/>
  <c r="D96" i="13"/>
  <c r="D114" i="13"/>
  <c r="D6" i="13"/>
  <c r="D40" i="13"/>
  <c r="D58" i="13"/>
  <c r="D76" i="13"/>
  <c r="D94" i="13"/>
  <c r="D112" i="13"/>
  <c r="D26" i="13"/>
  <c r="D119" i="13"/>
  <c r="D102" i="13"/>
  <c r="D82" i="13"/>
  <c r="D13" i="13"/>
  <c r="D14" i="13"/>
  <c r="D41" i="13"/>
  <c r="D62" i="13"/>
  <c r="D80" i="13"/>
  <c r="D98" i="13"/>
  <c r="D116" i="13"/>
  <c r="D27" i="13"/>
  <c r="D45" i="13"/>
  <c r="D63" i="13"/>
  <c r="D81" i="13"/>
  <c r="D99" i="13"/>
  <c r="D117" i="13"/>
  <c r="D18" i="13"/>
  <c r="D43" i="13"/>
  <c r="D61" i="13"/>
  <c r="D79" i="13"/>
  <c r="D97" i="13"/>
  <c r="D115" i="13"/>
  <c r="D19" i="13"/>
  <c r="D101" i="13"/>
  <c r="D84" i="13"/>
  <c r="D64" i="13"/>
  <c r="D25" i="13"/>
  <c r="D29" i="13"/>
  <c r="D47" i="13"/>
  <c r="D68" i="13"/>
  <c r="D86" i="13"/>
  <c r="D104" i="13"/>
  <c r="D12" i="13"/>
  <c r="D33" i="13"/>
  <c r="D51" i="13"/>
  <c r="D69" i="13"/>
  <c r="D87" i="13"/>
  <c r="D105" i="13"/>
  <c r="D3" i="13"/>
  <c r="D31" i="13"/>
  <c r="D49" i="13"/>
  <c r="D67" i="13"/>
  <c r="D85" i="13"/>
  <c r="D103" i="13"/>
  <c r="D56" i="13"/>
  <c r="D44" i="13"/>
  <c r="D66" i="13"/>
  <c r="D46" i="13"/>
  <c r="D118" i="13"/>
  <c r="D78" i="12"/>
  <c r="D77" i="12"/>
  <c r="D37" i="12"/>
  <c r="D36" i="12"/>
  <c r="D117" i="12"/>
  <c r="D109" i="12"/>
  <c r="D53" i="12"/>
  <c r="D111" i="12"/>
  <c r="D39" i="12"/>
  <c r="D28" i="12"/>
  <c r="D59" i="12"/>
  <c r="D83" i="12"/>
  <c r="D22" i="12"/>
  <c r="D114" i="12"/>
  <c r="D92" i="12"/>
  <c r="D87" i="12"/>
  <c r="D25" i="12"/>
  <c r="D70" i="12"/>
  <c r="D48" i="12"/>
  <c r="D74" i="12"/>
  <c r="D100" i="12"/>
  <c r="D50" i="12"/>
  <c r="D32" i="12"/>
  <c r="D116" i="12"/>
  <c r="D81" i="12"/>
  <c r="D55" i="12"/>
  <c r="D110" i="12"/>
  <c r="D113" i="12"/>
  <c r="D105" i="12"/>
  <c r="D35" i="12"/>
  <c r="D94" i="12"/>
  <c r="D72" i="12"/>
  <c r="D52" i="12"/>
  <c r="D119" i="12"/>
  <c r="D56" i="12"/>
  <c r="D82" i="12"/>
  <c r="D89" i="12"/>
  <c r="D85" i="12"/>
  <c r="D68" i="12"/>
  <c r="D44" i="12"/>
  <c r="D34" i="12"/>
  <c r="D29" i="12"/>
  <c r="D24" i="12"/>
  <c r="D42" i="12"/>
  <c r="D76" i="12"/>
  <c r="D79" i="12"/>
  <c r="D96" i="12"/>
  <c r="D104" i="12"/>
  <c r="D26" i="12"/>
  <c r="D60" i="12"/>
  <c r="D57" i="12"/>
  <c r="D93" i="12"/>
  <c r="D118" i="12"/>
  <c r="D103" i="12"/>
  <c r="D40" i="12"/>
  <c r="D43" i="12"/>
  <c r="D27" i="12"/>
  <c r="D63" i="12"/>
  <c r="D58" i="12"/>
  <c r="D80" i="12"/>
  <c r="D45" i="12"/>
  <c r="D106" i="12"/>
  <c r="D65" i="12"/>
  <c r="D102" i="12"/>
  <c r="D91" i="12"/>
  <c r="D38" i="12"/>
  <c r="D69" i="12"/>
  <c r="D64" i="12"/>
  <c r="D41" i="12"/>
  <c r="D67" i="12"/>
  <c r="D51" i="12"/>
  <c r="D23" i="12"/>
  <c r="D49" i="12"/>
  <c r="D107" i="12"/>
  <c r="D54" i="12"/>
  <c r="D62" i="12"/>
  <c r="D99" i="12"/>
  <c r="D88" i="12"/>
  <c r="D47" i="12"/>
  <c r="D84" i="12"/>
  <c r="D73" i="12"/>
  <c r="D46" i="12"/>
  <c r="D31" i="12"/>
  <c r="D86" i="12"/>
  <c r="D112" i="12"/>
  <c r="D90" i="12"/>
  <c r="D66" i="12"/>
  <c r="D71" i="12"/>
  <c r="D97" i="12"/>
  <c r="D108" i="12"/>
  <c r="D15" i="9"/>
  <c r="D71" i="9"/>
  <c r="D63" i="9"/>
  <c r="D64" i="9"/>
  <c r="D38" i="9"/>
  <c r="D27" i="9"/>
  <c r="D31" i="9"/>
  <c r="D14" i="9"/>
  <c r="D60" i="9"/>
  <c r="D115" i="9"/>
  <c r="D39" i="9"/>
  <c r="D94" i="9"/>
  <c r="D42" i="9"/>
  <c r="D97" i="9"/>
  <c r="D51" i="9"/>
  <c r="D106" i="9"/>
  <c r="D30" i="9"/>
  <c r="D88" i="9"/>
  <c r="D116" i="9"/>
  <c r="D109" i="9"/>
  <c r="D45" i="9"/>
  <c r="D46" i="9"/>
  <c r="D20" i="9"/>
  <c r="D6" i="9"/>
  <c r="D13" i="9"/>
  <c r="D5" i="9"/>
  <c r="D33" i="9"/>
  <c r="D91" i="9"/>
  <c r="D9" i="9"/>
  <c r="D70" i="9"/>
  <c r="D12" i="9"/>
  <c r="D73" i="9"/>
  <c r="D18" i="9"/>
  <c r="D76" i="9"/>
  <c r="D119" i="9"/>
  <c r="D58" i="9"/>
  <c r="D25" i="9"/>
  <c r="D78" i="9"/>
  <c r="D75" i="7"/>
  <c r="D28" i="7"/>
  <c r="D64" i="7"/>
  <c r="D107" i="7"/>
  <c r="D117" i="7"/>
  <c r="D96" i="7"/>
  <c r="D89" i="7"/>
  <c r="D84" i="7"/>
  <c r="D94" i="7"/>
  <c r="D66" i="7"/>
  <c r="D52" i="7"/>
  <c r="D57" i="7"/>
  <c r="D47" i="7"/>
  <c r="D104" i="7"/>
  <c r="D81" i="7"/>
  <c r="D43" i="7"/>
  <c r="D74" i="7"/>
  <c r="D110" i="7"/>
  <c r="D77" i="7"/>
  <c r="D114" i="7"/>
  <c r="D53" i="7"/>
  <c r="D33" i="7"/>
  <c r="D31" i="7"/>
  <c r="D112" i="7"/>
  <c r="D113" i="7"/>
  <c r="D116" i="7"/>
  <c r="D60" i="7"/>
  <c r="D72" i="7"/>
  <c r="D83" i="7"/>
  <c r="D100" i="7"/>
  <c r="D27" i="7"/>
  <c r="D34" i="7"/>
  <c r="D37" i="7"/>
  <c r="D76" i="7"/>
  <c r="D79" i="7"/>
  <c r="D54" i="7"/>
  <c r="D44" i="7"/>
  <c r="D39" i="7"/>
  <c r="D69" i="7"/>
  <c r="D118" i="7"/>
  <c r="D78" i="7"/>
  <c r="D49" i="7"/>
  <c r="D61" i="7"/>
  <c r="D103" i="7"/>
  <c r="D106" i="7"/>
  <c r="D38" i="7"/>
  <c r="D88" i="7"/>
  <c r="D41" i="7"/>
  <c r="D80" i="7"/>
  <c r="D105" i="7"/>
  <c r="D68" i="7"/>
  <c r="D91" i="7"/>
  <c r="D97" i="7"/>
  <c r="D86" i="7"/>
  <c r="D92" i="7"/>
  <c r="D59" i="7"/>
  <c r="D26" i="7"/>
  <c r="D29" i="7"/>
  <c r="D35" i="7"/>
  <c r="D42" i="7"/>
  <c r="D46" i="7"/>
  <c r="D48" i="7"/>
  <c r="D51" i="7"/>
  <c r="D73" i="7"/>
  <c r="D101" i="7"/>
  <c r="D30" i="7"/>
  <c r="D56" i="7"/>
  <c r="D67" i="7"/>
  <c r="D90" i="7"/>
  <c r="D119" i="7"/>
  <c r="D109" i="7"/>
  <c r="D62" i="7"/>
  <c r="D65" i="7"/>
  <c r="D71" i="7"/>
  <c r="D87" i="7"/>
  <c r="D82" i="7"/>
  <c r="D99" i="7"/>
  <c r="D115" i="7"/>
  <c r="D45" i="7"/>
  <c r="D70" i="7"/>
  <c r="D111" i="7"/>
  <c r="D36" i="7"/>
  <c r="D40" i="7"/>
  <c r="D93" i="7"/>
  <c r="D98" i="7"/>
  <c r="D50" i="7"/>
  <c r="D63" i="7"/>
  <c r="D102" i="7"/>
  <c r="D32" i="7"/>
  <c r="D55" i="7"/>
  <c r="D95" i="7"/>
  <c r="D85" i="7"/>
  <c r="D119" i="5"/>
  <c r="D117" i="5"/>
  <c r="D115" i="5"/>
  <c r="D113" i="5"/>
  <c r="D111" i="5"/>
  <c r="D109" i="5"/>
  <c r="D107" i="5"/>
  <c r="D105" i="5"/>
  <c r="D103" i="5"/>
  <c r="D101" i="5"/>
  <c r="D99" i="5"/>
  <c r="D97" i="5"/>
  <c r="D95" i="5"/>
  <c r="D93" i="5"/>
  <c r="D91" i="5"/>
  <c r="D89" i="5"/>
  <c r="D87" i="5"/>
  <c r="D85" i="5"/>
  <c r="D83" i="5"/>
  <c r="D81" i="5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3" i="5"/>
  <c r="D31" i="5"/>
  <c r="D29" i="5"/>
  <c r="D27" i="5"/>
  <c r="D25" i="5"/>
  <c r="D23" i="5"/>
  <c r="D21" i="5"/>
  <c r="D19" i="5"/>
  <c r="D17" i="5"/>
  <c r="D15" i="5"/>
  <c r="D13" i="5"/>
  <c r="D11" i="5"/>
  <c r="D7" i="5"/>
  <c r="D5" i="5"/>
  <c r="D50" i="5"/>
  <c r="D4" i="5"/>
  <c r="D116" i="5"/>
  <c r="D112" i="5"/>
  <c r="D104" i="5"/>
  <c r="D98" i="5"/>
  <c r="D94" i="5"/>
  <c r="D92" i="5"/>
  <c r="D88" i="5"/>
  <c r="D84" i="5"/>
  <c r="D80" i="5"/>
  <c r="D76" i="5"/>
  <c r="D72" i="5"/>
  <c r="D68" i="5"/>
  <c r="D64" i="5"/>
  <c r="D60" i="5"/>
  <c r="D56" i="5"/>
  <c r="D48" i="5"/>
  <c r="D42" i="5"/>
  <c r="D34" i="5"/>
  <c r="D30" i="5"/>
  <c r="D22" i="5"/>
  <c r="D14" i="5"/>
  <c r="D6" i="5"/>
  <c r="D118" i="5"/>
  <c r="D114" i="5"/>
  <c r="D110" i="5"/>
  <c r="D106" i="5"/>
  <c r="D102" i="5"/>
  <c r="D100" i="5"/>
  <c r="D96" i="5"/>
  <c r="D90" i="5"/>
  <c r="D86" i="5"/>
  <c r="D82" i="5"/>
  <c r="D78" i="5"/>
  <c r="D74" i="5"/>
  <c r="D70" i="5"/>
  <c r="D66" i="5"/>
  <c r="D62" i="5"/>
  <c r="D58" i="5"/>
  <c r="D52" i="5"/>
  <c r="D46" i="5"/>
  <c r="D44" i="5"/>
  <c r="D40" i="5"/>
  <c r="D36" i="5"/>
  <c r="D32" i="5"/>
  <c r="D26" i="5"/>
  <c r="D20" i="5"/>
  <c r="D16" i="5"/>
  <c r="D12" i="5"/>
  <c r="D8" i="5"/>
  <c r="D35" i="5"/>
  <c r="D9" i="5"/>
  <c r="D108" i="5"/>
  <c r="D54" i="5"/>
  <c r="D38" i="5"/>
  <c r="D28" i="5"/>
  <c r="D24" i="5"/>
  <c r="D18" i="5"/>
  <c r="D10" i="5"/>
  <c r="D3" i="5"/>
</calcChain>
</file>

<file path=xl/sharedStrings.xml><?xml version="1.0" encoding="utf-8"?>
<sst xmlns="http://schemas.openxmlformats.org/spreadsheetml/2006/main" count="254" uniqueCount="188">
  <si>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</si>
  <si>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</si>
  <si>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</si>
  <si>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</si>
  <si>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</si>
  <si>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</si>
  <si>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</si>
  <si>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</si>
  <si>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</si>
  <si>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</si>
  <si>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</si>
  <si>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</si>
  <si>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</si>
  <si>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HOANBS_20110303</t>
  </si>
  <si>
    <t>CNP16OV_20110401</t>
  </si>
  <si>
    <t>cp_q_obs_20200331</t>
  </si>
  <si>
    <t>pcer_q_obs_20110325</t>
  </si>
  <si>
    <t>rff_q_obs_20200331</t>
  </si>
  <si>
    <t>xgdp_q_obs_20110325</t>
  </si>
  <si>
    <t>fpi_q_obs_20110325</t>
  </si>
  <si>
    <t>pgdp_q_obs_20110325</t>
  </si>
  <si>
    <t>wage_obs_20110303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</si>
  <si>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</si>
  <si>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</si>
  <si>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</si>
  <si>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</si>
  <si>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</si>
  <si>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</si>
  <si>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</si>
  <si>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</si>
  <si>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</si>
  <si>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</si>
  <si>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</si>
  <si>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</si>
  <si>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</si>
  <si>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</si>
  <si>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</si>
  <si>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</si>
  <si>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</si>
  <si>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</si>
  <si>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</si>
  <si>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</si>
  <si>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</si>
  <si>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</si>
  <si>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</si>
  <si>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</si>
  <si>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</si>
  <si>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</si>
  <si>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</si>
  <si>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</si>
  <si>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</si>
  <si>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</si>
  <si>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</si>
  <si>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</si>
  <si>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</si>
  <si>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</si>
  <si>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</si>
  <si>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</si>
  <si>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</si>
  <si>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</si>
  <si>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</si>
  <si>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</si>
  <si>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</si>
  <si>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</si>
  <si>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</si>
  <si>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</si>
  <si>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</si>
  <si>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</si>
  <si>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</si>
  <si>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</si>
  <si>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</si>
  <si>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</si>
  <si>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</si>
  <si>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</si>
  <si>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</si>
  <si>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</si>
  <si>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</si>
  <si>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</si>
  <si>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</si>
  <si>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</si>
  <si>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</si>
  <si>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</si>
  <si>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</si>
  <si>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</si>
  <si>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</si>
  <si>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</si>
  <si>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</si>
  <si>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</si>
  <si>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</si>
  <si>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</si>
  <si>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</si>
  <si>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</si>
  <si>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</si>
  <si>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</si>
  <si>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</si>
  <si>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</si>
  <si>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</si>
  <si>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</si>
  <si>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</si>
  <si>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</si>
  <si>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</si>
  <si>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</si>
  <si>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</si>
  <si>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</si>
  <si>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</si>
  <si>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</si>
  <si>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</si>
  <si>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</si>
  <si>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</si>
  <si>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</si>
  <si>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</si>
  <si>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</si>
  <si>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</si>
  <si>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</si>
  <si>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</si>
  <si>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</si>
  <si>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</si>
  <si>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</si>
  <si>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</si>
  <si>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</si>
  <si>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</si>
  <si>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</si>
  <si>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</si>
  <si>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</si>
  <si>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</si>
  <si>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</si>
  <si>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</si>
  <si>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</si>
  <si>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</si>
  <si>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</si>
  <si>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</si>
  <si>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</si>
  <si>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</si>
  <si>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</si>
  <si>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</si>
  <si>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</si>
  <si>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</si>
  <si>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</si>
  <si>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</si>
  <si>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</si>
  <si>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</si>
  <si>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exp(xgdp_q_obs/100)</t>
  </si>
  <si>
    <t>Linear relationship</t>
  </si>
  <si>
    <t>fitted</t>
  </si>
  <si>
    <t>exp(pgdp_q_obs/100)</t>
  </si>
  <si>
    <t>exp(rff_q_obs)</t>
  </si>
  <si>
    <t>exp(wage_obs/100)</t>
  </si>
  <si>
    <t>exp(cp_q_obs/100)</t>
  </si>
  <si>
    <t>exp(pcer_q_obs/100)</t>
  </si>
  <si>
    <t>LN(HOANBS/CNP16OV)</t>
  </si>
  <si>
    <t>BBB_FFR</t>
  </si>
  <si>
    <t>R2</t>
  </si>
  <si>
    <t>Published</t>
  </si>
  <si>
    <t>BBA yield - 10 yr Gvt bond yield</t>
  </si>
  <si>
    <t>PCEDGC96_20110328</t>
  </si>
  <si>
    <t>GPDI_20110325</t>
  </si>
  <si>
    <t>PCESC96_20110328</t>
  </si>
  <si>
    <t>PCENDC96_20110328</t>
  </si>
  <si>
    <t>GPDIC1_20110325</t>
  </si>
  <si>
    <t>exp(fpi_q_obs/100)</t>
  </si>
  <si>
    <t>cons_paperdef</t>
  </si>
  <si>
    <t>Delta(cons_paperdef)</t>
  </si>
  <si>
    <t>Delta(invest_paperdef)</t>
  </si>
  <si>
    <t>A006RD3Q086SBEA_20130228</t>
  </si>
  <si>
    <t>A007RD3Q086SBEA_20130228</t>
  </si>
  <si>
    <t>GDPCTPI_20110325</t>
  </si>
  <si>
    <t>A007RD3Q086SBEA/GDPCTPI</t>
  </si>
  <si>
    <t>nom_invest_paperdef</t>
  </si>
  <si>
    <t>real_invest_paperdef</t>
  </si>
  <si>
    <t>PCEDG_20110328</t>
  </si>
  <si>
    <t>invest_def</t>
  </si>
  <si>
    <t>invest_def/GDPCTPI</t>
  </si>
  <si>
    <t>BOGZ1FL144104005Q_20190307</t>
  </si>
  <si>
    <t>Delta(credit/GDP deflator)</t>
  </si>
  <si>
    <t>Delta(W5000/GDP deflator)</t>
  </si>
  <si>
    <t>WILL5000IND_20200331</t>
  </si>
  <si>
    <t>DGS10_20200331</t>
  </si>
  <si>
    <t>exp((DSG10-FFR)/4/100)</t>
  </si>
  <si>
    <t>DFF_20200331</t>
  </si>
  <si>
    <t>RTDSM_NonD</t>
  </si>
  <si>
    <t>RTDSM_D</t>
  </si>
  <si>
    <t>RTDSM_S</t>
  </si>
  <si>
    <t>rff1</t>
  </si>
  <si>
    <t>rff2</t>
  </si>
  <si>
    <t>rff3</t>
  </si>
  <si>
    <t>last_40_obs</t>
  </si>
  <si>
    <t>last_80_obs</t>
  </si>
  <si>
    <t>all_obs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</si>
</sst>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tx>
            <c:strRef>
              <c:f>gdp!$D$1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gdp!$D$2:$D$129</c:f>
              <c:numCache>
                <c:formatCode>General</c:formatCode>
                <c:ptCount val="128"/>
                <c:pt idx="0">
                  <c:v>1.0130902467038421</c:v>
                </c:pt>
                <c:pt idx="1">
                  <c:v>0.98489534774209464</c:v>
                </c:pt>
                <c:pt idx="2">
                  <c:v>1.0046375626904138</c:v>
                </c:pt>
                <c:pt idx="3">
                  <c:v>0.98050293143559286</c:v>
                </c:pt>
                <c:pt idx="4">
                  <c:v>0.9766100649374585</c:v>
                </c:pt>
                <c:pt idx="5">
                  <c:v>0.99804337082396977</c:v>
                </c:pt>
                <c:pt idx="6">
                  <c:v>0.98893755787907622</c:v>
                </c:pt>
                <c:pt idx="7">
                  <c:v>0.99348737925468711</c:v>
                </c:pt>
                <c:pt idx="8">
                  <c:v>1.0049140227681994</c:v>
                </c:pt>
                <c:pt idx="9">
                  <c:v>1.0147640448523232</c:v>
                </c:pt>
                <c:pt idx="10">
                  <c:v>1.0120684407226941</c:v>
                </c:pt>
                <c:pt idx="11">
                  <c:v>1.0129918440579744</c:v>
                </c:pt>
                <c:pt idx="12">
                  <c:v>1.0117439667923969</c:v>
                </c:pt>
                <c:pt idx="13">
                  <c:v>1.0096479085474741</c:v>
                </c:pt>
                <c:pt idx="14">
                  <c:v>1.002243160322126</c:v>
                </c:pt>
                <c:pt idx="15">
                  <c:v>1.0007150897701593</c:v>
                </c:pt>
                <c:pt idx="16">
                  <c:v>1.0019724422581984</c:v>
                </c:pt>
                <c:pt idx="17">
                  <c:v>1.0010128345079143</c:v>
                </c:pt>
                <c:pt idx="18">
                  <c:v>1.0080427538285677</c:v>
                </c:pt>
                <c:pt idx="19">
                  <c:v>1.0001631887696969</c:v>
                </c:pt>
                <c:pt idx="20">
                  <c:v>1.002151723210462</c:v>
                </c:pt>
                <c:pt idx="21">
                  <c:v>0.99665682768625952</c:v>
                </c:pt>
                <c:pt idx="22">
                  <c:v>1.0021775070445469</c:v>
                </c:pt>
                <c:pt idx="23">
                  <c:v>0.99745782655686499</c:v>
                </c:pt>
                <c:pt idx="24">
                  <c:v>0.99814803266394159</c:v>
                </c:pt>
                <c:pt idx="25">
                  <c:v>1.0031498298217119</c:v>
                </c:pt>
                <c:pt idx="26">
                  <c:v>1.0012320567543063</c:v>
                </c:pt>
                <c:pt idx="27">
                  <c:v>1.0094922955321404</c:v>
                </c:pt>
                <c:pt idx="28">
                  <c:v>0.99779475537739259</c:v>
                </c:pt>
                <c:pt idx="29">
                  <c:v>1.0053179574436131</c:v>
                </c:pt>
                <c:pt idx="30">
                  <c:v>0.99778207067576075</c:v>
                </c:pt>
                <c:pt idx="31">
                  <c:v>1.0058139467108247</c:v>
                </c:pt>
                <c:pt idx="32">
                  <c:v>1.0019255292833849</c:v>
                </c:pt>
                <c:pt idx="33">
                  <c:v>1.0000557838191919</c:v>
                </c:pt>
                <c:pt idx="34">
                  <c:v>1.0005001378101204</c:v>
                </c:pt>
                <c:pt idx="35">
                  <c:v>0.99485876610540436</c:v>
                </c:pt>
                <c:pt idx="36">
                  <c:v>1.002965310996712</c:v>
                </c:pt>
                <c:pt idx="37">
                  <c:v>0.99661587622778358</c:v>
                </c:pt>
                <c:pt idx="38">
                  <c:v>0.99270610782887647</c:v>
                </c:pt>
                <c:pt idx="39">
                  <c:v>0.98412627976705414</c:v>
                </c:pt>
                <c:pt idx="40">
                  <c:v>0.98796687823246476</c:v>
                </c:pt>
                <c:pt idx="41">
                  <c:v>0.99933106100902924</c:v>
                </c:pt>
                <c:pt idx="42">
                  <c:v>0.99684809868845259</c:v>
                </c:pt>
                <c:pt idx="43">
                  <c:v>0.99656231082610258</c:v>
                </c:pt>
                <c:pt idx="44">
                  <c:v>1.0034881750509153</c:v>
                </c:pt>
                <c:pt idx="45">
                  <c:v>1.0031427540573485</c:v>
                </c:pt>
                <c:pt idx="46">
                  <c:v>1.0028427717781412</c:v>
                </c:pt>
                <c:pt idx="47">
                  <c:v>1.0030337221600849</c:v>
                </c:pt>
                <c:pt idx="48">
                  <c:v>0.99452450298623241</c:v>
                </c:pt>
                <c:pt idx="49">
                  <c:v>0.99898773532527085</c:v>
                </c:pt>
                <c:pt idx="50">
                  <c:v>0.99788460100248433</c:v>
                </c:pt>
                <c:pt idx="51">
                  <c:v>1.0056756351986962</c:v>
                </c:pt>
                <c:pt idx="52">
                  <c:v>1.0022613638290498</c:v>
                </c:pt>
                <c:pt idx="53">
                  <c:v>1.0061364116534894</c:v>
                </c:pt>
                <c:pt idx="54">
                  <c:v>0.99903747125506814</c:v>
                </c:pt>
                <c:pt idx="55">
                  <c:v>1.0036124456318039</c:v>
                </c:pt>
                <c:pt idx="56">
                  <c:v>0.99512592532822741</c:v>
                </c:pt>
                <c:pt idx="57">
                  <c:v>0.99482660305631632</c:v>
                </c:pt>
                <c:pt idx="58">
                  <c:v>1.0009599811285383</c:v>
                </c:pt>
                <c:pt idx="59">
                  <c:v>0.99955781151305312</c:v>
                </c:pt>
                <c:pt idx="60">
                  <c:v>0.99943569209281891</c:v>
                </c:pt>
                <c:pt idx="61">
                  <c:v>1.0096786652344596</c:v>
                </c:pt>
                <c:pt idx="62">
                  <c:v>1.0012472185005095</c:v>
                </c:pt>
                <c:pt idx="63">
                  <c:v>1.0034270933709832</c:v>
                </c:pt>
                <c:pt idx="64">
                  <c:v>1.0002541449018572</c:v>
                </c:pt>
                <c:pt idx="65">
                  <c:v>1.0072692137738781</c:v>
                </c:pt>
                <c:pt idx="66">
                  <c:v>1.0050267545172544</c:v>
                </c:pt>
                <c:pt idx="67">
                  <c:v>1.0002429087346216</c:v>
                </c:pt>
                <c:pt idx="68">
                  <c:v>1.0019789606428871</c:v>
                </c:pt>
                <c:pt idx="69">
                  <c:v>1.0015428546199268</c:v>
                </c:pt>
                <c:pt idx="70">
                  <c:v>1.0056591166480899</c:v>
                </c:pt>
                <c:pt idx="71">
                  <c:v>1.009697398755617</c:v>
                </c:pt>
                <c:pt idx="72">
                  <c:v>1.00145542935386</c:v>
                </c:pt>
                <c:pt idx="73">
                  <c:v>1.0003790554954786</c:v>
                </c:pt>
                <c:pt idx="74">
                  <c:v>1.005194500887667</c:v>
                </c:pt>
                <c:pt idx="75">
                  <c:v>1.0103409015763423</c:v>
                </c:pt>
                <c:pt idx="76">
                  <c:v>0.99527405227873222</c:v>
                </c:pt>
                <c:pt idx="77">
                  <c:v>1.0118589752505436</c:v>
                </c:pt>
                <c:pt idx="78">
                  <c:v>0.993537204064182</c:v>
                </c:pt>
                <c:pt idx="79">
                  <c:v>0.9985156180924678</c:v>
                </c:pt>
                <c:pt idx="80">
                  <c:v>0.98949049691475721</c:v>
                </c:pt>
                <c:pt idx="81">
                  <c:v>0.99915174276148422</c:v>
                </c:pt>
                <c:pt idx="82">
                  <c:v>0.99002710204716193</c:v>
                </c:pt>
                <c:pt idx="83">
                  <c:v>0.99617799537313989</c:v>
                </c:pt>
                <c:pt idx="84">
                  <c:v>1.0011475548500735</c:v>
                </c:pt>
                <c:pt idx="85">
                  <c:v>0.99792245892093689</c:v>
                </c:pt>
                <c:pt idx="86">
                  <c:v>0.99761448043951806</c:v>
                </c:pt>
                <c:pt idx="87">
                  <c:v>0.99292127277429831</c:v>
                </c:pt>
                <c:pt idx="88">
                  <c:v>0.99669277633303388</c:v>
                </c:pt>
                <c:pt idx="89">
                  <c:v>1.0005425497654579</c:v>
                </c:pt>
                <c:pt idx="90">
                  <c:v>1.0091620952206797</c:v>
                </c:pt>
                <c:pt idx="91">
                  <c:v>1.0015360049675053</c:v>
                </c:pt>
                <c:pt idx="92">
                  <c:v>0.99962490362901446</c:v>
                </c:pt>
                <c:pt idx="93">
                  <c:v>0.9996898375146458</c:v>
                </c:pt>
                <c:pt idx="94">
                  <c:v>0.99992170529749103</c:v>
                </c:pt>
                <c:pt idx="95">
                  <c:v>1.0012324049377166</c:v>
                </c:pt>
                <c:pt idx="96">
                  <c:v>1.00250271651976</c:v>
                </c:pt>
                <c:pt idx="97">
                  <c:v>0.99689702064073393</c:v>
                </c:pt>
                <c:pt idx="98">
                  <c:v>1.0001753784522514</c:v>
                </c:pt>
                <c:pt idx="99">
                  <c:v>0.99778363417513016</c:v>
                </c:pt>
                <c:pt idx="100">
                  <c:v>1.0055820377212104</c:v>
                </c:pt>
                <c:pt idx="101">
                  <c:v>0.99625710033137005</c:v>
                </c:pt>
                <c:pt idx="102">
                  <c:v>0.992975546794029</c:v>
                </c:pt>
                <c:pt idx="103">
                  <c:v>0.99988966579773575</c:v>
                </c:pt>
                <c:pt idx="104">
                  <c:v>0.99486609397100068</c:v>
                </c:pt>
                <c:pt idx="105">
                  <c:v>1.0005714010280371</c:v>
                </c:pt>
                <c:pt idx="106">
                  <c:v>0.99824911292018459</c:v>
                </c:pt>
                <c:pt idx="107">
                  <c:v>0.99974090035103136</c:v>
                </c:pt>
                <c:pt idx="108">
                  <c:v>0.99093473451920144</c:v>
                </c:pt>
                <c:pt idx="109">
                  <c:v>0.99417418240625466</c:v>
                </c:pt>
                <c:pt idx="110">
                  <c:v>0.98276965621842605</c:v>
                </c:pt>
                <c:pt idx="111">
                  <c:v>0.97567311441628257</c:v>
                </c:pt>
                <c:pt idx="112">
                  <c:v>0.98055753032648119</c:v>
                </c:pt>
                <c:pt idx="113">
                  <c:v>0.99099088390559431</c:v>
                </c:pt>
                <c:pt idx="114">
                  <c:v>0.99660794213827197</c:v>
                </c:pt>
                <c:pt idx="115">
                  <c:v>1.004783520122972</c:v>
                </c:pt>
                <c:pt idx="116">
                  <c:v>1.0017438915377135</c:v>
                </c:pt>
                <c:pt idx="117">
                  <c:v>0.99690625880543171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5-4D96-BD81-1E745E42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inflation!$A$2:$A$129</c:f>
              <c:numCache>
                <c:formatCode>m/d/yyyy</c:formatCode>
                <c:ptCount val="12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B9-49D5-9B05-A8ADC577D61F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inflation!$A$2:$A$129</c:f>
              <c:numCache>
                <c:formatCode>m/d/yyyy</c:formatCode>
                <c:ptCount val="12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9-49D5-9B05-A8ADC577D61F}"/>
            </c:ext>
          </c:extLst>
        </c:ser>
        <c:ser>
          <c:idx val="2"/>
          <c:order val="2"/>
          <c:tx>
            <c:strRef>
              <c:f>inflation!$D$1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inflation!$A$2:$A$129</c:f>
              <c:numCache>
                <c:formatCode>m/d/yyyy</c:formatCode>
                <c:ptCount val="12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inflation!$D$2:$D$129</c:f>
              <c:numCache>
                <c:formatCode>General</c:formatCode>
                <c:ptCount val="128"/>
                <c:pt idx="0">
                  <c:v>1.0201186110162079</c:v>
                </c:pt>
                <c:pt idx="1">
                  <c:v>1.0117381072501961</c:v>
                </c:pt>
                <c:pt idx="2">
                  <c:v>1.0122713738409574</c:v>
                </c:pt>
                <c:pt idx="3">
                  <c:v>1.0113390838645309</c:v>
                </c:pt>
                <c:pt idx="4">
                  <c:v>1.0080059273608013</c:v>
                </c:pt>
                <c:pt idx="5">
                  <c:v>1.0063328102501086</c:v>
                </c:pt>
                <c:pt idx="6">
                  <c:v>1.0078047656126212</c:v>
                </c:pt>
                <c:pt idx="7">
                  <c:v>1.0045568074142122</c:v>
                </c:pt>
                <c:pt idx="8">
                  <c:v>1.0025102029775945</c:v>
                </c:pt>
                <c:pt idx="9">
                  <c:v>1.0012690069121182</c:v>
                </c:pt>
                <c:pt idx="10">
                  <c:v>1.0041439035018163</c:v>
                </c:pt>
                <c:pt idx="11">
                  <c:v>1.001195057348699</c:v>
                </c:pt>
                <c:pt idx="12">
                  <c:v>1.0063530472603934</c:v>
                </c:pt>
                <c:pt idx="13">
                  <c:v>1.0029729647033299</c:v>
                </c:pt>
                <c:pt idx="14">
                  <c:v>1.0021262280517949</c:v>
                </c:pt>
                <c:pt idx="15">
                  <c:v>0.99987844591754715</c:v>
                </c:pt>
                <c:pt idx="16">
                  <c:v>1.0053656361779753</c:v>
                </c:pt>
                <c:pt idx="17">
                  <c:v>0.99911191758224649</c:v>
                </c:pt>
                <c:pt idx="18">
                  <c:v>0.99873023168281416</c:v>
                </c:pt>
                <c:pt idx="19">
                  <c:v>1.0001076040391252</c:v>
                </c:pt>
                <c:pt idx="20">
                  <c:v>0.99904704017832469</c:v>
                </c:pt>
                <c:pt idx="21">
                  <c:v>0.99897390779295825</c:v>
                </c:pt>
                <c:pt idx="22">
                  <c:v>1.0002789982382998</c:v>
                </c:pt>
                <c:pt idx="23">
                  <c:v>1.001199304333305</c:v>
                </c:pt>
                <c:pt idx="24">
                  <c:v>1.0018192497679868</c:v>
                </c:pt>
                <c:pt idx="25">
                  <c:v>0.99958884868067721</c:v>
                </c:pt>
                <c:pt idx="26">
                  <c:v>1.0018383786528855</c:v>
                </c:pt>
                <c:pt idx="27">
                  <c:v>1.0011350285688854</c:v>
                </c:pt>
                <c:pt idx="28">
                  <c:v>1.0019951443200734</c:v>
                </c:pt>
                <c:pt idx="29">
                  <c:v>1.003588050114794</c:v>
                </c:pt>
                <c:pt idx="30">
                  <c:v>1.0057936546549466</c:v>
                </c:pt>
                <c:pt idx="31">
                  <c:v>1.0020292530788544</c:v>
                </c:pt>
                <c:pt idx="32">
                  <c:v>1.00439248165923</c:v>
                </c:pt>
                <c:pt idx="33">
                  <c:v>1.0039088547310262</c:v>
                </c:pt>
                <c:pt idx="34">
                  <c:v>1.0007447902182494</c:v>
                </c:pt>
                <c:pt idx="35">
                  <c:v>1.0002724733874462</c:v>
                </c:pt>
                <c:pt idx="36">
                  <c:v>1.0060745192128699</c:v>
                </c:pt>
                <c:pt idx="37">
                  <c:v>1.005566478755509</c:v>
                </c:pt>
                <c:pt idx="38">
                  <c:v>1.0032373254172748</c:v>
                </c:pt>
                <c:pt idx="39">
                  <c:v>1.0021944023975524</c:v>
                </c:pt>
                <c:pt idx="40">
                  <c:v>1.0046387886929447</c:v>
                </c:pt>
                <c:pt idx="41">
                  <c:v>1.0009671838195857</c:v>
                </c:pt>
                <c:pt idx="42">
                  <c:v>1.0015323270160592</c:v>
                </c:pt>
                <c:pt idx="43">
                  <c:v>0.99963586021908424</c:v>
                </c:pt>
                <c:pt idx="44">
                  <c:v>0.99963051381212198</c:v>
                </c:pt>
                <c:pt idx="45">
                  <c:v>0.99992611482858262</c:v>
                </c:pt>
                <c:pt idx="46">
                  <c:v>0.99842085410503723</c:v>
                </c:pt>
                <c:pt idx="47">
                  <c:v>0.99965785501936755</c:v>
                </c:pt>
                <c:pt idx="48">
                  <c:v>1.0001153885846479</c:v>
                </c:pt>
                <c:pt idx="49">
                  <c:v>0.99941241871208875</c:v>
                </c:pt>
                <c:pt idx="50">
                  <c:v>0.99868292188656727</c:v>
                </c:pt>
                <c:pt idx="51">
                  <c:v>0.99916796455582513</c:v>
                </c:pt>
                <c:pt idx="52">
                  <c:v>0.99948172991697504</c:v>
                </c:pt>
                <c:pt idx="53">
                  <c:v>0.9988123086319326</c:v>
                </c:pt>
                <c:pt idx="54">
                  <c:v>0.99958780835539163</c:v>
                </c:pt>
                <c:pt idx="55">
                  <c:v>0.99925887218318044</c:v>
                </c:pt>
                <c:pt idx="56">
                  <c:v>0.99995954242328766</c:v>
                </c:pt>
                <c:pt idx="57">
                  <c:v>0.99843949321458547</c:v>
                </c:pt>
                <c:pt idx="58">
                  <c:v>0.99822439156464415</c:v>
                </c:pt>
                <c:pt idx="59">
                  <c:v>0.99910670837025417</c:v>
                </c:pt>
                <c:pt idx="60">
                  <c:v>0.99938324193808481</c:v>
                </c:pt>
                <c:pt idx="61">
                  <c:v>0.99768126246279332</c:v>
                </c:pt>
                <c:pt idx="62">
                  <c:v>0.99892693531763987</c:v>
                </c:pt>
                <c:pt idx="63">
                  <c:v>0.9985566630081899</c:v>
                </c:pt>
                <c:pt idx="64">
                  <c:v>0.99905862426475223</c:v>
                </c:pt>
                <c:pt idx="65">
                  <c:v>0.9984421638829627</c:v>
                </c:pt>
                <c:pt idx="66">
                  <c:v>0.99678696478950801</c:v>
                </c:pt>
                <c:pt idx="67">
                  <c:v>0.99777657647144657</c:v>
                </c:pt>
                <c:pt idx="68">
                  <c:v>0.99549464442553537</c:v>
                </c:pt>
                <c:pt idx="69">
                  <c:v>0.99646118804904316</c:v>
                </c:pt>
                <c:pt idx="70">
                  <c:v>0.99772425100654205</c:v>
                </c:pt>
                <c:pt idx="71">
                  <c:v>0.99662004739501264</c:v>
                </c:pt>
                <c:pt idx="72">
                  <c:v>0.99822134570418652</c:v>
                </c:pt>
                <c:pt idx="73">
                  <c:v>0.9981920529984244</c:v>
                </c:pt>
                <c:pt idx="74">
                  <c:v>0.99749766604905254</c:v>
                </c:pt>
                <c:pt idx="75">
                  <c:v>0.99807993695445474</c:v>
                </c:pt>
                <c:pt idx="76">
                  <c:v>1.0015700567494525</c:v>
                </c:pt>
                <c:pt idx="77">
                  <c:v>0.99906098479762773</c:v>
                </c:pt>
                <c:pt idx="78">
                  <c:v>0.99987861648561982</c:v>
                </c:pt>
                <c:pt idx="79">
                  <c:v>0.99905064116675846</c:v>
                </c:pt>
                <c:pt idx="80">
                  <c:v>1.0008822295716386</c:v>
                </c:pt>
                <c:pt idx="81">
                  <c:v>1.0009233774017801</c:v>
                </c:pt>
                <c:pt idx="82">
                  <c:v>0.99716868120550917</c:v>
                </c:pt>
                <c:pt idx="83">
                  <c:v>0.99677603539721027</c:v>
                </c:pt>
                <c:pt idx="84">
                  <c:v>0.99755331265432834</c:v>
                </c:pt>
                <c:pt idx="85">
                  <c:v>0.99839893310844374</c:v>
                </c:pt>
                <c:pt idx="86">
                  <c:v>0.99843371204947173</c:v>
                </c:pt>
                <c:pt idx="87">
                  <c:v>0.99988928259247067</c:v>
                </c:pt>
                <c:pt idx="88">
                  <c:v>1.0012141579361755</c:v>
                </c:pt>
                <c:pt idx="89">
                  <c:v>0.9969751375806053</c:v>
                </c:pt>
                <c:pt idx="90">
                  <c:v>0.99956226571014917</c:v>
                </c:pt>
                <c:pt idx="91">
                  <c:v>0.99937336264372001</c:v>
                </c:pt>
                <c:pt idx="92">
                  <c:v>1.0025096116144281</c:v>
                </c:pt>
                <c:pt idx="93">
                  <c:v>1.0024998745340046</c:v>
                </c:pt>
                <c:pt idx="94">
                  <c:v>1.0012739778381643</c:v>
                </c:pt>
                <c:pt idx="95">
                  <c:v>1.0013542346741247</c:v>
                </c:pt>
                <c:pt idx="96">
                  <c:v>1.0032498321544383</c:v>
                </c:pt>
                <c:pt idx="97">
                  <c:v>1.0007603686575264</c:v>
                </c:pt>
                <c:pt idx="98">
                  <c:v>1.0042520300494768</c:v>
                </c:pt>
                <c:pt idx="99">
                  <c:v>1.0023376396453247</c:v>
                </c:pt>
                <c:pt idx="100">
                  <c:v>1.0014543677952019</c:v>
                </c:pt>
                <c:pt idx="101">
                  <c:v>1.0028592690770035</c:v>
                </c:pt>
                <c:pt idx="102">
                  <c:v>1.0015653695629814</c:v>
                </c:pt>
                <c:pt idx="103">
                  <c:v>0.99854928007052568</c:v>
                </c:pt>
                <c:pt idx="104">
                  <c:v>1.0047725935326619</c:v>
                </c:pt>
                <c:pt idx="105">
                  <c:v>1.001762075556921</c:v>
                </c:pt>
                <c:pt idx="106">
                  <c:v>0.99888542739480435</c:v>
                </c:pt>
                <c:pt idx="107">
                  <c:v>0.9961611668639434</c:v>
                </c:pt>
                <c:pt idx="108">
                  <c:v>0.99878610163396808</c:v>
                </c:pt>
                <c:pt idx="109">
                  <c:v>1.0017871425840172</c:v>
                </c:pt>
                <c:pt idx="110">
                  <c:v>1.0049565398344014</c:v>
                </c:pt>
                <c:pt idx="111">
                  <c:v>0.99097887338798085</c:v>
                </c:pt>
                <c:pt idx="112">
                  <c:v>0.99684125129962897</c:v>
                </c:pt>
                <c:pt idx="113">
                  <c:v>0.99482708583199875</c:v>
                </c:pt>
                <c:pt idx="114">
                  <c:v>0.99586039670027571</c:v>
                </c:pt>
                <c:pt idx="115">
                  <c:v>0.99341260453423996</c:v>
                </c:pt>
                <c:pt idx="116">
                  <c:v>0.99641970257811374</c:v>
                </c:pt>
                <c:pt idx="117">
                  <c:v>0.99876341390527157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B9-49D5-9B05-A8ADC577D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404944"/>
        <c:axId val="486759232"/>
      </c:lineChart>
      <c:dateAx>
        <c:axId val="3884049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759232"/>
        <c:crosses val="autoZero"/>
        <c:auto val="1"/>
        <c:lblOffset val="100"/>
        <c:baseTimeUnit val="months"/>
      </c:dateAx>
      <c:valAx>
        <c:axId val="4867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40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ffr!$B$2:$B$129</c:f>
              <c:numCache>
                <c:formatCode>General</c:formatCode>
                <c:ptCount val="128"/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ffr!$C$2:$C$129</c:f>
              <c:numCache>
                <c:formatCode>General</c:formatCode>
                <c:ptCount val="128"/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A24-B47C-EC2AD50E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D-48E7-8D60-DB23B300BE09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ffr!$C$2:$C$129</c:f>
              <c:numCache>
                <c:formatCode>General</c:formatCode>
                <c:ptCount val="128"/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D-48E7-8D60-DB23B300BE09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ffr!$D$2:$D$129</c:f>
              <c:numCache>
                <c:formatCode>General</c:formatCode>
                <c:ptCount val="128"/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D-48E7-8D60-DB23B300B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Federal funds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ffr!$J$1</c:f>
              <c:strCache>
                <c:ptCount val="1"/>
                <c:pt idx="0">
                  <c:v>last_40_obs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ffr!$J$2:$J$119</c:f>
              <c:numCache>
                <c:formatCode>General</c:formatCode>
                <c:ptCount val="118"/>
                <c:pt idx="78">
                  <c:v>1.0096844557466624</c:v>
                </c:pt>
                <c:pt idx="79">
                  <c:v>1.0095719699948014</c:v>
                </c:pt>
                <c:pt idx="80">
                  <c:v>1.0073586635523986</c:v>
                </c:pt>
                <c:pt idx="81">
                  <c:v>1.0041646269810975</c:v>
                </c:pt>
                <c:pt idx="82">
                  <c:v>1.0020952169363855</c:v>
                </c:pt>
                <c:pt idx="83">
                  <c:v>0.99866619794493083</c:v>
                </c:pt>
                <c:pt idx="84">
                  <c:v>0.99767415189090958</c:v>
                </c:pt>
                <c:pt idx="85">
                  <c:v>0.99772066846673468</c:v>
                </c:pt>
                <c:pt idx="86">
                  <c:v>0.99769405737570183</c:v>
                </c:pt>
                <c:pt idx="87">
                  <c:v>0.99695446558633993</c:v>
                </c:pt>
                <c:pt idx="88">
                  <c:v>0.99646963379795983</c:v>
                </c:pt>
                <c:pt idx="89">
                  <c:v>0.9964622515548498</c:v>
                </c:pt>
                <c:pt idx="90">
                  <c:v>0.99588981029458956</c:v>
                </c:pt>
                <c:pt idx="91">
                  <c:v>0.99583974644025286</c:v>
                </c:pt>
                <c:pt idx="92">
                  <c:v>0.99585251568083666</c:v>
                </c:pt>
                <c:pt idx="93">
                  <c:v>0.99587604434239629</c:v>
                </c:pt>
                <c:pt idx="94">
                  <c:v>0.99692087312139743</c:v>
                </c:pt>
                <c:pt idx="95">
                  <c:v>0.99821554298360304</c:v>
                </c:pt>
                <c:pt idx="96">
                  <c:v>0.99951183987164482</c:v>
                </c:pt>
                <c:pt idx="97">
                  <c:v>1.0006938568944979</c:v>
                </c:pt>
                <c:pt idx="98">
                  <c:v>1.0019912004947045</c:v>
                </c:pt>
                <c:pt idx="99">
                  <c:v>1.0032902739638183</c:v>
                </c:pt>
                <c:pt idx="100">
                  <c:v>1.0044845239761873</c:v>
                </c:pt>
                <c:pt idx="101">
                  <c:v>1.0056239319887486</c:v>
                </c:pt>
                <c:pt idx="102">
                  <c:v>1.0064733983576415</c:v>
                </c:pt>
                <c:pt idx="103">
                  <c:v>1.0064673814150933</c:v>
                </c:pt>
                <c:pt idx="104">
                  <c:v>1.0064966216621285</c:v>
                </c:pt>
                <c:pt idx="105">
                  <c:v>1.0064912420196541</c:v>
                </c:pt>
                <c:pt idx="106">
                  <c:v>1.0060432776126549</c:v>
                </c:pt>
                <c:pt idx="107">
                  <c:v>1.0045888477799809</c:v>
                </c:pt>
                <c:pt idx="108">
                  <c:v>1.001293628127218</c:v>
                </c:pt>
                <c:pt idx="109">
                  <c:v>0.99855208311410126</c:v>
                </c:pt>
                <c:pt idx="110">
                  <c:v>0.99819248664087068</c:v>
                </c:pt>
                <c:pt idx="111">
                  <c:v>0.99461707603772598</c:v>
                </c:pt>
                <c:pt idx="112">
                  <c:v>0.99381951008326552</c:v>
                </c:pt>
                <c:pt idx="113">
                  <c:v>0.99380355328028469</c:v>
                </c:pt>
                <c:pt idx="114">
                  <c:v>0.99374473638006733</c:v>
                </c:pt>
                <c:pt idx="115">
                  <c:v>0.99365535738134569</c:v>
                </c:pt>
                <c:pt idx="116">
                  <c:v>0.99369391027700715</c:v>
                </c:pt>
                <c:pt idx="117">
                  <c:v>0.99383822780036324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0-43B6-8051-3394C1EBEA42}"/>
            </c:ext>
          </c:extLst>
        </c:ser>
        <c:ser>
          <c:idx val="1"/>
          <c:order val="1"/>
          <c:tx>
            <c:strRef>
              <c:f>ffr!$K$1</c:f>
              <c:strCache>
                <c:ptCount val="1"/>
                <c:pt idx="0">
                  <c:v>last_80_obs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ffr!$K$2:$K$119</c:f>
              <c:numCache>
                <c:formatCode>General</c:formatCode>
                <c:ptCount val="118"/>
                <c:pt idx="38">
                  <c:v>1.0108389657929817</c:v>
                </c:pt>
                <c:pt idx="39">
                  <c:v>1.0097860994310479</c:v>
                </c:pt>
                <c:pt idx="40">
                  <c:v>1.0064770991474821</c:v>
                </c:pt>
                <c:pt idx="41">
                  <c:v>1.0050529901159921</c:v>
                </c:pt>
                <c:pt idx="42">
                  <c:v>1.0045032545600243</c:v>
                </c:pt>
                <c:pt idx="43">
                  <c:v>1.0024292432632336</c:v>
                </c:pt>
                <c:pt idx="44">
                  <c:v>1.0004409132288459</c:v>
                </c:pt>
                <c:pt idx="45">
                  <c:v>0.99981528366678429</c:v>
                </c:pt>
                <c:pt idx="46">
                  <c:v>0.99852928216258596</c:v>
                </c:pt>
                <c:pt idx="47">
                  <c:v>0.99796939450489341</c:v>
                </c:pt>
                <c:pt idx="48">
                  <c:v>0.99798796197051876</c:v>
                </c:pt>
                <c:pt idx="49">
                  <c:v>0.99787549360274519</c:v>
                </c:pt>
                <c:pt idx="50">
                  <c:v>0.99802634547028479</c:v>
                </c:pt>
                <c:pt idx="51">
                  <c:v>0.99785306191891021</c:v>
                </c:pt>
                <c:pt idx="52">
                  <c:v>0.99840470893451672</c:v>
                </c:pt>
                <c:pt idx="53">
                  <c:v>1.000225182064187</c:v>
                </c:pt>
                <c:pt idx="54">
                  <c:v>1.0015949593227447</c:v>
                </c:pt>
                <c:pt idx="55">
                  <c:v>1.0033053895178863</c:v>
                </c:pt>
                <c:pt idx="56">
                  <c:v>1.0048990073011066</c:v>
                </c:pt>
                <c:pt idx="57">
                  <c:v>1.0054426617271499</c:v>
                </c:pt>
                <c:pt idx="58">
                  <c:v>1.004884929104451</c:v>
                </c:pt>
                <c:pt idx="59">
                  <c:v>1.0046897054822757</c:v>
                </c:pt>
                <c:pt idx="60">
                  <c:v>1.0038148323168352</c:v>
                </c:pt>
                <c:pt idx="61">
                  <c:v>1.0034960889918998</c:v>
                </c:pt>
                <c:pt idx="62">
                  <c:v>1.003652244148947</c:v>
                </c:pt>
                <c:pt idx="63">
                  <c:v>1.00358869970061</c:v>
                </c:pt>
                <c:pt idx="64">
                  <c:v>1.0035826151595468</c:v>
                </c:pt>
                <c:pt idx="65">
                  <c:v>1.0041943681172329</c:v>
                </c:pt>
                <c:pt idx="66">
                  <c:v>1.0042256897063129</c:v>
                </c:pt>
                <c:pt idx="67">
                  <c:v>1.0041571973008179</c:v>
                </c:pt>
                <c:pt idx="68">
                  <c:v>1.0041871769342281</c:v>
                </c:pt>
                <c:pt idx="69">
                  <c:v>1.0041322975815683</c:v>
                </c:pt>
                <c:pt idx="70">
                  <c:v>1.0042180488877421</c:v>
                </c:pt>
                <c:pt idx="71">
                  <c:v>1.0025346673165867</c:v>
                </c:pt>
                <c:pt idx="72">
                  <c:v>1.0022189488896445</c:v>
                </c:pt>
                <c:pt idx="73">
                  <c:v>1.0022518641849374</c:v>
                </c:pt>
                <c:pt idx="74">
                  <c:v>1.0031238294830755</c:v>
                </c:pt>
                <c:pt idx="75">
                  <c:v>1.0036467895320078</c:v>
                </c:pt>
                <c:pt idx="76">
                  <c:v>1.0045848107686517</c:v>
                </c:pt>
                <c:pt idx="77">
                  <c:v>1.0060784460561167</c:v>
                </c:pt>
                <c:pt idx="78">
                  <c:v>1.0067010956129077</c:v>
                </c:pt>
                <c:pt idx="79">
                  <c:v>1.0065889422277634</c:v>
                </c:pt>
                <c:pt idx="80">
                  <c:v>1.0043821755415849</c:v>
                </c:pt>
                <c:pt idx="81">
                  <c:v>1.0011975765339884</c:v>
                </c:pt>
                <c:pt idx="82">
                  <c:v>0.99913428106833391</c:v>
                </c:pt>
                <c:pt idx="83">
                  <c:v>0.99571539395372344</c:v>
                </c:pt>
                <c:pt idx="84">
                  <c:v>0.99472627914285594</c:v>
                </c:pt>
                <c:pt idx="85">
                  <c:v>0.99477265827405958</c:v>
                </c:pt>
                <c:pt idx="86">
                  <c:v>0.99474612581201582</c:v>
                </c:pt>
                <c:pt idx="87">
                  <c:v>0.99400871932782231</c:v>
                </c:pt>
                <c:pt idx="88">
                  <c:v>0.99352532009376238</c:v>
                </c:pt>
                <c:pt idx="89">
                  <c:v>0.99351795966329848</c:v>
                </c:pt>
                <c:pt idx="90">
                  <c:v>0.99294720982101059</c:v>
                </c:pt>
                <c:pt idx="91">
                  <c:v>0.99289729389259895</c:v>
                </c:pt>
                <c:pt idx="92">
                  <c:v>0.99291002540333251</c:v>
                </c:pt>
                <c:pt idx="93">
                  <c:v>0.99293348454369623</c:v>
                </c:pt>
                <c:pt idx="94">
                  <c:v>0.99397522612004896</c:v>
                </c:pt>
                <c:pt idx="95">
                  <c:v>0.99526607056290572</c:v>
                </c:pt>
                <c:pt idx="96">
                  <c:v>0.99655853722415211</c:v>
                </c:pt>
                <c:pt idx="97">
                  <c:v>0.99773706168807419</c:v>
                </c:pt>
                <c:pt idx="98">
                  <c:v>0.99903057196871781</c:v>
                </c:pt>
                <c:pt idx="99">
                  <c:v>1.000325807006947</c:v>
                </c:pt>
                <c:pt idx="100">
                  <c:v>1.00151652831502</c:v>
                </c:pt>
                <c:pt idx="101">
                  <c:v>1.0026525696674118</c:v>
                </c:pt>
                <c:pt idx="102">
                  <c:v>1.0034995260797679</c:v>
                </c:pt>
                <c:pt idx="103">
                  <c:v>1.0034935269157508</c:v>
                </c:pt>
                <c:pt idx="104">
                  <c:v>1.0035226807653113</c:v>
                </c:pt>
                <c:pt idx="105">
                  <c:v>1.0035173170183087</c:v>
                </c:pt>
                <c:pt idx="106">
                  <c:v>1.0030706762319175</c:v>
                </c:pt>
                <c:pt idx="107">
                  <c:v>1.0016205438685721</c:v>
                </c:pt>
                <c:pt idx="108">
                  <c:v>0.99833506074972145</c:v>
                </c:pt>
                <c:pt idx="109">
                  <c:v>0.99560161630312383</c:v>
                </c:pt>
                <c:pt idx="110">
                  <c:v>0.99524308234578751</c:v>
                </c:pt>
                <c:pt idx="111">
                  <c:v>0.99167823616937489</c:v>
                </c:pt>
                <c:pt idx="112">
                  <c:v>0.99088302681895946</c:v>
                </c:pt>
                <c:pt idx="113">
                  <c:v>0.9908671171642629</c:v>
                </c:pt>
                <c:pt idx="114">
                  <c:v>0.99080847405298955</c:v>
                </c:pt>
                <c:pt idx="115">
                  <c:v>0.99071935914642073</c:v>
                </c:pt>
                <c:pt idx="116">
                  <c:v>0.99075779812810516</c:v>
                </c:pt>
                <c:pt idx="117">
                  <c:v>0.99090168922997535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0-43B6-8051-3394C1EBEA42}"/>
            </c:ext>
          </c:extLst>
        </c:ser>
        <c:ser>
          <c:idx val="2"/>
          <c:order val="2"/>
          <c:tx>
            <c:strRef>
              <c:f>ffr!$L$1</c:f>
              <c:strCache>
                <c:ptCount val="1"/>
                <c:pt idx="0">
                  <c:v>all_obs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ffr!$L$2:$L$119</c:f>
              <c:numCache>
                <c:formatCode>General</c:formatCode>
                <c:ptCount val="118"/>
                <c:pt idx="20">
                  <c:v>1.008240776134488</c:v>
                </c:pt>
                <c:pt idx="21">
                  <c:v>1.0059535905528298</c:v>
                </c:pt>
                <c:pt idx="22">
                  <c:v>1.004172104516694</c:v>
                </c:pt>
                <c:pt idx="23">
                  <c:v>1.0043159188083357</c:v>
                </c:pt>
                <c:pt idx="24">
                  <c:v>1.0042049892660254</c:v>
                </c:pt>
                <c:pt idx="25">
                  <c:v>1.0052786674454324</c:v>
                </c:pt>
                <c:pt idx="26">
                  <c:v>1.0057551950256645</c:v>
                </c:pt>
                <c:pt idx="27">
                  <c:v>1.0059566395388599</c:v>
                </c:pt>
                <c:pt idx="28">
                  <c:v>1.0053187136844743</c:v>
                </c:pt>
                <c:pt idx="29">
                  <c:v>1.0065484949981538</c:v>
                </c:pt>
                <c:pt idx="30">
                  <c:v>1.0086355528765996</c:v>
                </c:pt>
                <c:pt idx="31">
                  <c:v>1.0098592652101439</c:v>
                </c:pt>
                <c:pt idx="32">
                  <c:v>1.0123313064735486</c:v>
                </c:pt>
                <c:pt idx="33">
                  <c:v>1.0130383372684795</c:v>
                </c:pt>
                <c:pt idx="34">
                  <c:v>1.0114133928892357</c:v>
                </c:pt>
                <c:pt idx="35">
                  <c:v>1.0102278762156907</c:v>
                </c:pt>
                <c:pt idx="36">
                  <c:v>1.0093027885516987</c:v>
                </c:pt>
                <c:pt idx="37">
                  <c:v>1.0092809390465163</c:v>
                </c:pt>
                <c:pt idx="38">
                  <c:v>1.0090813147751627</c:v>
                </c:pt>
                <c:pt idx="39">
                  <c:v>1.0080302791416589</c:v>
                </c:pt>
                <c:pt idx="40">
                  <c:v>1.0047270325616136</c:v>
                </c:pt>
                <c:pt idx="41">
                  <c:v>1.0033053997768588</c:v>
                </c:pt>
                <c:pt idx="42">
                  <c:v>1.0027566201033731</c:v>
                </c:pt>
                <c:pt idx="43">
                  <c:v>1.000686215106092</c:v>
                </c:pt>
                <c:pt idx="44">
                  <c:v>0.9987013423882769</c:v>
                </c:pt>
                <c:pt idx="45">
                  <c:v>0.99807680067351212</c:v>
                </c:pt>
                <c:pt idx="46">
                  <c:v>0.99679303527410323</c:v>
                </c:pt>
                <c:pt idx="47">
                  <c:v>0.99623412115140952</c:v>
                </c:pt>
                <c:pt idx="48">
                  <c:v>0.99625265633184812</c:v>
                </c:pt>
                <c:pt idx="49">
                  <c:v>0.99614038352454248</c:v>
                </c:pt>
                <c:pt idx="50">
                  <c:v>0.99629097309022441</c:v>
                </c:pt>
                <c:pt idx="51">
                  <c:v>0.99611799084501307</c:v>
                </c:pt>
                <c:pt idx="52">
                  <c:v>0.99666867865448361</c:v>
                </c:pt>
                <c:pt idx="53">
                  <c:v>0.99848598633786845</c:v>
                </c:pt>
                <c:pt idx="54">
                  <c:v>0.99985338182200501</c:v>
                </c:pt>
                <c:pt idx="55">
                  <c:v>1.0015608379139758</c:v>
                </c:pt>
                <c:pt idx="56">
                  <c:v>1.0031516847079354</c:v>
                </c:pt>
                <c:pt idx="57">
                  <c:v>1.0036943938253906</c:v>
                </c:pt>
                <c:pt idx="58">
                  <c:v>1.0031376309905067</c:v>
                </c:pt>
                <c:pt idx="59">
                  <c:v>1.0029427468239815</c:v>
                </c:pt>
                <c:pt idx="60">
                  <c:v>1.002069394891657</c:v>
                </c:pt>
                <c:pt idx="61">
                  <c:v>1.0017512057989471</c:v>
                </c:pt>
                <c:pt idx="62">
                  <c:v>1.0019070894327546</c:v>
                </c:pt>
                <c:pt idx="63">
                  <c:v>1.0018436554757699</c:v>
                </c:pt>
                <c:pt idx="64">
                  <c:v>1.0018375815145322</c:v>
                </c:pt>
                <c:pt idx="65">
                  <c:v>1.0024482707536189</c:v>
                </c:pt>
                <c:pt idx="66">
                  <c:v>1.0024795378805889</c:v>
                </c:pt>
                <c:pt idx="67">
                  <c:v>1.0024111645699749</c:v>
                </c:pt>
                <c:pt idx="68">
                  <c:v>1.0024410920746734</c:v>
                </c:pt>
                <c:pt idx="69">
                  <c:v>1.002386308146461</c:v>
                </c:pt>
                <c:pt idx="70">
                  <c:v>1.0024719103479056</c:v>
                </c:pt>
                <c:pt idx="71">
                  <c:v>1.0007914558476605</c:v>
                </c:pt>
                <c:pt idx="72">
                  <c:v>1.0004762863932384</c:v>
                </c:pt>
                <c:pt idx="73">
                  <c:v>1.0005091444552785</c:v>
                </c:pt>
                <c:pt idx="74">
                  <c:v>1.0013795935765122</c:v>
                </c:pt>
                <c:pt idx="75">
                  <c:v>1.0019016443003259</c:v>
                </c:pt>
                <c:pt idx="76">
                  <c:v>1.0028380345017238</c:v>
                </c:pt>
                <c:pt idx="77">
                  <c:v>1.0043290726499094</c:v>
                </c:pt>
                <c:pt idx="78">
                  <c:v>1.004950639541049</c:v>
                </c:pt>
                <c:pt idx="79">
                  <c:v>1.0048386811686796</c:v>
                </c:pt>
                <c:pt idx="80">
                  <c:v>1.0026357516176367</c:v>
                </c:pt>
                <c:pt idx="81">
                  <c:v>0.99945669000410253</c:v>
                </c:pt>
                <c:pt idx="82">
                  <c:v>0.99739698220522577</c:v>
                </c:pt>
                <c:pt idx="83">
                  <c:v>0.99398403986581696</c:v>
                </c:pt>
                <c:pt idx="84">
                  <c:v>0.99299664493191597</c:v>
                </c:pt>
                <c:pt idx="85">
                  <c:v>0.99304294341889243</c:v>
                </c:pt>
                <c:pt idx="86">
                  <c:v>0.99301645709160458</c:v>
                </c:pt>
                <c:pt idx="87">
                  <c:v>0.9922803328128873</c:v>
                </c:pt>
                <c:pt idx="88">
                  <c:v>0.99179777411543557</c:v>
                </c:pt>
                <c:pt idx="89">
                  <c:v>0.99179042648331894</c:v>
                </c:pt>
                <c:pt idx="90">
                  <c:v>0.9912206690632418</c:v>
                </c:pt>
                <c:pt idx="91">
                  <c:v>0.99117083992885513</c:v>
                </c:pt>
                <c:pt idx="92">
                  <c:v>0.9911835493019846</c:v>
                </c:pt>
                <c:pt idx="93">
                  <c:v>0.99120696765149696</c:v>
                </c:pt>
                <c:pt idx="94">
                  <c:v>0.99224689784324349</c:v>
                </c:pt>
                <c:pt idx="95">
                  <c:v>0.99353549776038885</c:v>
                </c:pt>
                <c:pt idx="96">
                  <c:v>0.99482571707520362</c:v>
                </c:pt>
                <c:pt idx="97">
                  <c:v>0.99600219231586307</c:v>
                </c:pt>
                <c:pt idx="98">
                  <c:v>0.99729345343542541</c:v>
                </c:pt>
                <c:pt idx="99">
                  <c:v>0.99858643631355759</c:v>
                </c:pt>
                <c:pt idx="100">
                  <c:v>0.99977508719044428</c:v>
                </c:pt>
                <c:pt idx="101">
                  <c:v>1.0009091531893854</c:v>
                </c:pt>
                <c:pt idx="102">
                  <c:v>1.0017546369103922</c:v>
                </c:pt>
                <c:pt idx="103">
                  <c:v>1.0017486481777467</c:v>
                </c:pt>
                <c:pt idx="104">
                  <c:v>1.0017777513344719</c:v>
                </c:pt>
                <c:pt idx="105">
                  <c:v>1.0017723969139749</c:v>
                </c:pt>
                <c:pt idx="106">
                  <c:v>1.0013265327484495</c:v>
                </c:pt>
                <c:pt idx="107">
                  <c:v>0.99987892188131733</c:v>
                </c:pt>
                <c:pt idx="108">
                  <c:v>0.99659915157424306</c:v>
                </c:pt>
                <c:pt idx="109">
                  <c:v>0.99387046005227175</c:v>
                </c:pt>
                <c:pt idx="110">
                  <c:v>0.99351254951527868</c:v>
                </c:pt>
                <c:pt idx="111">
                  <c:v>0.98995390190829435</c:v>
                </c:pt>
                <c:pt idx="112">
                  <c:v>0.98916007527122041</c:v>
                </c:pt>
                <c:pt idx="113">
                  <c:v>0.98914419328029801</c:v>
                </c:pt>
                <c:pt idx="114">
                  <c:v>0.98908565213791155</c:v>
                </c:pt>
                <c:pt idx="115">
                  <c:v>0.98899669218471464</c:v>
                </c:pt>
                <c:pt idx="116">
                  <c:v>0.98903506432853716</c:v>
                </c:pt>
                <c:pt idx="117">
                  <c:v>0.98917870523195817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0-43B6-8051-3394C1EBEA42}"/>
            </c:ext>
          </c:extLst>
        </c:ser>
        <c:ser>
          <c:idx val="3"/>
          <c:order val="3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70-43B6-8051-3394C1EBE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926783"/>
        <c:axId val="1154659007"/>
      </c:lineChart>
      <c:catAx>
        <c:axId val="1155926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4659007"/>
        <c:crosses val="autoZero"/>
        <c:auto val="1"/>
        <c:lblAlgn val="ctr"/>
        <c:lblOffset val="100"/>
        <c:noMultiLvlLbl val="0"/>
      </c:catAx>
      <c:valAx>
        <c:axId val="115465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5592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xVal>
          <c:y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FC3-BA1F-909943448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03B-84A0-36054434924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03B-84A0-360544349240}"/>
            </c:ext>
          </c:extLst>
        </c:ser>
        <c:ser>
          <c:idx val="2"/>
          <c:order val="2"/>
          <c:tx>
            <c:strRef>
              <c:f>wage!$D$1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wage!$D$2:$D$129</c:f>
              <c:numCache>
                <c:formatCode>General</c:formatCode>
                <c:ptCount val="128"/>
                <c:pt idx="0">
                  <c:v>0.99626694525973547</c:v>
                </c:pt>
                <c:pt idx="1">
                  <c:v>0.99570406367635067</c:v>
                </c:pt>
                <c:pt idx="2">
                  <c:v>0.9998957539886093</c:v>
                </c:pt>
                <c:pt idx="3">
                  <c:v>0.99365077835059501</c:v>
                </c:pt>
                <c:pt idx="4">
                  <c:v>1.0074742748831691</c:v>
                </c:pt>
                <c:pt idx="5">
                  <c:v>0.99233648757338533</c:v>
                </c:pt>
                <c:pt idx="6">
                  <c:v>0.99762011777217785</c:v>
                </c:pt>
                <c:pt idx="7">
                  <c:v>0.99849455976399959</c:v>
                </c:pt>
                <c:pt idx="8">
                  <c:v>0.9974595857050742</c:v>
                </c:pt>
                <c:pt idx="9">
                  <c:v>0.99708485137389757</c:v>
                </c:pt>
                <c:pt idx="10">
                  <c:v>0.99129682355600413</c:v>
                </c:pt>
                <c:pt idx="11">
                  <c:v>0.9994090699442546</c:v>
                </c:pt>
                <c:pt idx="12">
                  <c:v>0.99596672591516255</c:v>
                </c:pt>
                <c:pt idx="13">
                  <c:v>0.99644478415581361</c:v>
                </c:pt>
                <c:pt idx="14">
                  <c:v>1.0013478952103481</c:v>
                </c:pt>
                <c:pt idx="15">
                  <c:v>0.99751879699913082</c:v>
                </c:pt>
                <c:pt idx="16">
                  <c:v>0.99672013552748029</c:v>
                </c:pt>
                <c:pt idx="17">
                  <c:v>0.99866553803871316</c:v>
                </c:pt>
                <c:pt idx="18">
                  <c:v>1.0054342947778143</c:v>
                </c:pt>
                <c:pt idx="19">
                  <c:v>1.0075064378769236</c:v>
                </c:pt>
                <c:pt idx="20">
                  <c:v>1.004137969754741</c:v>
                </c:pt>
                <c:pt idx="21">
                  <c:v>1.0007138603518158</c:v>
                </c:pt>
                <c:pt idx="22">
                  <c:v>1.001210748473643</c:v>
                </c:pt>
                <c:pt idx="23">
                  <c:v>1.0014863792296682</c:v>
                </c:pt>
                <c:pt idx="24">
                  <c:v>0.9933608274985265</c:v>
                </c:pt>
                <c:pt idx="25">
                  <c:v>0.99726193130395424</c:v>
                </c:pt>
                <c:pt idx="26">
                  <c:v>0.99846148593386541</c:v>
                </c:pt>
                <c:pt idx="27">
                  <c:v>1.0003972903972915</c:v>
                </c:pt>
                <c:pt idx="28">
                  <c:v>1.0057394521410288</c:v>
                </c:pt>
                <c:pt idx="29">
                  <c:v>0.99826192410381442</c:v>
                </c:pt>
                <c:pt idx="30">
                  <c:v>0.99588395426654308</c:v>
                </c:pt>
                <c:pt idx="31">
                  <c:v>0.99454682100764025</c:v>
                </c:pt>
                <c:pt idx="32">
                  <c:v>0.98834080628661092</c:v>
                </c:pt>
                <c:pt idx="33">
                  <c:v>0.98903795235137315</c:v>
                </c:pt>
                <c:pt idx="34">
                  <c:v>0.99734474734559386</c:v>
                </c:pt>
                <c:pt idx="35">
                  <c:v>1.0031709731382905</c:v>
                </c:pt>
                <c:pt idx="36">
                  <c:v>1.003205468782711</c:v>
                </c:pt>
                <c:pt idx="37">
                  <c:v>1.0058782028316484</c:v>
                </c:pt>
                <c:pt idx="38">
                  <c:v>1.0025347548727197</c:v>
                </c:pt>
                <c:pt idx="39">
                  <c:v>0.99698783945342917</c:v>
                </c:pt>
                <c:pt idx="40">
                  <c:v>0.99417334335867402</c:v>
                </c:pt>
                <c:pt idx="41">
                  <c:v>1.0082011819770103</c:v>
                </c:pt>
                <c:pt idx="42">
                  <c:v>0.99971285637399243</c:v>
                </c:pt>
                <c:pt idx="43">
                  <c:v>1.0015169799129833</c:v>
                </c:pt>
                <c:pt idx="44">
                  <c:v>1.0096106896232426</c:v>
                </c:pt>
                <c:pt idx="45">
                  <c:v>0.99816311292970472</c:v>
                </c:pt>
                <c:pt idx="46">
                  <c:v>1.0068242364892803</c:v>
                </c:pt>
                <c:pt idx="47">
                  <c:v>0.99407629504523354</c:v>
                </c:pt>
                <c:pt idx="48">
                  <c:v>0.99173753389029307</c:v>
                </c:pt>
                <c:pt idx="49">
                  <c:v>0.9944597575348082</c:v>
                </c:pt>
                <c:pt idx="50">
                  <c:v>0.99589792033850555</c:v>
                </c:pt>
                <c:pt idx="51">
                  <c:v>0.99501845385486609</c:v>
                </c:pt>
                <c:pt idx="52">
                  <c:v>1.0021273679006297</c:v>
                </c:pt>
                <c:pt idx="53">
                  <c:v>0.98985843692554376</c:v>
                </c:pt>
                <c:pt idx="54">
                  <c:v>0.99025217091062867</c:v>
                </c:pt>
                <c:pt idx="55">
                  <c:v>0.99654870804189777</c:v>
                </c:pt>
                <c:pt idx="56">
                  <c:v>0.99779257572251367</c:v>
                </c:pt>
                <c:pt idx="57">
                  <c:v>0.99721386006946855</c:v>
                </c:pt>
                <c:pt idx="58">
                  <c:v>0.99790089356559963</c:v>
                </c:pt>
                <c:pt idx="59">
                  <c:v>0.99983051096776876</c:v>
                </c:pt>
                <c:pt idx="60">
                  <c:v>1.0002721823448528</c:v>
                </c:pt>
                <c:pt idx="61">
                  <c:v>1.0019000082396947</c:v>
                </c:pt>
                <c:pt idx="62">
                  <c:v>0.99840072310407579</c:v>
                </c:pt>
                <c:pt idx="63">
                  <c:v>0.99557577785708151</c:v>
                </c:pt>
                <c:pt idx="64">
                  <c:v>0.9973019431172675</c:v>
                </c:pt>
                <c:pt idx="65">
                  <c:v>0.99955674441381626</c:v>
                </c:pt>
                <c:pt idx="66">
                  <c:v>1.0034384802321834</c:v>
                </c:pt>
                <c:pt idx="67">
                  <c:v>1.0100103301074805</c:v>
                </c:pt>
                <c:pt idx="68">
                  <c:v>1.0136229657470497</c:v>
                </c:pt>
                <c:pt idx="69">
                  <c:v>1.0072198126592962</c:v>
                </c:pt>
                <c:pt idx="70">
                  <c:v>1.0081599521961795</c:v>
                </c:pt>
                <c:pt idx="71">
                  <c:v>0.99723012062635141</c:v>
                </c:pt>
                <c:pt idx="72">
                  <c:v>1.0088676710756208</c:v>
                </c:pt>
                <c:pt idx="73">
                  <c:v>0.99415300923541583</c:v>
                </c:pt>
                <c:pt idx="74">
                  <c:v>1.0009969121362563</c:v>
                </c:pt>
                <c:pt idx="75">
                  <c:v>1.0130280834164069</c:v>
                </c:pt>
                <c:pt idx="76">
                  <c:v>1.0251265315243827</c:v>
                </c:pt>
                <c:pt idx="77">
                  <c:v>0.99430375611576816</c:v>
                </c:pt>
                <c:pt idx="78">
                  <c:v>1.0109765280340945</c:v>
                </c:pt>
                <c:pt idx="79">
                  <c:v>0.99698408733452004</c:v>
                </c:pt>
                <c:pt idx="80">
                  <c:v>1.0118990339115506</c:v>
                </c:pt>
                <c:pt idx="81">
                  <c:v>0.99228308290460965</c:v>
                </c:pt>
                <c:pt idx="82">
                  <c:v>0.99636054789831774</c:v>
                </c:pt>
                <c:pt idx="83">
                  <c:v>1.0031939448874176</c:v>
                </c:pt>
                <c:pt idx="84">
                  <c:v>1.0029094948436521</c:v>
                </c:pt>
                <c:pt idx="85">
                  <c:v>1.0012242191891303</c:v>
                </c:pt>
                <c:pt idx="86">
                  <c:v>0.99710909764222422</c:v>
                </c:pt>
                <c:pt idx="87">
                  <c:v>0.99511107314808278</c:v>
                </c:pt>
                <c:pt idx="88">
                  <c:v>1.0046554551440756</c:v>
                </c:pt>
                <c:pt idx="89">
                  <c:v>1.0100869521613227</c:v>
                </c:pt>
                <c:pt idx="90">
                  <c:v>1.0043574305500835</c:v>
                </c:pt>
                <c:pt idx="91">
                  <c:v>0.99893932830374044</c:v>
                </c:pt>
                <c:pt idx="92">
                  <c:v>0.98295706778571379</c:v>
                </c:pt>
                <c:pt idx="93">
                  <c:v>1.0015528647069609</c:v>
                </c:pt>
                <c:pt idx="94">
                  <c:v>1.0047011720767223</c:v>
                </c:pt>
                <c:pt idx="95">
                  <c:v>0.99671248526530287</c:v>
                </c:pt>
                <c:pt idx="96">
                  <c:v>0.99469037056147602</c:v>
                </c:pt>
                <c:pt idx="97">
                  <c:v>0.99587909988994994</c:v>
                </c:pt>
                <c:pt idx="98">
                  <c:v>1.0000597465352814</c:v>
                </c:pt>
                <c:pt idx="99">
                  <c:v>0.99384073132101058</c:v>
                </c:pt>
                <c:pt idx="100">
                  <c:v>1.0018746577750917</c:v>
                </c:pt>
                <c:pt idx="101">
                  <c:v>0.99149380050634128</c:v>
                </c:pt>
                <c:pt idx="102">
                  <c:v>0.99187477572371174</c:v>
                </c:pt>
                <c:pt idx="103">
                  <c:v>1.0148156234716521</c:v>
                </c:pt>
                <c:pt idx="104">
                  <c:v>0.99480707494917853</c:v>
                </c:pt>
                <c:pt idx="105">
                  <c:v>0.9917602488416406</c:v>
                </c:pt>
                <c:pt idx="106">
                  <c:v>0.99792941849667305</c:v>
                </c:pt>
                <c:pt idx="107">
                  <c:v>1.0097225505038485</c:v>
                </c:pt>
                <c:pt idx="108">
                  <c:v>1.0030045486611656</c:v>
                </c:pt>
                <c:pt idx="109">
                  <c:v>0.98836044982946991</c:v>
                </c:pt>
                <c:pt idx="110">
                  <c:v>0.99286123708730645</c:v>
                </c:pt>
                <c:pt idx="111">
                  <c:v>1.0023654887820488</c:v>
                </c:pt>
                <c:pt idx="112">
                  <c:v>0.98507224020797701</c:v>
                </c:pt>
                <c:pt idx="113">
                  <c:v>1.0185490955853223</c:v>
                </c:pt>
                <c:pt idx="114">
                  <c:v>1.0014320332315778</c:v>
                </c:pt>
                <c:pt idx="115">
                  <c:v>1.0022995131364938</c:v>
                </c:pt>
                <c:pt idx="116">
                  <c:v>0.99330652071684122</c:v>
                </c:pt>
                <c:pt idx="117">
                  <c:v>0.99896344490649569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03B-84A0-360544349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'BAA-DGS10'!$C$1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'BAA-DGS10'!$B$2:$B$129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'BAA-DGS10'!$C$2:$C$129</c:f>
              <c:numCache>
                <c:formatCode>General</c:formatCode>
                <c:ptCount val="128"/>
                <c:pt idx="0">
                  <c:v>1.005733037987149</c:v>
                </c:pt>
                <c:pt idx="1">
                  <c:v>1.0050627727417307</c:v>
                </c:pt>
                <c:pt idx="2">
                  <c:v>1.0040833141019858</c:v>
                </c:pt>
                <c:pt idx="3">
                  <c:v>1.0065127832038325</c:v>
                </c:pt>
                <c:pt idx="4">
                  <c:v>1.0068735149117183</c:v>
                </c:pt>
                <c:pt idx="5">
                  <c:v>1.007150443204214</c:v>
                </c:pt>
                <c:pt idx="6">
                  <c:v>1.0078640941563572</c:v>
                </c:pt>
                <c:pt idx="7">
                  <c:v>1.0093517906016438</c:v>
                </c:pt>
                <c:pt idx="8">
                  <c:v>1.0082085065556283</c:v>
                </c:pt>
                <c:pt idx="9">
                  <c:v>1.0067896122814672</c:v>
                </c:pt>
                <c:pt idx="10">
                  <c:v>1.0047612991332104</c:v>
                </c:pt>
                <c:pt idx="11">
                  <c:v>1.0048115384541396</c:v>
                </c:pt>
                <c:pt idx="12">
                  <c:v>1.0045101402046013</c:v>
                </c:pt>
                <c:pt idx="13">
                  <c:v>1.0037570400473084</c:v>
                </c:pt>
                <c:pt idx="14">
                  <c:v>1.004618968031191</c:v>
                </c:pt>
                <c:pt idx="15">
                  <c:v>1.0046692002353872</c:v>
                </c:pt>
                <c:pt idx="16">
                  <c:v>1.0045352532720184</c:v>
                </c:pt>
                <c:pt idx="17">
                  <c:v>1.0055319114928714</c:v>
                </c:pt>
                <c:pt idx="18">
                  <c:v>1.0053475808732542</c:v>
                </c:pt>
                <c:pt idx="19">
                  <c:v>1.00555705010489</c:v>
                </c:pt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C-4825-AC24-742CA738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'BAA-DGS10'!$B$1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'BAA-DGS10'!$B$2:$B$129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B-4781-9F8B-0E6FACE7D168}"/>
            </c:ext>
          </c:extLst>
        </c:ser>
        <c:ser>
          <c:idx val="1"/>
          <c:order val="1"/>
          <c:tx>
            <c:strRef>
              <c:f>'BAA-DGS10'!$C$1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'BAA-DGS10'!$C$2:$C$129</c:f>
              <c:numCache>
                <c:formatCode>General</c:formatCode>
                <c:ptCount val="128"/>
                <c:pt idx="0">
                  <c:v>1.005733037987149</c:v>
                </c:pt>
                <c:pt idx="1">
                  <c:v>1.0050627727417307</c:v>
                </c:pt>
                <c:pt idx="2">
                  <c:v>1.0040833141019858</c:v>
                </c:pt>
                <c:pt idx="3">
                  <c:v>1.0065127832038325</c:v>
                </c:pt>
                <c:pt idx="4">
                  <c:v>1.0068735149117183</c:v>
                </c:pt>
                <c:pt idx="5">
                  <c:v>1.007150443204214</c:v>
                </c:pt>
                <c:pt idx="6">
                  <c:v>1.0078640941563572</c:v>
                </c:pt>
                <c:pt idx="7">
                  <c:v>1.0093517906016438</c:v>
                </c:pt>
                <c:pt idx="8">
                  <c:v>1.0082085065556283</c:v>
                </c:pt>
                <c:pt idx="9">
                  <c:v>1.0067896122814672</c:v>
                </c:pt>
                <c:pt idx="10">
                  <c:v>1.0047612991332104</c:v>
                </c:pt>
                <c:pt idx="11">
                  <c:v>1.0048115384541396</c:v>
                </c:pt>
                <c:pt idx="12">
                  <c:v>1.0045101402046013</c:v>
                </c:pt>
                <c:pt idx="13">
                  <c:v>1.0037570400473084</c:v>
                </c:pt>
                <c:pt idx="14">
                  <c:v>1.004618968031191</c:v>
                </c:pt>
                <c:pt idx="15">
                  <c:v>1.0046692002353872</c:v>
                </c:pt>
                <c:pt idx="16">
                  <c:v>1.0045352532720184</c:v>
                </c:pt>
                <c:pt idx="17">
                  <c:v>1.0055319114928714</c:v>
                </c:pt>
                <c:pt idx="18">
                  <c:v>1.0053475808732542</c:v>
                </c:pt>
                <c:pt idx="19">
                  <c:v>1.00555705010489</c:v>
                </c:pt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B-4781-9F8B-0E6FACE7D168}"/>
            </c:ext>
          </c:extLst>
        </c:ser>
        <c:ser>
          <c:idx val="2"/>
          <c:order val="2"/>
          <c:tx>
            <c:strRef>
              <c:f>'BAA-DGS10'!$D$1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'BAA-DGS10'!$D$2:$D$129</c:f>
              <c:numCache>
                <c:formatCode>General</c:formatCode>
                <c:ptCount val="128"/>
                <c:pt idx="0">
                  <c:v>1.0005030033030637</c:v>
                </c:pt>
                <c:pt idx="1">
                  <c:v>0.99997651043361346</c:v>
                </c:pt>
                <c:pt idx="2">
                  <c:v>0.99920714637472474</c:v>
                </c:pt>
                <c:pt idx="3">
                  <c:v>1.0011154926114054</c:v>
                </c:pt>
                <c:pt idx="4">
                  <c:v>1.0013988471091728</c:v>
                </c:pt>
                <c:pt idx="5">
                  <c:v>1.0016163740842692</c:v>
                </c:pt>
                <c:pt idx="6">
                  <c:v>1.0021769463952284</c:v>
                </c:pt>
                <c:pt idx="7">
                  <c:v>1.003345530885777</c:v>
                </c:pt>
                <c:pt idx="8">
                  <c:v>1.0024474820877858</c:v>
                </c:pt>
                <c:pt idx="9">
                  <c:v>1.0013329416532994</c:v>
                </c:pt>
                <c:pt idx="10">
                  <c:v>0.99973970313038785</c:v>
                </c:pt>
                <c:pt idx="11">
                  <c:v>0.99977916608093775</c:v>
                </c:pt>
                <c:pt idx="12">
                  <c:v>0.99954241797213839</c:v>
                </c:pt>
                <c:pt idx="13">
                  <c:v>0.99895085833883368</c:v>
                </c:pt>
                <c:pt idx="14">
                  <c:v>0.99962790215185515</c:v>
                </c:pt>
                <c:pt idx="15">
                  <c:v>0.99966735951221641</c:v>
                </c:pt>
                <c:pt idx="16">
                  <c:v>0.99956214426857926</c:v>
                </c:pt>
                <c:pt idx="17">
                  <c:v>1.0003450185860898</c:v>
                </c:pt>
                <c:pt idx="18">
                  <c:v>1.0002002270166133</c:v>
                </c:pt>
                <c:pt idx="19">
                  <c:v>1.0003647649477969</c:v>
                </c:pt>
                <c:pt idx="20">
                  <c:v>1.0008451851992315</c:v>
                </c:pt>
                <c:pt idx="21">
                  <c:v>1.0012657031532071</c:v>
                </c:pt>
                <c:pt idx="22">
                  <c:v>1.0016698380233471</c:v>
                </c:pt>
                <c:pt idx="23">
                  <c:v>1.0015796602178741</c:v>
                </c:pt>
                <c:pt idx="24">
                  <c:v>1.0008583058252907</c:v>
                </c:pt>
                <c:pt idx="25">
                  <c:v>0.99997055805698432</c:v>
                </c:pt>
                <c:pt idx="26">
                  <c:v>0.99999809796550776</c:v>
                </c:pt>
                <c:pt idx="27">
                  <c:v>1.0004371293644245</c:v>
                </c:pt>
                <c:pt idx="28">
                  <c:v>1.0005970264858983</c:v>
                </c:pt>
                <c:pt idx="29">
                  <c:v>1.000075201112526</c:v>
                </c:pt>
                <c:pt idx="30">
                  <c:v>0.99988800772400788</c:v>
                </c:pt>
                <c:pt idx="31">
                  <c:v>0.99905523798941276</c:v>
                </c:pt>
                <c:pt idx="32">
                  <c:v>0.99881983260070606</c:v>
                </c:pt>
                <c:pt idx="33">
                  <c:v>0.99915662146868012</c:v>
                </c:pt>
                <c:pt idx="34">
                  <c:v>0.99950140137901411</c:v>
                </c:pt>
                <c:pt idx="35">
                  <c:v>0.99975232176506079</c:v>
                </c:pt>
                <c:pt idx="36">
                  <c:v>0.99928934294419103</c:v>
                </c:pt>
                <c:pt idx="37">
                  <c:v>0.99922436039978224</c:v>
                </c:pt>
                <c:pt idx="38">
                  <c:v>0.9993573905352251</c:v>
                </c:pt>
                <c:pt idx="39">
                  <c:v>1.0003311778486106</c:v>
                </c:pt>
                <c:pt idx="40">
                  <c:v>1.0003129776577815</c:v>
                </c:pt>
                <c:pt idx="41">
                  <c:v>0.99953440430507601</c:v>
                </c:pt>
                <c:pt idx="42">
                  <c:v>0.99942437872259771</c:v>
                </c:pt>
                <c:pt idx="43">
                  <c:v>1.000049910450477</c:v>
                </c:pt>
                <c:pt idx="44">
                  <c:v>0.99972601885828549</c:v>
                </c:pt>
                <c:pt idx="45">
                  <c:v>0.9994469246208284</c:v>
                </c:pt>
                <c:pt idx="46">
                  <c:v>1.0001057360400489</c:v>
                </c:pt>
                <c:pt idx="47">
                  <c:v>1.0001877653283038</c:v>
                </c:pt>
                <c:pt idx="48">
                  <c:v>1.000196569460772</c:v>
                </c:pt>
                <c:pt idx="49">
                  <c:v>1.0002350121788193</c:v>
                </c:pt>
                <c:pt idx="50">
                  <c:v>0.99995214807089694</c:v>
                </c:pt>
                <c:pt idx="51">
                  <c:v>0.99981610471305282</c:v>
                </c:pt>
                <c:pt idx="52">
                  <c:v>0.99948072723869474</c:v>
                </c:pt>
                <c:pt idx="53">
                  <c:v>0.9989740671004721</c:v>
                </c:pt>
                <c:pt idx="54">
                  <c:v>0.99897026185000815</c:v>
                </c:pt>
                <c:pt idx="55">
                  <c:v>0.99869576624414913</c:v>
                </c:pt>
                <c:pt idx="56">
                  <c:v>0.99875591960153876</c:v>
                </c:pt>
                <c:pt idx="57">
                  <c:v>0.99918085658879252</c:v>
                </c:pt>
                <c:pt idx="58">
                  <c:v>0.99940966969346556</c:v>
                </c:pt>
                <c:pt idx="59">
                  <c:v>0.99943945632620201</c:v>
                </c:pt>
                <c:pt idx="60">
                  <c:v>0.99953551438990651</c:v>
                </c:pt>
                <c:pt idx="61">
                  <c:v>0.99910979639705544</c:v>
                </c:pt>
                <c:pt idx="62">
                  <c:v>0.99897765378939296</c:v>
                </c:pt>
                <c:pt idx="63">
                  <c:v>0.99908662338750565</c:v>
                </c:pt>
                <c:pt idx="64">
                  <c:v>0.99896872793028546</c:v>
                </c:pt>
                <c:pt idx="65">
                  <c:v>0.99892991540230647</c:v>
                </c:pt>
                <c:pt idx="66">
                  <c:v>0.99898350579055328</c:v>
                </c:pt>
                <c:pt idx="67">
                  <c:v>0.99901762511372905</c:v>
                </c:pt>
                <c:pt idx="68">
                  <c:v>0.99928278826944861</c:v>
                </c:pt>
                <c:pt idx="69">
                  <c:v>0.99926317158012212</c:v>
                </c:pt>
                <c:pt idx="70">
                  <c:v>0.99977885776898912</c:v>
                </c:pt>
                <c:pt idx="71">
                  <c:v>1.0010898830488113</c:v>
                </c:pt>
                <c:pt idx="72">
                  <c:v>1.0007492159636668</c:v>
                </c:pt>
                <c:pt idx="73">
                  <c:v>1.0003278437666516</c:v>
                </c:pt>
                <c:pt idx="74">
                  <c:v>1.0003701130057148</c:v>
                </c:pt>
                <c:pt idx="75">
                  <c:v>1.0001151559008785</c:v>
                </c:pt>
                <c:pt idx="76">
                  <c:v>0.99966548054555782</c:v>
                </c:pt>
                <c:pt idx="77">
                  <c:v>1.000764813403803</c:v>
                </c:pt>
                <c:pt idx="78">
                  <c:v>1.0007726533671952</c:v>
                </c:pt>
                <c:pt idx="79">
                  <c:v>1.0012148570659192</c:v>
                </c:pt>
                <c:pt idx="80">
                  <c:v>1.0015918115913101</c:v>
                </c:pt>
                <c:pt idx="81">
                  <c:v>1.0014427871310323</c:v>
                </c:pt>
                <c:pt idx="82">
                  <c:v>1.0018034756745156</c:v>
                </c:pt>
                <c:pt idx="83">
                  <c:v>1.0022259008839498</c:v>
                </c:pt>
                <c:pt idx="84">
                  <c:v>1.0016674686393252</c:v>
                </c:pt>
                <c:pt idx="85">
                  <c:v>1.0017542133230362</c:v>
                </c:pt>
                <c:pt idx="86">
                  <c:v>1.0026256902236443</c:v>
                </c:pt>
                <c:pt idx="87">
                  <c:v>1.0030943964851422</c:v>
                </c:pt>
                <c:pt idx="88">
                  <c:v>1.0023085789668995</c:v>
                </c:pt>
                <c:pt idx="89">
                  <c:v>1.0016226528072056</c:v>
                </c:pt>
                <c:pt idx="90">
                  <c:v>1.0010735952407073</c:v>
                </c:pt>
                <c:pt idx="91">
                  <c:v>1.0006822607818799</c:v>
                </c:pt>
                <c:pt idx="92">
                  <c:v>1.0004430121054972</c:v>
                </c:pt>
                <c:pt idx="93">
                  <c:v>1.000065013116608</c:v>
                </c:pt>
                <c:pt idx="94">
                  <c:v>1.0002334403500077</c:v>
                </c:pt>
                <c:pt idx="95">
                  <c:v>0.99995741043675157</c:v>
                </c:pt>
                <c:pt idx="96">
                  <c:v>0.99927955556146308</c:v>
                </c:pt>
                <c:pt idx="97">
                  <c:v>0.99956368540625784</c:v>
                </c:pt>
                <c:pt idx="98">
                  <c:v>0.99947522897561403</c:v>
                </c:pt>
                <c:pt idx="99">
                  <c:v>0.99963684995951441</c:v>
                </c:pt>
                <c:pt idx="100">
                  <c:v>0.99941357284474497</c:v>
                </c:pt>
                <c:pt idx="101">
                  <c:v>0.99927631773547543</c:v>
                </c:pt>
                <c:pt idx="102">
                  <c:v>0.99934455606199357</c:v>
                </c:pt>
                <c:pt idx="103">
                  <c:v>0.99925167139808457</c:v>
                </c:pt>
                <c:pt idx="104">
                  <c:v>0.9991807505833652</c:v>
                </c:pt>
                <c:pt idx="105">
                  <c:v>0.9992351829323195</c:v>
                </c:pt>
                <c:pt idx="106">
                  <c:v>0.99973124704054894</c:v>
                </c:pt>
                <c:pt idx="107">
                  <c:v>1.0004092491518888</c:v>
                </c:pt>
                <c:pt idx="108">
                  <c:v>1.0020785337098204</c:v>
                </c:pt>
                <c:pt idx="109">
                  <c:v>1.0021270558531097</c:v>
                </c:pt>
                <c:pt idx="110">
                  <c:v>1.0025935107883306</c:v>
                </c:pt>
                <c:pt idx="111">
                  <c:v>1.0070361348745664</c:v>
                </c:pt>
                <c:pt idx="112">
                  <c:v>1.0068520704655952</c:v>
                </c:pt>
                <c:pt idx="113">
                  <c:v>1.0051888328630998</c:v>
                </c:pt>
                <c:pt idx="114">
                  <c:v>1.0022056039547018</c:v>
                </c:pt>
                <c:pt idx="115">
                  <c:v>1.0016425323828324</c:v>
                </c:pt>
                <c:pt idx="116">
                  <c:v>1.001061490694199</c:v>
                </c:pt>
                <c:pt idx="117">
                  <c:v>1.0013002998909926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CB-4781-9F8B-0E6FACE7D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'DGS10-FFR'!$C$1</c:f>
              <c:strCache>
                <c:ptCount val="1"/>
                <c:pt idx="0">
                  <c:v>exp((DSG10-FFR)/4/100)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'DGS10-FFR'!$B$2:$B$129</c:f>
              <c:numCache>
                <c:formatCode>General</c:formatCode>
                <c:ptCount val="12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xVal>
          <c:yVal>
            <c:numRef>
              <c:f>'DGS10-FFR'!$C$2:$C$129</c:f>
              <c:numCache>
                <c:formatCode>General</c:formatCode>
                <c:ptCount val="128"/>
                <c:pt idx="0">
                  <c:v>0.990929141184961</c:v>
                </c:pt>
                <c:pt idx="1">
                  <c:v>0.98993487859292129</c:v>
                </c:pt>
                <c:pt idx="2">
                  <c:v>0.99313390427545933</c:v>
                </c:pt>
                <c:pt idx="3">
                  <c:v>1.001321752111016</c:v>
                </c:pt>
                <c:pt idx="4">
                  <c:v>1.0001514823283915</c:v>
                </c:pt>
                <c:pt idx="5">
                  <c:v>0.99857074153386505</c:v>
                </c:pt>
                <c:pt idx="6">
                  <c:v>1.0052632590599981</c:v>
                </c:pt>
                <c:pt idx="7">
                  <c:v>1.0034547779848357</c:v>
                </c:pt>
                <c:pt idx="8">
                  <c:v>1.004757072765206</c:v>
                </c:pt>
                <c:pt idx="9">
                  <c:v>1.0043776860624021</c:v>
                </c:pt>
                <c:pt idx="10">
                  <c:v>1.005460489613212</c:v>
                </c:pt>
                <c:pt idx="11">
                  <c:v>1.0056636229393672</c:v>
                </c:pt>
                <c:pt idx="12">
                  <c:v>1.00568093742163</c:v>
                </c:pt>
                <c:pt idx="13">
                  <c:v>1.0066702551673645</c:v>
                </c:pt>
                <c:pt idx="14">
                  <c:v>1.0037090917049065</c:v>
                </c:pt>
                <c:pt idx="15">
                  <c:v>1.0062649324518818</c:v>
                </c:pt>
                <c:pt idx="16">
                  <c:v>1.0078088031289802</c:v>
                </c:pt>
                <c:pt idx="17">
                  <c:v>1.007274069592428</c:v>
                </c:pt>
                <c:pt idx="18">
                  <c:v>1.0061050032681045</c:v>
                </c:pt>
                <c:pt idx="19">
                  <c:v>1.0041628218480261</c:v>
                </c:pt>
                <c:pt idx="20">
                  <c:v>1.0018519905979402</c:v>
                </c:pt>
                <c:pt idx="21">
                  <c:v>1.0017002117526557</c:v>
                </c:pt>
                <c:pt idx="22">
                  <c:v>1.0027437878853516</c:v>
                </c:pt>
                <c:pt idx="23">
                  <c:v>1.0024963435087066</c:v>
                </c:pt>
                <c:pt idx="24">
                  <c:v>1.0024350957425641</c:v>
                </c:pt>
                <c:pt idx="25">
                  <c:v>1.0042407125124795</c:v>
                </c:pt>
                <c:pt idx="26">
                  <c:v>1.0050882068871068</c:v>
                </c:pt>
                <c:pt idx="27">
                  <c:v>1.0055386779368396</c:v>
                </c:pt>
                <c:pt idx="28">
                  <c:v>1.0043721141137363</c:v>
                </c:pt>
                <c:pt idx="29">
                  <c:v>1.0044044514287929</c:v>
                </c:pt>
                <c:pt idx="30">
                  <c:v>1.0028042131936539</c:v>
                </c:pt>
                <c:pt idx="31">
                  <c:v>1.0012221735447662</c:v>
                </c:pt>
                <c:pt idx="32">
                  <c:v>0.99941315950782161</c:v>
                </c:pt>
                <c:pt idx="33">
                  <c:v>0.99758356046261554</c:v>
                </c:pt>
                <c:pt idx="34">
                  <c:v>0.99756265855429849</c:v>
                </c:pt>
                <c:pt idx="35">
                  <c:v>0.99823316332800682</c:v>
                </c:pt>
                <c:pt idx="36">
                  <c:v>1.0004397740916391</c:v>
                </c:pt>
                <c:pt idx="37">
                  <c:v>1.001087556773403</c:v>
                </c:pt>
                <c:pt idx="38">
                  <c:v>1.0013535463429981</c:v>
                </c:pt>
                <c:pt idx="39">
                  <c:v>1.0016578681882478</c:v>
                </c:pt>
                <c:pt idx="40">
                  <c:v>1.0039897434755511</c:v>
                </c:pt>
                <c:pt idx="41">
                  <c:v>1.0056695182697395</c:v>
                </c:pt>
                <c:pt idx="42">
                  <c:v>1.0057785885221617</c:v>
                </c:pt>
                <c:pt idx="43">
                  <c:v>1.0063362942634344</c:v>
                </c:pt>
                <c:pt idx="44">
                  <c:v>1.0082403910730451</c:v>
                </c:pt>
                <c:pt idx="45">
                  <c:v>1.0090455807463741</c:v>
                </c:pt>
                <c:pt idx="46">
                  <c:v>1.008434145851461</c:v>
                </c:pt>
                <c:pt idx="47">
                  <c:v>1.0093066179291943</c:v>
                </c:pt>
                <c:pt idx="48">
                  <c:v>1.0080720633071643</c:v>
                </c:pt>
                <c:pt idx="49">
                  <c:v>1.0075051295868767</c:v>
                </c:pt>
                <c:pt idx="50">
                  <c:v>1.0064144729489355</c:v>
                </c:pt>
                <c:pt idx="51">
                  <c:v>1.0065908921440252</c:v>
                </c:pt>
                <c:pt idx="52">
                  <c:v>1.0072284733122046</c:v>
                </c:pt>
                <c:pt idx="53">
                  <c:v>1.0079098542852938</c:v>
                </c:pt>
                <c:pt idx="54">
                  <c:v>1.0071316448345242</c:v>
                </c:pt>
                <c:pt idx="55">
                  <c:v>1.0066955112123472</c:v>
                </c:pt>
                <c:pt idx="56">
                  <c:v>1.0041799932651623</c:v>
                </c:pt>
                <c:pt idx="57">
                  <c:v>1.0014536501541929</c:v>
                </c:pt>
                <c:pt idx="58">
                  <c:v>1.0013309660405689</c:v>
                </c:pt>
                <c:pt idx="59">
                  <c:v>1.0004478299092803</c:v>
                </c:pt>
                <c:pt idx="60">
                  <c:v>1.0013496471049474</c:v>
                </c:pt>
                <c:pt idx="61">
                  <c:v>1.0036820282123107</c:v>
                </c:pt>
                <c:pt idx="62">
                  <c:v>1.0036811133359387</c:v>
                </c:pt>
                <c:pt idx="63">
                  <c:v>1.0026869132562908</c:v>
                </c:pt>
                <c:pt idx="64">
                  <c:v>1.0032265831381437</c:v>
                </c:pt>
                <c:pt idx="65">
                  <c:v>1.0029480612553299</c:v>
                </c:pt>
                <c:pt idx="66">
                  <c:v>1.0017703491884629</c:v>
                </c:pt>
                <c:pt idx="67">
                  <c:v>1.0009977449622511</c:v>
                </c:pt>
                <c:pt idx="68">
                  <c:v>1.0001791417270232</c:v>
                </c:pt>
                <c:pt idx="69">
                  <c:v>1.0002388868927887</c:v>
                </c:pt>
                <c:pt idx="70">
                  <c:v>0.99918961183004618</c:v>
                </c:pt>
                <c:pt idx="71">
                  <c:v>0.99950360325967469</c:v>
                </c:pt>
                <c:pt idx="72">
                  <c:v>1.0006658818924183</c:v>
                </c:pt>
                <c:pt idx="73">
                  <c:v>1.0019858634509549</c:v>
                </c:pt>
                <c:pt idx="74">
                  <c:v>1.0019705020719121</c:v>
                </c:pt>
                <c:pt idx="75">
                  <c:v>1.0021042532663704</c:v>
                </c:pt>
                <c:pt idx="76">
                  <c:v>1.0019787561359599</c:v>
                </c:pt>
                <c:pt idx="77">
                  <c:v>0.99978238021497789</c:v>
                </c:pt>
                <c:pt idx="78">
                  <c:v>0.99842720001855623</c:v>
                </c:pt>
                <c:pt idx="79">
                  <c:v>0.99774193790890697</c:v>
                </c:pt>
                <c:pt idx="80">
                  <c:v>0.99861893841547555</c:v>
                </c:pt>
                <c:pt idx="81">
                  <c:v>1.002376537447625</c:v>
                </c:pt>
                <c:pt idx="82">
                  <c:v>1.0037425257395962</c:v>
                </c:pt>
                <c:pt idx="83">
                  <c:v>1.0066008451606787</c:v>
                </c:pt>
                <c:pt idx="84">
                  <c:v>1.0084007846492697</c:v>
                </c:pt>
                <c:pt idx="85">
                  <c:v>1.0084216524858571</c:v>
                </c:pt>
                <c:pt idx="86">
                  <c:v>1.0063487539050793</c:v>
                </c:pt>
                <c:pt idx="87">
                  <c:v>1.0064220323339303</c:v>
                </c:pt>
                <c:pt idx="88">
                  <c:v>1.0066981663782493</c:v>
                </c:pt>
                <c:pt idx="89">
                  <c:v>1.0059524750491857</c:v>
                </c:pt>
                <c:pt idx="90">
                  <c:v>1.0080593239675231</c:v>
                </c:pt>
                <c:pt idx="91">
                  <c:v>1.0082549410706703</c:v>
                </c:pt>
                <c:pt idx="92">
                  <c:v>1.0075486783688001</c:v>
                </c:pt>
                <c:pt idx="93">
                  <c:v>1.0090047462066245</c:v>
                </c:pt>
                <c:pt idx="94">
                  <c:v>1.007202427055873</c:v>
                </c:pt>
                <c:pt idx="95">
                  <c:v>1.0055803000608436</c:v>
                </c:pt>
                <c:pt idx="96">
                  <c:v>1.0045970505586392</c:v>
                </c:pt>
                <c:pt idx="97">
                  <c:v>1.0030467206182883</c:v>
                </c:pt>
                <c:pt idx="98">
                  <c:v>1.0018896738124838</c:v>
                </c:pt>
                <c:pt idx="99">
                  <c:v>1.001275652582831</c:v>
                </c:pt>
                <c:pt idx="100">
                  <c:v>1.0003075114296549</c:v>
                </c:pt>
                <c:pt idx="101">
                  <c:v>1.0004128751973012</c:v>
                </c:pt>
                <c:pt idx="102">
                  <c:v>0.99912080166288342</c:v>
                </c:pt>
                <c:pt idx="103">
                  <c:v>0.99847044690721909</c:v>
                </c:pt>
                <c:pt idx="104">
                  <c:v>0.99856222634460257</c:v>
                </c:pt>
                <c:pt idx="105">
                  <c:v>0.99898470617885571</c:v>
                </c:pt>
                <c:pt idx="106">
                  <c:v>0.99916051474588952</c:v>
                </c:pt>
                <c:pt idx="107">
                  <c:v>0.99942756572633284</c:v>
                </c:pt>
                <c:pt idx="108">
                  <c:v>1.0012102751180703</c:v>
                </c:pt>
                <c:pt idx="109">
                  <c:v>1.0045021976377952</c:v>
                </c:pt>
                <c:pt idx="110">
                  <c:v>1.0048153952449601</c:v>
                </c:pt>
                <c:pt idx="111">
                  <c:v>1.0068467106150645</c:v>
                </c:pt>
                <c:pt idx="112">
                  <c:v>1.0063998547718023</c:v>
                </c:pt>
                <c:pt idx="113">
                  <c:v>1.0078878758455017</c:v>
                </c:pt>
                <c:pt idx="114">
                  <c:v>1.0084441137790008</c:v>
                </c:pt>
                <c:pt idx="115">
                  <c:v>1.0083992340201451</c:v>
                </c:pt>
                <c:pt idx="116">
                  <c:v>1.0090002104143123</c:v>
                </c:pt>
                <c:pt idx="117">
                  <c:v>1.0082854407855188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0-4B9A-9141-EB9D8008B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'DGS10-FFR'!$B$1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'DGS10-FFR'!$B$2:$B$129</c:f>
              <c:numCache>
                <c:formatCode>General</c:formatCode>
                <c:ptCount val="12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D-489F-A296-D7048C778CF0}"/>
            </c:ext>
          </c:extLst>
        </c:ser>
        <c:ser>
          <c:idx val="1"/>
          <c:order val="1"/>
          <c:tx>
            <c:strRef>
              <c:f>'DGS10-FFR'!$C$1</c:f>
              <c:strCache>
                <c:ptCount val="1"/>
                <c:pt idx="0">
                  <c:v>exp((DSG10-FFR)/4/100)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'DGS10-FFR'!$C$2:$C$129</c:f>
              <c:numCache>
                <c:formatCode>General</c:formatCode>
                <c:ptCount val="128"/>
                <c:pt idx="0">
                  <c:v>0.990929141184961</c:v>
                </c:pt>
                <c:pt idx="1">
                  <c:v>0.98993487859292129</c:v>
                </c:pt>
                <c:pt idx="2">
                  <c:v>0.99313390427545933</c:v>
                </c:pt>
                <c:pt idx="3">
                  <c:v>1.001321752111016</c:v>
                </c:pt>
                <c:pt idx="4">
                  <c:v>1.0001514823283915</c:v>
                </c:pt>
                <c:pt idx="5">
                  <c:v>0.99857074153386505</c:v>
                </c:pt>
                <c:pt idx="6">
                  <c:v>1.0052632590599981</c:v>
                </c:pt>
                <c:pt idx="7">
                  <c:v>1.0034547779848357</c:v>
                </c:pt>
                <c:pt idx="8">
                  <c:v>1.004757072765206</c:v>
                </c:pt>
                <c:pt idx="9">
                  <c:v>1.0043776860624021</c:v>
                </c:pt>
                <c:pt idx="10">
                  <c:v>1.005460489613212</c:v>
                </c:pt>
                <c:pt idx="11">
                  <c:v>1.0056636229393672</c:v>
                </c:pt>
                <c:pt idx="12">
                  <c:v>1.00568093742163</c:v>
                </c:pt>
                <c:pt idx="13">
                  <c:v>1.0066702551673645</c:v>
                </c:pt>
                <c:pt idx="14">
                  <c:v>1.0037090917049065</c:v>
                </c:pt>
                <c:pt idx="15">
                  <c:v>1.0062649324518818</c:v>
                </c:pt>
                <c:pt idx="16">
                  <c:v>1.0078088031289802</c:v>
                </c:pt>
                <c:pt idx="17">
                  <c:v>1.007274069592428</c:v>
                </c:pt>
                <c:pt idx="18">
                  <c:v>1.0061050032681045</c:v>
                </c:pt>
                <c:pt idx="19">
                  <c:v>1.0041628218480261</c:v>
                </c:pt>
                <c:pt idx="20">
                  <c:v>1.0018519905979402</c:v>
                </c:pt>
                <c:pt idx="21">
                  <c:v>1.0017002117526557</c:v>
                </c:pt>
                <c:pt idx="22">
                  <c:v>1.0027437878853516</c:v>
                </c:pt>
                <c:pt idx="23">
                  <c:v>1.0024963435087066</c:v>
                </c:pt>
                <c:pt idx="24">
                  <c:v>1.0024350957425641</c:v>
                </c:pt>
                <c:pt idx="25">
                  <c:v>1.0042407125124795</c:v>
                </c:pt>
                <c:pt idx="26">
                  <c:v>1.0050882068871068</c:v>
                </c:pt>
                <c:pt idx="27">
                  <c:v>1.0055386779368396</c:v>
                </c:pt>
                <c:pt idx="28">
                  <c:v>1.0043721141137363</c:v>
                </c:pt>
                <c:pt idx="29">
                  <c:v>1.0044044514287929</c:v>
                </c:pt>
                <c:pt idx="30">
                  <c:v>1.0028042131936539</c:v>
                </c:pt>
                <c:pt idx="31">
                  <c:v>1.0012221735447662</c:v>
                </c:pt>
                <c:pt idx="32">
                  <c:v>0.99941315950782161</c:v>
                </c:pt>
                <c:pt idx="33">
                  <c:v>0.99758356046261554</c:v>
                </c:pt>
                <c:pt idx="34">
                  <c:v>0.99756265855429849</c:v>
                </c:pt>
                <c:pt idx="35">
                  <c:v>0.99823316332800682</c:v>
                </c:pt>
                <c:pt idx="36">
                  <c:v>1.0004397740916391</c:v>
                </c:pt>
                <c:pt idx="37">
                  <c:v>1.001087556773403</c:v>
                </c:pt>
                <c:pt idx="38">
                  <c:v>1.0013535463429981</c:v>
                </c:pt>
                <c:pt idx="39">
                  <c:v>1.0016578681882478</c:v>
                </c:pt>
                <c:pt idx="40">
                  <c:v>1.0039897434755511</c:v>
                </c:pt>
                <c:pt idx="41">
                  <c:v>1.0056695182697395</c:v>
                </c:pt>
                <c:pt idx="42">
                  <c:v>1.0057785885221617</c:v>
                </c:pt>
                <c:pt idx="43">
                  <c:v>1.0063362942634344</c:v>
                </c:pt>
                <c:pt idx="44">
                  <c:v>1.0082403910730451</c:v>
                </c:pt>
                <c:pt idx="45">
                  <c:v>1.0090455807463741</c:v>
                </c:pt>
                <c:pt idx="46">
                  <c:v>1.008434145851461</c:v>
                </c:pt>
                <c:pt idx="47">
                  <c:v>1.0093066179291943</c:v>
                </c:pt>
                <c:pt idx="48">
                  <c:v>1.0080720633071643</c:v>
                </c:pt>
                <c:pt idx="49">
                  <c:v>1.0075051295868767</c:v>
                </c:pt>
                <c:pt idx="50">
                  <c:v>1.0064144729489355</c:v>
                </c:pt>
                <c:pt idx="51">
                  <c:v>1.0065908921440252</c:v>
                </c:pt>
                <c:pt idx="52">
                  <c:v>1.0072284733122046</c:v>
                </c:pt>
                <c:pt idx="53">
                  <c:v>1.0079098542852938</c:v>
                </c:pt>
                <c:pt idx="54">
                  <c:v>1.0071316448345242</c:v>
                </c:pt>
                <c:pt idx="55">
                  <c:v>1.0066955112123472</c:v>
                </c:pt>
                <c:pt idx="56">
                  <c:v>1.0041799932651623</c:v>
                </c:pt>
                <c:pt idx="57">
                  <c:v>1.0014536501541929</c:v>
                </c:pt>
                <c:pt idx="58">
                  <c:v>1.0013309660405689</c:v>
                </c:pt>
                <c:pt idx="59">
                  <c:v>1.0004478299092803</c:v>
                </c:pt>
                <c:pt idx="60">
                  <c:v>1.0013496471049474</c:v>
                </c:pt>
                <c:pt idx="61">
                  <c:v>1.0036820282123107</c:v>
                </c:pt>
                <c:pt idx="62">
                  <c:v>1.0036811133359387</c:v>
                </c:pt>
                <c:pt idx="63">
                  <c:v>1.0026869132562908</c:v>
                </c:pt>
                <c:pt idx="64">
                  <c:v>1.0032265831381437</c:v>
                </c:pt>
                <c:pt idx="65">
                  <c:v>1.0029480612553299</c:v>
                </c:pt>
                <c:pt idx="66">
                  <c:v>1.0017703491884629</c:v>
                </c:pt>
                <c:pt idx="67">
                  <c:v>1.0009977449622511</c:v>
                </c:pt>
                <c:pt idx="68">
                  <c:v>1.0001791417270232</c:v>
                </c:pt>
                <c:pt idx="69">
                  <c:v>1.0002388868927887</c:v>
                </c:pt>
                <c:pt idx="70">
                  <c:v>0.99918961183004618</c:v>
                </c:pt>
                <c:pt idx="71">
                  <c:v>0.99950360325967469</c:v>
                </c:pt>
                <c:pt idx="72">
                  <c:v>1.0006658818924183</c:v>
                </c:pt>
                <c:pt idx="73">
                  <c:v>1.0019858634509549</c:v>
                </c:pt>
                <c:pt idx="74">
                  <c:v>1.0019705020719121</c:v>
                </c:pt>
                <c:pt idx="75">
                  <c:v>1.0021042532663704</c:v>
                </c:pt>
                <c:pt idx="76">
                  <c:v>1.0019787561359599</c:v>
                </c:pt>
                <c:pt idx="77">
                  <c:v>0.99978238021497789</c:v>
                </c:pt>
                <c:pt idx="78">
                  <c:v>0.99842720001855623</c:v>
                </c:pt>
                <c:pt idx="79">
                  <c:v>0.99774193790890697</c:v>
                </c:pt>
                <c:pt idx="80">
                  <c:v>0.99861893841547555</c:v>
                </c:pt>
                <c:pt idx="81">
                  <c:v>1.002376537447625</c:v>
                </c:pt>
                <c:pt idx="82">
                  <c:v>1.0037425257395962</c:v>
                </c:pt>
                <c:pt idx="83">
                  <c:v>1.0066008451606787</c:v>
                </c:pt>
                <c:pt idx="84">
                  <c:v>1.0084007846492697</c:v>
                </c:pt>
                <c:pt idx="85">
                  <c:v>1.0084216524858571</c:v>
                </c:pt>
                <c:pt idx="86">
                  <c:v>1.0063487539050793</c:v>
                </c:pt>
                <c:pt idx="87">
                  <c:v>1.0064220323339303</c:v>
                </c:pt>
                <c:pt idx="88">
                  <c:v>1.0066981663782493</c:v>
                </c:pt>
                <c:pt idx="89">
                  <c:v>1.0059524750491857</c:v>
                </c:pt>
                <c:pt idx="90">
                  <c:v>1.0080593239675231</c:v>
                </c:pt>
                <c:pt idx="91">
                  <c:v>1.0082549410706703</c:v>
                </c:pt>
                <c:pt idx="92">
                  <c:v>1.0075486783688001</c:v>
                </c:pt>
                <c:pt idx="93">
                  <c:v>1.0090047462066245</c:v>
                </c:pt>
                <c:pt idx="94">
                  <c:v>1.007202427055873</c:v>
                </c:pt>
                <c:pt idx="95">
                  <c:v>1.0055803000608436</c:v>
                </c:pt>
                <c:pt idx="96">
                  <c:v>1.0045970505586392</c:v>
                </c:pt>
                <c:pt idx="97">
                  <c:v>1.0030467206182883</c:v>
                </c:pt>
                <c:pt idx="98">
                  <c:v>1.0018896738124838</c:v>
                </c:pt>
                <c:pt idx="99">
                  <c:v>1.001275652582831</c:v>
                </c:pt>
                <c:pt idx="100">
                  <c:v>1.0003075114296549</c:v>
                </c:pt>
                <c:pt idx="101">
                  <c:v>1.0004128751973012</c:v>
                </c:pt>
                <c:pt idx="102">
                  <c:v>0.99912080166288342</c:v>
                </c:pt>
                <c:pt idx="103">
                  <c:v>0.99847044690721909</c:v>
                </c:pt>
                <c:pt idx="104">
                  <c:v>0.99856222634460257</c:v>
                </c:pt>
                <c:pt idx="105">
                  <c:v>0.99898470617885571</c:v>
                </c:pt>
                <c:pt idx="106">
                  <c:v>0.99916051474588952</c:v>
                </c:pt>
                <c:pt idx="107">
                  <c:v>0.99942756572633284</c:v>
                </c:pt>
                <c:pt idx="108">
                  <c:v>1.0012102751180703</c:v>
                </c:pt>
                <c:pt idx="109">
                  <c:v>1.0045021976377952</c:v>
                </c:pt>
                <c:pt idx="110">
                  <c:v>1.0048153952449601</c:v>
                </c:pt>
                <c:pt idx="111">
                  <c:v>1.0068467106150645</c:v>
                </c:pt>
                <c:pt idx="112">
                  <c:v>1.0063998547718023</c:v>
                </c:pt>
                <c:pt idx="113">
                  <c:v>1.0078878758455017</c:v>
                </c:pt>
                <c:pt idx="114">
                  <c:v>1.0084441137790008</c:v>
                </c:pt>
                <c:pt idx="115">
                  <c:v>1.0083992340201451</c:v>
                </c:pt>
                <c:pt idx="116">
                  <c:v>1.0090002104143123</c:v>
                </c:pt>
                <c:pt idx="117">
                  <c:v>1.0082854407855188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2D-489F-A296-D7048C778CF0}"/>
            </c:ext>
          </c:extLst>
        </c:ser>
        <c:ser>
          <c:idx val="2"/>
          <c:order val="2"/>
          <c:tx>
            <c:strRef>
              <c:f>'DGS10-FFR'!$D$1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'DGS10-FFR'!$D$2:$D$129</c:f>
              <c:numCache>
                <c:formatCode>General</c:formatCode>
                <c:ptCount val="128"/>
                <c:pt idx="0">
                  <c:v>0.98755468825786719</c:v>
                </c:pt>
                <c:pt idx="1">
                  <c:v>0.98656578589200983</c:v>
                </c:pt>
                <c:pt idx="2">
                  <c:v>0.98974756512340001</c:v>
                </c:pt>
                <c:pt idx="3">
                  <c:v>0.99789127098208164</c:v>
                </c:pt>
                <c:pt idx="4">
                  <c:v>0.99672731030811657</c:v>
                </c:pt>
                <c:pt idx="5">
                  <c:v>0.99515509153610437</c:v>
                </c:pt>
                <c:pt idx="6">
                  <c:v>1.0018115286465032</c:v>
                </c:pt>
                <c:pt idx="7">
                  <c:v>1.0000127973775661</c:v>
                </c:pt>
                <c:pt idx="8">
                  <c:v>1.0013080712817264</c:v>
                </c:pt>
                <c:pt idx="9">
                  <c:v>1.0009307299123726</c:v>
                </c:pt>
                <c:pt idx="10">
                  <c:v>1.0020076958987505</c:v>
                </c:pt>
                <c:pt idx="11">
                  <c:v>1.0022097341011604</c:v>
                </c:pt>
                <c:pt idx="12">
                  <c:v>1.0022269552383234</c:v>
                </c:pt>
                <c:pt idx="13">
                  <c:v>1.0032109394163204</c:v>
                </c:pt>
                <c:pt idx="14">
                  <c:v>1.0002657400523298</c:v>
                </c:pt>
                <c:pt idx="15">
                  <c:v>1.0028078018594155</c:v>
                </c:pt>
                <c:pt idx="16">
                  <c:v>1.0043433492866081</c:v>
                </c:pt>
                <c:pt idx="17">
                  <c:v>1.0038114985827464</c:v>
                </c:pt>
                <c:pt idx="18">
                  <c:v>1.0026487348790494</c:v>
                </c:pt>
                <c:pt idx="19">
                  <c:v>1.0007170240648071</c:v>
                </c:pt>
                <c:pt idx="20">
                  <c:v>0.99841865086983561</c:v>
                </c:pt>
                <c:pt idx="21">
                  <c:v>0.99826769028820384</c:v>
                </c:pt>
                <c:pt idx="22">
                  <c:v>0.99930564033765523</c:v>
                </c:pt>
                <c:pt idx="23">
                  <c:v>0.99905952997260539</c:v>
                </c:pt>
                <c:pt idx="24">
                  <c:v>0.99899861240281362</c:v>
                </c:pt>
                <c:pt idx="25">
                  <c:v>1.0007944948084244</c:v>
                </c:pt>
                <c:pt idx="26">
                  <c:v>1.0016374202074383</c:v>
                </c:pt>
                <c:pt idx="27">
                  <c:v>1.0020854626968143</c:v>
                </c:pt>
                <c:pt idx="28">
                  <c:v>1.0009251880029593</c:v>
                </c:pt>
                <c:pt idx="29">
                  <c:v>1.0009573509824587</c:v>
                </c:pt>
                <c:pt idx="30">
                  <c:v>0.99936573988360633</c:v>
                </c:pt>
                <c:pt idx="31">
                  <c:v>0.99779222925956124</c:v>
                </c:pt>
                <c:pt idx="32">
                  <c:v>0.99599296790212288</c:v>
                </c:pt>
                <c:pt idx="33">
                  <c:v>0.99417323251344369</c:v>
                </c:pt>
                <c:pt idx="34">
                  <c:v>0.99415244329060537</c:v>
                </c:pt>
                <c:pt idx="35">
                  <c:v>0.99481933326750627</c:v>
                </c:pt>
                <c:pt idx="36">
                  <c:v>0.99701404784507641</c:v>
                </c:pt>
                <c:pt idx="37">
                  <c:v>0.99765833822840821</c:v>
                </c:pt>
                <c:pt idx="38">
                  <c:v>0.99792289380635302</c:v>
                </c:pt>
                <c:pt idx="39">
                  <c:v>0.99822557500461873</c:v>
                </c:pt>
                <c:pt idx="40">
                  <c:v>1.0005448787850897</c:v>
                </c:pt>
                <c:pt idx="41">
                  <c:v>1.0022155976488785</c:v>
                </c:pt>
                <c:pt idx="42">
                  <c:v>1.0023240798863968</c:v>
                </c:pt>
                <c:pt idx="43">
                  <c:v>1.0028787789482063</c:v>
                </c:pt>
                <c:pt idx="44">
                  <c:v>1.0047726104721124</c:v>
                </c:pt>
                <c:pt idx="45">
                  <c:v>1.0055734592411336</c:v>
                </c:pt>
                <c:pt idx="46">
                  <c:v>1.0049653206880107</c:v>
                </c:pt>
                <c:pt idx="47">
                  <c:v>1.0058330891314005</c:v>
                </c:pt>
                <c:pt idx="48">
                  <c:v>1.0046051901877209</c:v>
                </c:pt>
                <c:pt idx="49">
                  <c:v>1.0040413128963843</c:v>
                </c:pt>
                <c:pt idx="50">
                  <c:v>1.0029565361601045</c:v>
                </c:pt>
                <c:pt idx="51">
                  <c:v>1.0031320042515359</c:v>
                </c:pt>
                <c:pt idx="52">
                  <c:v>1.003766148119249</c:v>
                </c:pt>
                <c:pt idx="53">
                  <c:v>1.0044438556602273</c:v>
                </c:pt>
                <c:pt idx="54">
                  <c:v>1.0036698416591374</c:v>
                </c:pt>
                <c:pt idx="55">
                  <c:v>1.003236059301988</c:v>
                </c:pt>
                <c:pt idx="56">
                  <c:v>1.0007341029081298</c:v>
                </c:pt>
                <c:pt idx="57">
                  <c:v>0.99802245794214006</c:v>
                </c:pt>
                <c:pt idx="58">
                  <c:v>0.99790043523788952</c:v>
                </c:pt>
                <c:pt idx="59">
                  <c:v>0.99702206023253626</c:v>
                </c:pt>
                <c:pt idx="60">
                  <c:v>0.99791901558970864</c:v>
                </c:pt>
                <c:pt idx="61">
                  <c:v>1.0002388224632837</c:v>
                </c:pt>
                <c:pt idx="62">
                  <c:v>1.0002379125191543</c:v>
                </c:pt>
                <c:pt idx="63">
                  <c:v>0.99924907232867466</c:v>
                </c:pt>
                <c:pt idx="64">
                  <c:v>0.99978583276522237</c:v>
                </c:pt>
                <c:pt idx="65">
                  <c:v>0.99950881243773271</c:v>
                </c:pt>
                <c:pt idx="66">
                  <c:v>0.9983374496020514</c:v>
                </c:pt>
                <c:pt idx="67">
                  <c:v>0.99756901060687131</c:v>
                </c:pt>
                <c:pt idx="68">
                  <c:v>0.99675482059057519</c:v>
                </c:pt>
                <c:pt idx="69">
                  <c:v>0.99681424366074511</c:v>
                </c:pt>
                <c:pt idx="70">
                  <c:v>0.99577062540507633</c:v>
                </c:pt>
                <c:pt idx="71">
                  <c:v>0.99608292405746912</c:v>
                </c:pt>
                <c:pt idx="72">
                  <c:v>0.99723893666310048</c:v>
                </c:pt>
                <c:pt idx="73">
                  <c:v>0.99855180199322113</c:v>
                </c:pt>
                <c:pt idx="74">
                  <c:v>0.99853652342979138</c:v>
                </c:pt>
                <c:pt idx="75">
                  <c:v>0.99866955355050102</c:v>
                </c:pt>
                <c:pt idx="76">
                  <c:v>0.99854473299488034</c:v>
                </c:pt>
                <c:pt idx="77">
                  <c:v>0.99636019808231235</c:v>
                </c:pt>
                <c:pt idx="78">
                  <c:v>0.99501232387570548</c:v>
                </c:pt>
                <c:pt idx="79">
                  <c:v>0.99433075612198529</c:v>
                </c:pt>
                <c:pt idx="80">
                  <c:v>0.99520302858073739</c:v>
                </c:pt>
                <c:pt idx="81">
                  <c:v>0.99894036980486278</c:v>
                </c:pt>
                <c:pt idx="82">
                  <c:v>1.0002989938388742</c:v>
                </c:pt>
                <c:pt idx="83">
                  <c:v>1.0031419036099094</c:v>
                </c:pt>
                <c:pt idx="84">
                  <c:v>1.0049321393413133</c:v>
                </c:pt>
                <c:pt idx="85">
                  <c:v>1.0049528946761077</c:v>
                </c:pt>
                <c:pt idx="86">
                  <c:v>1.0028911714179611</c:v>
                </c:pt>
                <c:pt idx="87">
                  <c:v>1.0029640547912644</c:v>
                </c:pt>
                <c:pt idx="88">
                  <c:v>1.0032387001534726</c:v>
                </c:pt>
                <c:pt idx="89">
                  <c:v>1.0024970289637745</c:v>
                </c:pt>
                <c:pt idx="90">
                  <c:v>1.0045925195278653</c:v>
                </c:pt>
                <c:pt idx="91">
                  <c:v>1.0047870820284093</c:v>
                </c:pt>
                <c:pt idx="92">
                  <c:v>1.0040846268999672</c:v>
                </c:pt>
                <c:pt idx="93">
                  <c:v>1.005532844846817</c:v>
                </c:pt>
                <c:pt idx="94">
                  <c:v>1.0037402422823862</c:v>
                </c:pt>
                <c:pt idx="95">
                  <c:v>1.0021268604293945</c:v>
                </c:pt>
                <c:pt idx="96">
                  <c:v>1.0011489117800711</c:v>
                </c:pt>
                <c:pt idx="97">
                  <c:v>0.99960693991253124</c:v>
                </c:pt>
                <c:pt idx="98">
                  <c:v>0.99845613092823637</c:v>
                </c:pt>
                <c:pt idx="99">
                  <c:v>0.99784541998371146</c:v>
                </c:pt>
                <c:pt idx="100">
                  <c:v>0.99688249823192798</c:v>
                </c:pt>
                <c:pt idx="101">
                  <c:v>0.9969872939669131</c:v>
                </c:pt>
                <c:pt idx="102">
                  <c:v>0.99570218620435913</c:v>
                </c:pt>
                <c:pt idx="103">
                  <c:v>0.99505533761358222</c:v>
                </c:pt>
                <c:pt idx="104">
                  <c:v>0.99514662225356798</c:v>
                </c:pt>
                <c:pt idx="105">
                  <c:v>0.99556682443251432</c:v>
                </c:pt>
                <c:pt idx="106">
                  <c:v>0.99574168518788175</c:v>
                </c:pt>
                <c:pt idx="107">
                  <c:v>0.99600729645444186</c:v>
                </c:pt>
                <c:pt idx="108">
                  <c:v>0.99778039497915705</c:v>
                </c:pt>
                <c:pt idx="109">
                  <c:v>1.0010545702262581</c:v>
                </c:pt>
                <c:pt idx="110">
                  <c:v>1.0013660793358092</c:v>
                </c:pt>
                <c:pt idx="111">
                  <c:v>1.0033864435649185</c:v>
                </c:pt>
                <c:pt idx="112">
                  <c:v>1.0029419967918658</c:v>
                </c:pt>
                <c:pt idx="113">
                  <c:v>1.0044219957096647</c:v>
                </c:pt>
                <c:pt idx="114">
                  <c:v>1.0049752348768837</c:v>
                </c:pt>
                <c:pt idx="115">
                  <c:v>1.004930597071874</c:v>
                </c:pt>
                <c:pt idx="116">
                  <c:v>1.0055283335076757</c:v>
                </c:pt>
                <c:pt idx="117">
                  <c:v>1.0048174173144928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2D-489F-A296-D7048C778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networth!$C$1</c:f>
              <c:strCache>
                <c:ptCount val="1"/>
                <c:pt idx="0">
                  <c:v>Delta(W5000/GDP deflator)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networth!$B$2:$B$129</c:f>
              <c:numCache>
                <c:formatCode>General</c:formatCode>
                <c:ptCount val="128"/>
                <c:pt idx="0">
                  <c:v>0.96585642014850959</c:v>
                </c:pt>
                <c:pt idx="1">
                  <c:v>0.95043152842561485</c:v>
                </c:pt>
                <c:pt idx="2">
                  <c:v>0.83910295421864056</c:v>
                </c:pt>
                <c:pt idx="3">
                  <c:v>1.0292542020813891</c:v>
                </c:pt>
                <c:pt idx="4">
                  <c:v>0.87053530715630123</c:v>
                </c:pt>
                <c:pt idx="5">
                  <c:v>0.94806907991211009</c:v>
                </c:pt>
                <c:pt idx="6">
                  <c:v>1.0663897426870488</c:v>
                </c:pt>
                <c:pt idx="7">
                  <c:v>1.1440877515491934</c:v>
                </c:pt>
                <c:pt idx="8">
                  <c:v>1.0759072847220166</c:v>
                </c:pt>
                <c:pt idx="9">
                  <c:v>1.0945837915847778</c:v>
                </c:pt>
                <c:pt idx="10">
                  <c:v>0.95611491863654419</c:v>
                </c:pt>
                <c:pt idx="11">
                  <c:v>0.95842115168265163</c:v>
                </c:pt>
                <c:pt idx="12">
                  <c:v>0.92214775928224013</c:v>
                </c:pt>
                <c:pt idx="13">
                  <c:v>0.93823397949838605</c:v>
                </c:pt>
                <c:pt idx="14">
                  <c:v>1.049763143188736</c:v>
                </c:pt>
                <c:pt idx="15">
                  <c:v>0.97941033016250911</c:v>
                </c:pt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xVal>
          <c:yVal>
            <c:numRef>
              <c:f>networth!$C$2:$C$129</c:f>
              <c:numCache>
                <c:formatCode>General</c:formatCode>
                <c:ptCount val="128"/>
                <c:pt idx="1">
                  <c:v>1.0233028048051083</c:v>
                </c:pt>
                <c:pt idx="2">
                  <c:v>0.94186885193201098</c:v>
                </c:pt>
                <c:pt idx="3">
                  <c:v>0.96319980677165962</c:v>
                </c:pt>
                <c:pt idx="4">
                  <c:v>0.92015237559864849</c:v>
                </c:pt>
                <c:pt idx="5">
                  <c:v>0.9947155555476751</c:v>
                </c:pt>
                <c:pt idx="6">
                  <c:v>0.9913028291961985</c:v>
                </c:pt>
                <c:pt idx="7">
                  <c:v>1.2125439097478141</c:v>
                </c:pt>
                <c:pt idx="8">
                  <c:v>1.0947830990079903</c:v>
                </c:pt>
                <c:pt idx="9">
                  <c:v>1.1202375311732136</c:v>
                </c:pt>
                <c:pt idx="10">
                  <c:v>1.0196207645881323</c:v>
                </c:pt>
                <c:pt idx="11">
                  <c:v>0.99042183748534451</c:v>
                </c:pt>
                <c:pt idx="12">
                  <c:v>0.95339357236476951</c:v>
                </c:pt>
                <c:pt idx="13">
                  <c:v>0.96314216456282054</c:v>
                </c:pt>
                <c:pt idx="14">
                  <c:v>1.0309055587986173</c:v>
                </c:pt>
                <c:pt idx="15">
                  <c:v>1.0320261462649376</c:v>
                </c:pt>
                <c:pt idx="16">
                  <c:v>1.080378962728646</c:v>
                </c:pt>
                <c:pt idx="17">
                  <c:v>1.050449928208774</c:v>
                </c:pt>
                <c:pt idx="18">
                  <c:v>1.0301867995116871</c:v>
                </c:pt>
                <c:pt idx="19">
                  <c:v>1.0403507728534778</c:v>
                </c:pt>
                <c:pt idx="20">
                  <c:v>1.1255022058564772</c:v>
                </c:pt>
                <c:pt idx="21">
                  <c:v>1.1000820917125829</c:v>
                </c:pt>
                <c:pt idx="22">
                  <c:v>0.99405924751693331</c:v>
                </c:pt>
                <c:pt idx="23">
                  <c:v>0.99894207396377788</c:v>
                </c:pt>
                <c:pt idx="24">
                  <c:v>1.142464479195511</c:v>
                </c:pt>
                <c:pt idx="25">
                  <c:v>1.039872238134101</c:v>
                </c:pt>
                <c:pt idx="26">
                  <c:v>1.0757245258042001</c:v>
                </c:pt>
                <c:pt idx="27">
                  <c:v>0.79603671492316552</c:v>
                </c:pt>
                <c:pt idx="28">
                  <c:v>1.0218490824886977</c:v>
                </c:pt>
                <c:pt idx="29">
                  <c:v>1.0283390726145734</c:v>
                </c:pt>
                <c:pt idx="30">
                  <c:v>1.0127641404150636</c:v>
                </c:pt>
                <c:pt idx="31">
                  <c:v>1.0208706143229016</c:v>
                </c:pt>
                <c:pt idx="32">
                  <c:v>1.057666474401564</c:v>
                </c:pt>
                <c:pt idx="33">
                  <c:v>1.077890910954598</c:v>
                </c:pt>
                <c:pt idx="34">
                  <c:v>1.0859591320822397</c:v>
                </c:pt>
                <c:pt idx="35">
                  <c:v>1.0053680261056099</c:v>
                </c:pt>
                <c:pt idx="36">
                  <c:v>0.96161776137160726</c:v>
                </c:pt>
                <c:pt idx="37">
                  <c:v>1.0261133241438301</c:v>
                </c:pt>
                <c:pt idx="38">
                  <c:v>0.95166575454247326</c:v>
                </c:pt>
                <c:pt idx="39">
                  <c:v>0.92931608842634783</c:v>
                </c:pt>
                <c:pt idx="40">
                  <c:v>1.1239847013271014</c:v>
                </c:pt>
                <c:pt idx="41">
                  <c:v>1.0865231471960013</c:v>
                </c:pt>
                <c:pt idx="42">
                  <c:v>1.0199889743903621</c:v>
                </c:pt>
                <c:pt idx="43">
                  <c:v>1.0165383439226157</c:v>
                </c:pt>
                <c:pt idx="44">
                  <c:v>1.0802779785842063</c:v>
                </c:pt>
                <c:pt idx="45">
                  <c:v>0.98135732473693849</c:v>
                </c:pt>
                <c:pt idx="46">
                  <c:v>1.0140883738099338</c:v>
                </c:pt>
                <c:pt idx="47">
                  <c:v>1.0284119069280304</c:v>
                </c:pt>
                <c:pt idx="48">
                  <c:v>1.055705990512372</c:v>
                </c:pt>
                <c:pt idx="49">
                  <c:v>1.0060065777403573</c:v>
                </c:pt>
                <c:pt idx="50">
                  <c:v>1.0308221249284708</c:v>
                </c:pt>
                <c:pt idx="51">
                  <c:v>1.0268516333079363</c:v>
                </c:pt>
                <c:pt idx="52">
                  <c:v>1.014386056188834</c:v>
                </c:pt>
                <c:pt idx="53">
                  <c:v>0.95703604058325609</c:v>
                </c:pt>
                <c:pt idx="54">
                  <c:v>1.0191504850905411</c:v>
                </c:pt>
                <c:pt idx="55">
                  <c:v>0.99728596799115088</c:v>
                </c:pt>
                <c:pt idx="56">
                  <c:v>1.0412717551081441</c:v>
                </c:pt>
                <c:pt idx="57">
                  <c:v>1.0863672594442662</c:v>
                </c:pt>
                <c:pt idx="58">
                  <c:v>1.0922058659365259</c:v>
                </c:pt>
                <c:pt idx="59">
                  <c:v>1.0500600150614989</c:v>
                </c:pt>
                <c:pt idx="60">
                  <c:v>1.0598529652098314</c:v>
                </c:pt>
                <c:pt idx="61">
                  <c:v>1.0510847357757191</c:v>
                </c:pt>
                <c:pt idx="62">
                  <c:v>0.9891999935405057</c:v>
                </c:pt>
                <c:pt idx="63">
                  <c:v>1.0889001217202052</c:v>
                </c:pt>
                <c:pt idx="64">
                  <c:v>1.0685658173805253</c:v>
                </c:pt>
                <c:pt idx="65">
                  <c:v>1.0344144796363361</c:v>
                </c:pt>
                <c:pt idx="66">
                  <c:v>1.1412456018573582</c:v>
                </c:pt>
                <c:pt idx="67">
                  <c:v>1.0308347649332759</c:v>
                </c:pt>
                <c:pt idx="68">
                  <c:v>1.0679463619056457</c:v>
                </c:pt>
                <c:pt idx="69">
                  <c:v>1.0784671315744598</c:v>
                </c:pt>
                <c:pt idx="70">
                  <c:v>0.95579831997419074</c:v>
                </c:pt>
                <c:pt idx="71">
                  <c:v>1.0190653546468789</c:v>
                </c:pt>
                <c:pt idx="72">
                  <c:v>1.1249026228702779</c:v>
                </c:pt>
                <c:pt idx="73">
                  <c:v>1.0552493891241319</c:v>
                </c:pt>
                <c:pt idx="74">
                  <c:v>1.0061649025529937</c:v>
                </c:pt>
                <c:pt idx="75">
                  <c:v>1.0348468230708747</c:v>
                </c:pt>
                <c:pt idx="76">
                  <c:v>1.0743112766226171</c:v>
                </c:pt>
                <c:pt idx="77">
                  <c:v>0.97937562937389078</c:v>
                </c:pt>
                <c:pt idx="78">
                  <c:v>1.0257245480782591</c:v>
                </c:pt>
                <c:pt idx="79">
                  <c:v>0.91239428566250491</c:v>
                </c:pt>
                <c:pt idx="80">
                  <c:v>0.92285767175091682</c:v>
                </c:pt>
                <c:pt idx="81">
                  <c:v>0.96660950642101795</c:v>
                </c:pt>
                <c:pt idx="82">
                  <c:v>0.93771657736274183</c:v>
                </c:pt>
                <c:pt idx="83">
                  <c:v>0.96545273726159075</c:v>
                </c:pt>
                <c:pt idx="84">
                  <c:v>1.0269847728555892</c:v>
                </c:pt>
                <c:pt idx="85">
                  <c:v>0.95620821943642942</c:v>
                </c:pt>
                <c:pt idx="86">
                  <c:v>0.83645736323261088</c:v>
                </c:pt>
                <c:pt idx="87">
                  <c:v>0.98636794373535064</c:v>
                </c:pt>
                <c:pt idx="88">
                  <c:v>0.97094816947124052</c:v>
                </c:pt>
                <c:pt idx="89">
                  <c:v>1.0971511443673465</c:v>
                </c:pt>
                <c:pt idx="90">
                  <c:v>1.0795740394686788</c:v>
                </c:pt>
                <c:pt idx="91">
                  <c:v>1.0633989947229419</c:v>
                </c:pt>
                <c:pt idx="92">
                  <c:v>1.0699476745280403</c:v>
                </c:pt>
                <c:pt idx="93">
                  <c:v>0.98633966197769718</c:v>
                </c:pt>
                <c:pt idx="94">
                  <c:v>0.97797293474527403</c:v>
                </c:pt>
                <c:pt idx="95">
                  <c:v>1.0580883855138103</c:v>
                </c:pt>
                <c:pt idx="96">
                  <c:v>1.0236063876874939</c:v>
                </c:pt>
                <c:pt idx="97">
                  <c:v>0.99216152793612322</c:v>
                </c:pt>
                <c:pt idx="98">
                  <c:v>1.0404529151152397</c:v>
                </c:pt>
                <c:pt idx="99">
                  <c:v>1.0023356537154766</c:v>
                </c:pt>
                <c:pt idx="100">
                  <c:v>1.0482640936202865</c:v>
                </c:pt>
                <c:pt idx="101">
                  <c:v>0.99503245109109206</c:v>
                </c:pt>
                <c:pt idx="102">
                  <c:v>0.9943220755544121</c:v>
                </c:pt>
                <c:pt idx="103">
                  <c:v>1.0792566756616475</c:v>
                </c:pt>
                <c:pt idx="104">
                  <c:v>1.0249107581502088</c:v>
                </c:pt>
                <c:pt idx="105">
                  <c:v>1.0478191491339437</c:v>
                </c:pt>
                <c:pt idx="106">
                  <c:v>0.99134905442768317</c:v>
                </c:pt>
                <c:pt idx="107">
                  <c:v>1.0069761711251743</c:v>
                </c:pt>
                <c:pt idx="108">
                  <c:v>0.90204906025816944</c:v>
                </c:pt>
                <c:pt idx="109">
                  <c:v>1.0182291003178383</c:v>
                </c:pt>
                <c:pt idx="110">
                  <c:v>0.91294931605441887</c:v>
                </c:pt>
                <c:pt idx="111">
                  <c:v>0.7236916181891877</c:v>
                </c:pt>
                <c:pt idx="112">
                  <c:v>0.89487746934251877</c:v>
                </c:pt>
                <c:pt idx="113">
                  <c:v>1.1201049346678169</c:v>
                </c:pt>
                <c:pt idx="114">
                  <c:v>1.1242218447587018</c:v>
                </c:pt>
                <c:pt idx="115">
                  <c:v>1.09715167583574</c:v>
                </c:pt>
                <c:pt idx="116">
                  <c:v>1.0411851654857229</c:v>
                </c:pt>
                <c:pt idx="117">
                  <c:v>1.0157954085743679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2E4-9964-610CAEA3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networth!$B$1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networth!$B$2:$B$129</c:f>
              <c:numCache>
                <c:formatCode>General</c:formatCode>
                <c:ptCount val="128"/>
                <c:pt idx="0">
                  <c:v>0.96585642014850959</c:v>
                </c:pt>
                <c:pt idx="1">
                  <c:v>0.95043152842561485</c:v>
                </c:pt>
                <c:pt idx="2">
                  <c:v>0.83910295421864056</c:v>
                </c:pt>
                <c:pt idx="3">
                  <c:v>1.0292542020813891</c:v>
                </c:pt>
                <c:pt idx="4">
                  <c:v>0.87053530715630123</c:v>
                </c:pt>
                <c:pt idx="5">
                  <c:v>0.94806907991211009</c:v>
                </c:pt>
                <c:pt idx="6">
                  <c:v>1.0663897426870488</c:v>
                </c:pt>
                <c:pt idx="7">
                  <c:v>1.1440877515491934</c:v>
                </c:pt>
                <c:pt idx="8">
                  <c:v>1.0759072847220166</c:v>
                </c:pt>
                <c:pt idx="9">
                  <c:v>1.0945837915847778</c:v>
                </c:pt>
                <c:pt idx="10">
                  <c:v>0.95611491863654419</c:v>
                </c:pt>
                <c:pt idx="11">
                  <c:v>0.95842115168265163</c:v>
                </c:pt>
                <c:pt idx="12">
                  <c:v>0.92214775928224013</c:v>
                </c:pt>
                <c:pt idx="13">
                  <c:v>0.93823397949838605</c:v>
                </c:pt>
                <c:pt idx="14">
                  <c:v>1.049763143188736</c:v>
                </c:pt>
                <c:pt idx="15">
                  <c:v>0.97941033016250911</c:v>
                </c:pt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8-454A-828C-FF7E190E90D5}"/>
            </c:ext>
          </c:extLst>
        </c:ser>
        <c:ser>
          <c:idx val="1"/>
          <c:order val="1"/>
          <c:tx>
            <c:strRef>
              <c:f>networth!$C$1</c:f>
              <c:strCache>
                <c:ptCount val="1"/>
                <c:pt idx="0">
                  <c:v>Delta(W5000/GDP deflator)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networth!$C$2:$C$129</c:f>
              <c:numCache>
                <c:formatCode>General</c:formatCode>
                <c:ptCount val="128"/>
                <c:pt idx="1">
                  <c:v>1.0233028048051083</c:v>
                </c:pt>
                <c:pt idx="2">
                  <c:v>0.94186885193201098</c:v>
                </c:pt>
                <c:pt idx="3">
                  <c:v>0.96319980677165962</c:v>
                </c:pt>
                <c:pt idx="4">
                  <c:v>0.92015237559864849</c:v>
                </c:pt>
                <c:pt idx="5">
                  <c:v>0.9947155555476751</c:v>
                </c:pt>
                <c:pt idx="6">
                  <c:v>0.9913028291961985</c:v>
                </c:pt>
                <c:pt idx="7">
                  <c:v>1.2125439097478141</c:v>
                </c:pt>
                <c:pt idx="8">
                  <c:v>1.0947830990079903</c:v>
                </c:pt>
                <c:pt idx="9">
                  <c:v>1.1202375311732136</c:v>
                </c:pt>
                <c:pt idx="10">
                  <c:v>1.0196207645881323</c:v>
                </c:pt>
                <c:pt idx="11">
                  <c:v>0.99042183748534451</c:v>
                </c:pt>
                <c:pt idx="12">
                  <c:v>0.95339357236476951</c:v>
                </c:pt>
                <c:pt idx="13">
                  <c:v>0.96314216456282054</c:v>
                </c:pt>
                <c:pt idx="14">
                  <c:v>1.0309055587986173</c:v>
                </c:pt>
                <c:pt idx="15">
                  <c:v>1.0320261462649376</c:v>
                </c:pt>
                <c:pt idx="16">
                  <c:v>1.080378962728646</c:v>
                </c:pt>
                <c:pt idx="17">
                  <c:v>1.050449928208774</c:v>
                </c:pt>
                <c:pt idx="18">
                  <c:v>1.0301867995116871</c:v>
                </c:pt>
                <c:pt idx="19">
                  <c:v>1.0403507728534778</c:v>
                </c:pt>
                <c:pt idx="20">
                  <c:v>1.1255022058564772</c:v>
                </c:pt>
                <c:pt idx="21">
                  <c:v>1.1000820917125829</c:v>
                </c:pt>
                <c:pt idx="22">
                  <c:v>0.99405924751693331</c:v>
                </c:pt>
                <c:pt idx="23">
                  <c:v>0.99894207396377788</c:v>
                </c:pt>
                <c:pt idx="24">
                  <c:v>1.142464479195511</c:v>
                </c:pt>
                <c:pt idx="25">
                  <c:v>1.039872238134101</c:v>
                </c:pt>
                <c:pt idx="26">
                  <c:v>1.0757245258042001</c:v>
                </c:pt>
                <c:pt idx="27">
                  <c:v>0.79603671492316552</c:v>
                </c:pt>
                <c:pt idx="28">
                  <c:v>1.0218490824886977</c:v>
                </c:pt>
                <c:pt idx="29">
                  <c:v>1.0283390726145734</c:v>
                </c:pt>
                <c:pt idx="30">
                  <c:v>1.0127641404150636</c:v>
                </c:pt>
                <c:pt idx="31">
                  <c:v>1.0208706143229016</c:v>
                </c:pt>
                <c:pt idx="32">
                  <c:v>1.057666474401564</c:v>
                </c:pt>
                <c:pt idx="33">
                  <c:v>1.077890910954598</c:v>
                </c:pt>
                <c:pt idx="34">
                  <c:v>1.0859591320822397</c:v>
                </c:pt>
                <c:pt idx="35">
                  <c:v>1.0053680261056099</c:v>
                </c:pt>
                <c:pt idx="36">
                  <c:v>0.96161776137160726</c:v>
                </c:pt>
                <c:pt idx="37">
                  <c:v>1.0261133241438301</c:v>
                </c:pt>
                <c:pt idx="38">
                  <c:v>0.95166575454247326</c:v>
                </c:pt>
                <c:pt idx="39">
                  <c:v>0.92931608842634783</c:v>
                </c:pt>
                <c:pt idx="40">
                  <c:v>1.1239847013271014</c:v>
                </c:pt>
                <c:pt idx="41">
                  <c:v>1.0865231471960013</c:v>
                </c:pt>
                <c:pt idx="42">
                  <c:v>1.0199889743903621</c:v>
                </c:pt>
                <c:pt idx="43">
                  <c:v>1.0165383439226157</c:v>
                </c:pt>
                <c:pt idx="44">
                  <c:v>1.0802779785842063</c:v>
                </c:pt>
                <c:pt idx="45">
                  <c:v>0.98135732473693849</c:v>
                </c:pt>
                <c:pt idx="46">
                  <c:v>1.0140883738099338</c:v>
                </c:pt>
                <c:pt idx="47">
                  <c:v>1.0284119069280304</c:v>
                </c:pt>
                <c:pt idx="48">
                  <c:v>1.055705990512372</c:v>
                </c:pt>
                <c:pt idx="49">
                  <c:v>1.0060065777403573</c:v>
                </c:pt>
                <c:pt idx="50">
                  <c:v>1.0308221249284708</c:v>
                </c:pt>
                <c:pt idx="51">
                  <c:v>1.0268516333079363</c:v>
                </c:pt>
                <c:pt idx="52">
                  <c:v>1.014386056188834</c:v>
                </c:pt>
                <c:pt idx="53">
                  <c:v>0.95703604058325609</c:v>
                </c:pt>
                <c:pt idx="54">
                  <c:v>1.0191504850905411</c:v>
                </c:pt>
                <c:pt idx="55">
                  <c:v>0.99728596799115088</c:v>
                </c:pt>
                <c:pt idx="56">
                  <c:v>1.0412717551081441</c:v>
                </c:pt>
                <c:pt idx="57">
                  <c:v>1.0863672594442662</c:v>
                </c:pt>
                <c:pt idx="58">
                  <c:v>1.0922058659365259</c:v>
                </c:pt>
                <c:pt idx="59">
                  <c:v>1.0500600150614989</c:v>
                </c:pt>
                <c:pt idx="60">
                  <c:v>1.0598529652098314</c:v>
                </c:pt>
                <c:pt idx="61">
                  <c:v>1.0510847357757191</c:v>
                </c:pt>
                <c:pt idx="62">
                  <c:v>0.9891999935405057</c:v>
                </c:pt>
                <c:pt idx="63">
                  <c:v>1.0889001217202052</c:v>
                </c:pt>
                <c:pt idx="64">
                  <c:v>1.0685658173805253</c:v>
                </c:pt>
                <c:pt idx="65">
                  <c:v>1.0344144796363361</c:v>
                </c:pt>
                <c:pt idx="66">
                  <c:v>1.1412456018573582</c:v>
                </c:pt>
                <c:pt idx="67">
                  <c:v>1.0308347649332759</c:v>
                </c:pt>
                <c:pt idx="68">
                  <c:v>1.0679463619056457</c:v>
                </c:pt>
                <c:pt idx="69">
                  <c:v>1.0784671315744598</c:v>
                </c:pt>
                <c:pt idx="70">
                  <c:v>0.95579831997419074</c:v>
                </c:pt>
                <c:pt idx="71">
                  <c:v>1.0190653546468789</c:v>
                </c:pt>
                <c:pt idx="72">
                  <c:v>1.1249026228702779</c:v>
                </c:pt>
                <c:pt idx="73">
                  <c:v>1.0552493891241319</c:v>
                </c:pt>
                <c:pt idx="74">
                  <c:v>1.0061649025529937</c:v>
                </c:pt>
                <c:pt idx="75">
                  <c:v>1.0348468230708747</c:v>
                </c:pt>
                <c:pt idx="76">
                  <c:v>1.0743112766226171</c:v>
                </c:pt>
                <c:pt idx="77">
                  <c:v>0.97937562937389078</c:v>
                </c:pt>
                <c:pt idx="78">
                  <c:v>1.0257245480782591</c:v>
                </c:pt>
                <c:pt idx="79">
                  <c:v>0.91239428566250491</c:v>
                </c:pt>
                <c:pt idx="80">
                  <c:v>0.92285767175091682</c:v>
                </c:pt>
                <c:pt idx="81">
                  <c:v>0.96660950642101795</c:v>
                </c:pt>
                <c:pt idx="82">
                  <c:v>0.93771657736274183</c:v>
                </c:pt>
                <c:pt idx="83">
                  <c:v>0.96545273726159075</c:v>
                </c:pt>
                <c:pt idx="84">
                  <c:v>1.0269847728555892</c:v>
                </c:pt>
                <c:pt idx="85">
                  <c:v>0.95620821943642942</c:v>
                </c:pt>
                <c:pt idx="86">
                  <c:v>0.83645736323261088</c:v>
                </c:pt>
                <c:pt idx="87">
                  <c:v>0.98636794373535064</c:v>
                </c:pt>
                <c:pt idx="88">
                  <c:v>0.97094816947124052</c:v>
                </c:pt>
                <c:pt idx="89">
                  <c:v>1.0971511443673465</c:v>
                </c:pt>
                <c:pt idx="90">
                  <c:v>1.0795740394686788</c:v>
                </c:pt>
                <c:pt idx="91">
                  <c:v>1.0633989947229419</c:v>
                </c:pt>
                <c:pt idx="92">
                  <c:v>1.0699476745280403</c:v>
                </c:pt>
                <c:pt idx="93">
                  <c:v>0.98633966197769718</c:v>
                </c:pt>
                <c:pt idx="94">
                  <c:v>0.97797293474527403</c:v>
                </c:pt>
                <c:pt idx="95">
                  <c:v>1.0580883855138103</c:v>
                </c:pt>
                <c:pt idx="96">
                  <c:v>1.0236063876874939</c:v>
                </c:pt>
                <c:pt idx="97">
                  <c:v>0.99216152793612322</c:v>
                </c:pt>
                <c:pt idx="98">
                  <c:v>1.0404529151152397</c:v>
                </c:pt>
                <c:pt idx="99">
                  <c:v>1.0023356537154766</c:v>
                </c:pt>
                <c:pt idx="100">
                  <c:v>1.0482640936202865</c:v>
                </c:pt>
                <c:pt idx="101">
                  <c:v>0.99503245109109206</c:v>
                </c:pt>
                <c:pt idx="102">
                  <c:v>0.9943220755544121</c:v>
                </c:pt>
                <c:pt idx="103">
                  <c:v>1.0792566756616475</c:v>
                </c:pt>
                <c:pt idx="104">
                  <c:v>1.0249107581502088</c:v>
                </c:pt>
                <c:pt idx="105">
                  <c:v>1.0478191491339437</c:v>
                </c:pt>
                <c:pt idx="106">
                  <c:v>0.99134905442768317</c:v>
                </c:pt>
                <c:pt idx="107">
                  <c:v>1.0069761711251743</c:v>
                </c:pt>
                <c:pt idx="108">
                  <c:v>0.90204906025816944</c:v>
                </c:pt>
                <c:pt idx="109">
                  <c:v>1.0182291003178383</c:v>
                </c:pt>
                <c:pt idx="110">
                  <c:v>0.91294931605441887</c:v>
                </c:pt>
                <c:pt idx="111">
                  <c:v>0.7236916181891877</c:v>
                </c:pt>
                <c:pt idx="112">
                  <c:v>0.89487746934251877</c:v>
                </c:pt>
                <c:pt idx="113">
                  <c:v>1.1201049346678169</c:v>
                </c:pt>
                <c:pt idx="114">
                  <c:v>1.1242218447587018</c:v>
                </c:pt>
                <c:pt idx="115">
                  <c:v>1.09715167583574</c:v>
                </c:pt>
                <c:pt idx="116">
                  <c:v>1.0411851654857229</c:v>
                </c:pt>
                <c:pt idx="117">
                  <c:v>1.0157954085743679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88-454A-828C-FF7E190E9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xVal>
          <c:y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9-493E-93D0-FE6A2382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9-4A23-AAEC-FEC849A954EB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9-4A23-AAEC-FEC849A954EB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hours!$D$2:$D$129</c:f>
              <c:numCache>
                <c:formatCode>General</c:formatCode>
                <c:ptCount val="128"/>
                <c:pt idx="0">
                  <c:v>0.94821094049612242</c:v>
                </c:pt>
                <c:pt idx="1">
                  <c:v>0.94549406397465197</c:v>
                </c:pt>
                <c:pt idx="2">
                  <c:v>0.94204620716972587</c:v>
                </c:pt>
                <c:pt idx="3">
                  <c:v>0.93534553851689051</c:v>
                </c:pt>
                <c:pt idx="4">
                  <c:v>0.9175833926357454</c:v>
                </c:pt>
                <c:pt idx="5">
                  <c:v>0.91834053378117464</c:v>
                </c:pt>
                <c:pt idx="6">
                  <c:v>0.90906712027681758</c:v>
                </c:pt>
                <c:pt idx="7">
                  <c:v>0.89784788864885734</c:v>
                </c:pt>
                <c:pt idx="8">
                  <c:v>0.90080723629649162</c:v>
                </c:pt>
                <c:pt idx="9">
                  <c:v>0.9086734459315029</c:v>
                </c:pt>
                <c:pt idx="10">
                  <c:v>0.92408594698682123</c:v>
                </c:pt>
                <c:pt idx="11">
                  <c:v>0.93859157260058135</c:v>
                </c:pt>
                <c:pt idx="12">
                  <c:v>0.952326490124765</c:v>
                </c:pt>
                <c:pt idx="13">
                  <c:v>0.96218411311370056</c:v>
                </c:pt>
                <c:pt idx="14">
                  <c:v>0.96395919430679988</c:v>
                </c:pt>
                <c:pt idx="15">
                  <c:v>0.96723112444094395</c:v>
                </c:pt>
                <c:pt idx="16">
                  <c:v>0.97273938194791199</c:v>
                </c:pt>
                <c:pt idx="17">
                  <c:v>0.97651315659485671</c:v>
                </c:pt>
                <c:pt idx="18">
                  <c:v>0.97658405365181744</c:v>
                </c:pt>
                <c:pt idx="19">
                  <c:v>0.97822005411636748</c:v>
                </c:pt>
                <c:pt idx="20">
                  <c:v>0.97233831975730001</c:v>
                </c:pt>
                <c:pt idx="21">
                  <c:v>0.96760824274760382</c:v>
                </c:pt>
                <c:pt idx="22">
                  <c:v>0.96963471102092025</c:v>
                </c:pt>
                <c:pt idx="23">
                  <c:v>0.97392919730313665</c:v>
                </c:pt>
                <c:pt idx="24">
                  <c:v>0.98170944759175893</c:v>
                </c:pt>
                <c:pt idx="25">
                  <c:v>0.98431024630302688</c:v>
                </c:pt>
                <c:pt idx="26">
                  <c:v>0.98826608046121922</c:v>
                </c:pt>
                <c:pt idx="27">
                  <c:v>0.99549429836596526</c:v>
                </c:pt>
                <c:pt idx="28">
                  <c:v>0.99378757939556017</c:v>
                </c:pt>
                <c:pt idx="29">
                  <c:v>1.0048109330160684</c:v>
                </c:pt>
                <c:pt idx="30">
                  <c:v>1.0050842267989544</c:v>
                </c:pt>
                <c:pt idx="31">
                  <c:v>1.0132275774050878</c:v>
                </c:pt>
                <c:pt idx="32">
                  <c:v>1.0196832973906551</c:v>
                </c:pt>
                <c:pt idx="33">
                  <c:v>1.0213606602496506</c:v>
                </c:pt>
                <c:pt idx="34">
                  <c:v>1.0213353618113898</c:v>
                </c:pt>
                <c:pt idx="35">
                  <c:v>1.0194056497014321</c:v>
                </c:pt>
                <c:pt idx="36">
                  <c:v>1.0141854320015837</c:v>
                </c:pt>
                <c:pt idx="37">
                  <c:v>1.0074197820644777</c:v>
                </c:pt>
                <c:pt idx="38">
                  <c:v>0.99906225574851137</c:v>
                </c:pt>
                <c:pt idx="39">
                  <c:v>0.99199041600351356</c:v>
                </c:pt>
                <c:pt idx="40">
                  <c:v>0.98020742610411793</c:v>
                </c:pt>
                <c:pt idx="41">
                  <c:v>0.97259485039332638</c:v>
                </c:pt>
                <c:pt idx="42">
                  <c:v>0.96922534763649326</c:v>
                </c:pt>
                <c:pt idx="43">
                  <c:v>0.9655194146178484</c:v>
                </c:pt>
                <c:pt idx="44">
                  <c:v>0.95896379390645725</c:v>
                </c:pt>
                <c:pt idx="45">
                  <c:v>0.96058951635164802</c:v>
                </c:pt>
                <c:pt idx="46">
                  <c:v>0.95982434743960787</c:v>
                </c:pt>
                <c:pt idx="47">
                  <c:v>0.9632299658531529</c:v>
                </c:pt>
                <c:pt idx="48">
                  <c:v>0.96886487899411688</c:v>
                </c:pt>
                <c:pt idx="49">
                  <c:v>0.97759668629715124</c:v>
                </c:pt>
                <c:pt idx="50">
                  <c:v>0.97945084930755477</c:v>
                </c:pt>
                <c:pt idx="51">
                  <c:v>0.98437767870121762</c:v>
                </c:pt>
                <c:pt idx="52">
                  <c:v>0.98587067656204075</c:v>
                </c:pt>
                <c:pt idx="53">
                  <c:v>0.99935959092043813</c:v>
                </c:pt>
                <c:pt idx="54">
                  <c:v>1.0078533263503218</c:v>
                </c:pt>
                <c:pt idx="55">
                  <c:v>1.0108277458103578</c:v>
                </c:pt>
                <c:pt idx="56">
                  <c:v>1.0157838967444206</c:v>
                </c:pt>
                <c:pt idx="57">
                  <c:v>1.0143871727815728</c:v>
                </c:pt>
                <c:pt idx="58">
                  <c:v>1.0215288224977437</c:v>
                </c:pt>
                <c:pt idx="59">
                  <c:v>1.0198968716692325</c:v>
                </c:pt>
                <c:pt idx="60">
                  <c:v>1.0164582612455273</c:v>
                </c:pt>
                <c:pt idx="61">
                  <c:v>1.0217576620647184</c:v>
                </c:pt>
                <c:pt idx="62">
                  <c:v>1.026327251972122</c:v>
                </c:pt>
                <c:pt idx="63">
                  <c:v>1.0348818605617303</c:v>
                </c:pt>
                <c:pt idx="64">
                  <c:v>1.0409474607685749</c:v>
                </c:pt>
                <c:pt idx="65">
                  <c:v>1.0440456049031872</c:v>
                </c:pt>
                <c:pt idx="66">
                  <c:v>1.0468075285962315</c:v>
                </c:pt>
                <c:pt idx="67">
                  <c:v>1.0487903946174273</c:v>
                </c:pt>
                <c:pt idx="68">
                  <c:v>1.0519204144484107</c:v>
                </c:pt>
                <c:pt idx="69">
                  <c:v>1.0536176678703841</c:v>
                </c:pt>
                <c:pt idx="70">
                  <c:v>1.0525114296250111</c:v>
                </c:pt>
                <c:pt idx="71">
                  <c:v>1.0624937601103277</c:v>
                </c:pt>
                <c:pt idx="72">
                  <c:v>1.0592821594370667</c:v>
                </c:pt>
                <c:pt idx="73">
                  <c:v>1.0631569902474485</c:v>
                </c:pt>
                <c:pt idx="74">
                  <c:v>1.0666260615177232</c:v>
                </c:pt>
                <c:pt idx="75">
                  <c:v>1.0668057407391949</c:v>
                </c:pt>
                <c:pt idx="76">
                  <c:v>1.0576612362350832</c:v>
                </c:pt>
                <c:pt idx="77">
                  <c:v>1.0552121040926292</c:v>
                </c:pt>
                <c:pt idx="78">
                  <c:v>1.0521576613238437</c:v>
                </c:pt>
                <c:pt idx="79">
                  <c:v>1.0457317645200548</c:v>
                </c:pt>
                <c:pt idx="80">
                  <c:v>1.0419839718895418</c:v>
                </c:pt>
                <c:pt idx="81">
                  <c:v>1.0296059400204034</c:v>
                </c:pt>
                <c:pt idx="82">
                  <c:v>1.0158739313560918</c:v>
                </c:pt>
                <c:pt idx="83">
                  <c:v>1.0022797379514294</c:v>
                </c:pt>
                <c:pt idx="84">
                  <c:v>0.99198849892780383</c:v>
                </c:pt>
                <c:pt idx="85">
                  <c:v>0.99146659248313795</c:v>
                </c:pt>
                <c:pt idx="86">
                  <c:v>0.9858367710895467</c:v>
                </c:pt>
                <c:pt idx="87">
                  <c:v>0.98408207774643919</c:v>
                </c:pt>
                <c:pt idx="88">
                  <c:v>0.97222535730358095</c:v>
                </c:pt>
                <c:pt idx="89">
                  <c:v>0.96670444051270044</c:v>
                </c:pt>
                <c:pt idx="90">
                  <c:v>0.9650174422026262</c:v>
                </c:pt>
                <c:pt idx="91">
                  <c:v>0.96630148533863436</c:v>
                </c:pt>
                <c:pt idx="92">
                  <c:v>0.96998649339449716</c:v>
                </c:pt>
                <c:pt idx="93">
                  <c:v>0.96801629626579022</c:v>
                </c:pt>
                <c:pt idx="94">
                  <c:v>0.97022543725884847</c:v>
                </c:pt>
                <c:pt idx="95">
                  <c:v>0.97322066004188157</c:v>
                </c:pt>
                <c:pt idx="96">
                  <c:v>0.97250538143487097</c:v>
                </c:pt>
                <c:pt idx="97">
                  <c:v>0.97561749131206021</c:v>
                </c:pt>
                <c:pt idx="98">
                  <c:v>0.97419182296937967</c:v>
                </c:pt>
                <c:pt idx="99">
                  <c:v>0.97684235879651071</c:v>
                </c:pt>
                <c:pt idx="100">
                  <c:v>0.98350399402536803</c:v>
                </c:pt>
                <c:pt idx="101">
                  <c:v>0.98257157555028785</c:v>
                </c:pt>
                <c:pt idx="102">
                  <c:v>0.98431514707858048</c:v>
                </c:pt>
                <c:pt idx="103">
                  <c:v>0.98418832550549251</c:v>
                </c:pt>
                <c:pt idx="104">
                  <c:v>0.9802993663702988</c:v>
                </c:pt>
                <c:pt idx="105">
                  <c:v>0.98094651346602357</c:v>
                </c:pt>
                <c:pt idx="106">
                  <c:v>0.97503644544960766</c:v>
                </c:pt>
                <c:pt idx="107">
                  <c:v>0.96959180936337996</c:v>
                </c:pt>
                <c:pt idx="108">
                  <c:v>0.96723136990928105</c:v>
                </c:pt>
                <c:pt idx="109">
                  <c:v>0.96093127943119183</c:v>
                </c:pt>
                <c:pt idx="110">
                  <c:v>0.94753280872008816</c:v>
                </c:pt>
                <c:pt idx="111">
                  <c:v>0.92127637680089902</c:v>
                </c:pt>
                <c:pt idx="112">
                  <c:v>0.89698347133855272</c:v>
                </c:pt>
                <c:pt idx="113">
                  <c:v>0.87450706850902737</c:v>
                </c:pt>
                <c:pt idx="114">
                  <c:v>0.86070026808358446</c:v>
                </c:pt>
                <c:pt idx="115">
                  <c:v>0.85833175190569366</c:v>
                </c:pt>
                <c:pt idx="116">
                  <c:v>0.85827805105928789</c:v>
                </c:pt>
                <c:pt idx="117">
                  <c:v>0.86389876288482259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9-4A23-AAEC-FEC849A9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credit!$C$1</c:f>
              <c:strCache>
                <c:ptCount val="1"/>
                <c:pt idx="0">
                  <c:v>Delta(credit/GDP deflator)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credit!$B$2:$B$129</c:f>
              <c:numCache>
                <c:formatCode>General</c:formatCode>
                <c:ptCount val="12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xVal>
          <c:yVal>
            <c:numRef>
              <c:f>credit!$C$2:$C$129</c:f>
              <c:numCache>
                <c:formatCode>General</c:formatCode>
                <c:ptCount val="128"/>
                <c:pt idx="1">
                  <c:v>1.0207511140667545</c:v>
                </c:pt>
                <c:pt idx="2">
                  <c:v>1.0136129298429937</c:v>
                </c:pt>
                <c:pt idx="3">
                  <c:v>1.0065238785523869</c:v>
                </c:pt>
                <c:pt idx="4">
                  <c:v>1.0114522489451385</c:v>
                </c:pt>
                <c:pt idx="5">
                  <c:v>1.0159551498733341</c:v>
                </c:pt>
                <c:pt idx="6">
                  <c:v>1.0075703421642677</c:v>
                </c:pt>
                <c:pt idx="7">
                  <c:v>1.0006908993645605</c:v>
                </c:pt>
                <c:pt idx="8">
                  <c:v>1.0183074435941075</c:v>
                </c:pt>
                <c:pt idx="9">
                  <c:v>1.0146554452052445</c:v>
                </c:pt>
                <c:pt idx="10">
                  <c:v>1.0111244146163054</c:v>
                </c:pt>
                <c:pt idx="11">
                  <c:v>1.0226134922541557</c:v>
                </c:pt>
                <c:pt idx="12">
                  <c:v>1.022826444788927</c:v>
                </c:pt>
                <c:pt idx="13">
                  <c:v>1.0350294365861972</c:v>
                </c:pt>
                <c:pt idx="14">
                  <c:v>1.0230208334369417</c:v>
                </c:pt>
                <c:pt idx="15">
                  <c:v>1.0361050505584211</c:v>
                </c:pt>
                <c:pt idx="16">
                  <c:v>1.0110846630794244</c:v>
                </c:pt>
                <c:pt idx="17">
                  <c:v>1.0242575555306201</c:v>
                </c:pt>
                <c:pt idx="18">
                  <c:v>1.0133478153296576</c:v>
                </c:pt>
                <c:pt idx="19">
                  <c:v>1.0276299946076832</c:v>
                </c:pt>
                <c:pt idx="20">
                  <c:v>1.018961690500936</c:v>
                </c:pt>
                <c:pt idx="21">
                  <c:v>1.0253954153927571</c:v>
                </c:pt>
                <c:pt idx="22">
                  <c:v>1.0163438412205237</c:v>
                </c:pt>
                <c:pt idx="23">
                  <c:v>1.0244603757655573</c:v>
                </c:pt>
                <c:pt idx="24">
                  <c:v>1.0134347346538508</c:v>
                </c:pt>
                <c:pt idx="25">
                  <c:v>1.0152941412144447</c:v>
                </c:pt>
                <c:pt idx="26">
                  <c:v>1.0094636827417542</c:v>
                </c:pt>
                <c:pt idx="27">
                  <c:v>1.0158560678781201</c:v>
                </c:pt>
                <c:pt idx="28">
                  <c:v>1.0152186959487399</c:v>
                </c:pt>
                <c:pt idx="29">
                  <c:v>1.0166077482066584</c:v>
                </c:pt>
                <c:pt idx="30">
                  <c:v>1.0052971979225382</c:v>
                </c:pt>
                <c:pt idx="31">
                  <c:v>1.0171892058426615</c:v>
                </c:pt>
                <c:pt idx="32">
                  <c:v>1.0100728310608831</c:v>
                </c:pt>
                <c:pt idx="33">
                  <c:v>1.0121604747946134</c:v>
                </c:pt>
                <c:pt idx="34">
                  <c:v>1.0021901090128376</c:v>
                </c:pt>
                <c:pt idx="35">
                  <c:v>1.0100026144901928</c:v>
                </c:pt>
                <c:pt idx="36">
                  <c:v>1.0043293459232303</c:v>
                </c:pt>
                <c:pt idx="37">
                  <c:v>0.99931421883066041</c:v>
                </c:pt>
                <c:pt idx="38">
                  <c:v>0.99617872365599747</c:v>
                </c:pt>
                <c:pt idx="39">
                  <c:v>0.99430400642032379</c:v>
                </c:pt>
                <c:pt idx="40">
                  <c:v>0.98572733114362354</c:v>
                </c:pt>
                <c:pt idx="41">
                  <c:v>0.9947156141682687</c:v>
                </c:pt>
                <c:pt idx="42">
                  <c:v>0.98256222929938242</c:v>
                </c:pt>
                <c:pt idx="43">
                  <c:v>0.98321151844635202</c:v>
                </c:pt>
                <c:pt idx="44">
                  <c:v>0.99787716612422672</c:v>
                </c:pt>
                <c:pt idx="45">
                  <c:v>0.99379040932962515</c:v>
                </c:pt>
                <c:pt idx="46">
                  <c:v>0.99238080952057295</c:v>
                </c:pt>
                <c:pt idx="47">
                  <c:v>0.99216457271698943</c:v>
                </c:pt>
                <c:pt idx="48">
                  <c:v>1.0025984024317804</c:v>
                </c:pt>
                <c:pt idx="49">
                  <c:v>1.0057166121779164</c:v>
                </c:pt>
                <c:pt idx="50">
                  <c:v>1.0011381884841466</c:v>
                </c:pt>
                <c:pt idx="51">
                  <c:v>1.0025579822353203</c:v>
                </c:pt>
                <c:pt idx="52">
                  <c:v>1.0140504413099034</c:v>
                </c:pt>
                <c:pt idx="53">
                  <c:v>1.0082996797422996</c:v>
                </c:pt>
                <c:pt idx="54">
                  <c:v>1.0036877476570942</c:v>
                </c:pt>
                <c:pt idx="55">
                  <c:v>1.0071108789781968</c:v>
                </c:pt>
                <c:pt idx="56">
                  <c:v>1.0137234407396094</c:v>
                </c:pt>
                <c:pt idx="57">
                  <c:v>1.0150359882383999</c:v>
                </c:pt>
                <c:pt idx="58">
                  <c:v>1.0037086746821158</c:v>
                </c:pt>
                <c:pt idx="59">
                  <c:v>1.0089809813184212</c:v>
                </c:pt>
                <c:pt idx="60">
                  <c:v>1.0085922793310955</c:v>
                </c:pt>
                <c:pt idx="61">
                  <c:v>1.0140944631560413</c:v>
                </c:pt>
                <c:pt idx="62">
                  <c:v>1.005933991083036</c:v>
                </c:pt>
                <c:pt idx="63">
                  <c:v>1.0032193091588872</c:v>
                </c:pt>
                <c:pt idx="64">
                  <c:v>1.014189671682973</c:v>
                </c:pt>
                <c:pt idx="65">
                  <c:v>1.0160220510604387</c:v>
                </c:pt>
                <c:pt idx="66">
                  <c:v>1.0195961098672006</c:v>
                </c:pt>
                <c:pt idx="67">
                  <c:v>1.0157260032733708</c:v>
                </c:pt>
                <c:pt idx="68">
                  <c:v>1.0301010422737225</c:v>
                </c:pt>
                <c:pt idx="69">
                  <c:v>1.0320706384090059</c:v>
                </c:pt>
                <c:pt idx="70">
                  <c:v>1.01759730888324</c:v>
                </c:pt>
                <c:pt idx="71">
                  <c:v>1.0221871050924967</c:v>
                </c:pt>
                <c:pt idx="72">
                  <c:v>1.0283804825008633</c:v>
                </c:pt>
                <c:pt idx="73">
                  <c:v>1.0164166842610567</c:v>
                </c:pt>
                <c:pt idx="74">
                  <c:v>1.0296945428622051</c:v>
                </c:pt>
                <c:pt idx="75">
                  <c:v>1.0152313947217735</c:v>
                </c:pt>
                <c:pt idx="76">
                  <c:v>1.0212655151796439</c:v>
                </c:pt>
                <c:pt idx="77">
                  <c:v>1.0243378745323291</c:v>
                </c:pt>
                <c:pt idx="78">
                  <c:v>1.0081435323906043</c:v>
                </c:pt>
                <c:pt idx="79">
                  <c:v>1.0104368258363916</c:v>
                </c:pt>
                <c:pt idx="80">
                  <c:v>1.0019715323546079</c:v>
                </c:pt>
                <c:pt idx="81">
                  <c:v>1.010771202287716</c:v>
                </c:pt>
                <c:pt idx="82">
                  <c:v>1.0053080631232227</c:v>
                </c:pt>
                <c:pt idx="83">
                  <c:v>1.0058698249268874</c:v>
                </c:pt>
                <c:pt idx="84">
                  <c:v>1.003107449734238</c:v>
                </c:pt>
                <c:pt idx="85">
                  <c:v>1.0007149554868335</c:v>
                </c:pt>
                <c:pt idx="86">
                  <c:v>0.99898734848067572</c:v>
                </c:pt>
                <c:pt idx="87">
                  <c:v>1.0015688753119254</c:v>
                </c:pt>
                <c:pt idx="88">
                  <c:v>0.99524238901513018</c:v>
                </c:pt>
                <c:pt idx="89">
                  <c:v>1.0003720419469155</c:v>
                </c:pt>
                <c:pt idx="90">
                  <c:v>0.99927062423361668</c:v>
                </c:pt>
                <c:pt idx="91">
                  <c:v>0.99549382902413297</c:v>
                </c:pt>
                <c:pt idx="92">
                  <c:v>1.0107727332764485</c:v>
                </c:pt>
                <c:pt idx="93">
                  <c:v>1.0013741428331273</c:v>
                </c:pt>
                <c:pt idx="94">
                  <c:v>1.0073684865494119</c:v>
                </c:pt>
                <c:pt idx="95">
                  <c:v>1.0090727807285704</c:v>
                </c:pt>
                <c:pt idx="96">
                  <c:v>1.0067872133397444</c:v>
                </c:pt>
                <c:pt idx="97">
                  <c:v>1.0141981911889866</c:v>
                </c:pt>
                <c:pt idx="98">
                  <c:v>1.0069262271605273</c:v>
                </c:pt>
                <c:pt idx="99">
                  <c:v>1.0148027113329725</c:v>
                </c:pt>
                <c:pt idx="100">
                  <c:v>1.0145457653760295</c:v>
                </c:pt>
                <c:pt idx="101">
                  <c:v>1.017796682641551</c:v>
                </c:pt>
                <c:pt idx="102">
                  <c:v>1.0091331744333596</c:v>
                </c:pt>
                <c:pt idx="103">
                  <c:v>1.0259658907867819</c:v>
                </c:pt>
                <c:pt idx="104">
                  <c:v>1.0139852124117552</c:v>
                </c:pt>
                <c:pt idx="105">
                  <c:v>1.0264242447394782</c:v>
                </c:pt>
                <c:pt idx="106">
                  <c:v>1.0262986537893788</c:v>
                </c:pt>
                <c:pt idx="107">
                  <c:v>1.0268328826318947</c:v>
                </c:pt>
                <c:pt idx="108">
                  <c:v>1.0145008382450189</c:v>
                </c:pt>
                <c:pt idx="109">
                  <c:v>1.012844312340899</c:v>
                </c:pt>
                <c:pt idx="110">
                  <c:v>1.0013486887175764</c:v>
                </c:pt>
                <c:pt idx="111">
                  <c:v>1.005379153430779</c:v>
                </c:pt>
                <c:pt idx="112">
                  <c:v>0.98982657764832072</c:v>
                </c:pt>
                <c:pt idx="113">
                  <c:v>0.991858318728707</c:v>
                </c:pt>
                <c:pt idx="114">
                  <c:v>0.98372735297143443</c:v>
                </c:pt>
                <c:pt idx="115">
                  <c:v>0.98066802269758913</c:v>
                </c:pt>
                <c:pt idx="116">
                  <c:v>0.99445838160294209</c:v>
                </c:pt>
                <c:pt idx="117">
                  <c:v>0.98644357996536491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6-4F9F-8836-D7A65BA10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credit!$B$1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credit!$B$2:$B$129</c:f>
              <c:numCache>
                <c:formatCode>General</c:formatCode>
                <c:ptCount val="12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EF0-9B1C-9B78FEC65C15}"/>
            </c:ext>
          </c:extLst>
        </c:ser>
        <c:ser>
          <c:idx val="1"/>
          <c:order val="1"/>
          <c:tx>
            <c:strRef>
              <c:f>credit!$C$1</c:f>
              <c:strCache>
                <c:ptCount val="1"/>
                <c:pt idx="0">
                  <c:v>Delta(credit/GDP deflator)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credit!$C$2:$C$129</c:f>
              <c:numCache>
                <c:formatCode>General</c:formatCode>
                <c:ptCount val="128"/>
                <c:pt idx="1">
                  <c:v>1.0207511140667545</c:v>
                </c:pt>
                <c:pt idx="2">
                  <c:v>1.0136129298429937</c:v>
                </c:pt>
                <c:pt idx="3">
                  <c:v>1.0065238785523869</c:v>
                </c:pt>
                <c:pt idx="4">
                  <c:v>1.0114522489451385</c:v>
                </c:pt>
                <c:pt idx="5">
                  <c:v>1.0159551498733341</c:v>
                </c:pt>
                <c:pt idx="6">
                  <c:v>1.0075703421642677</c:v>
                </c:pt>
                <c:pt idx="7">
                  <c:v>1.0006908993645605</c:v>
                </c:pt>
                <c:pt idx="8">
                  <c:v>1.0183074435941075</c:v>
                </c:pt>
                <c:pt idx="9">
                  <c:v>1.0146554452052445</c:v>
                </c:pt>
                <c:pt idx="10">
                  <c:v>1.0111244146163054</c:v>
                </c:pt>
                <c:pt idx="11">
                  <c:v>1.0226134922541557</c:v>
                </c:pt>
                <c:pt idx="12">
                  <c:v>1.022826444788927</c:v>
                </c:pt>
                <c:pt idx="13">
                  <c:v>1.0350294365861972</c:v>
                </c:pt>
                <c:pt idx="14">
                  <c:v>1.0230208334369417</c:v>
                </c:pt>
                <c:pt idx="15">
                  <c:v>1.0361050505584211</c:v>
                </c:pt>
                <c:pt idx="16">
                  <c:v>1.0110846630794244</c:v>
                </c:pt>
                <c:pt idx="17">
                  <c:v>1.0242575555306201</c:v>
                </c:pt>
                <c:pt idx="18">
                  <c:v>1.0133478153296576</c:v>
                </c:pt>
                <c:pt idx="19">
                  <c:v>1.0276299946076832</c:v>
                </c:pt>
                <c:pt idx="20">
                  <c:v>1.018961690500936</c:v>
                </c:pt>
                <c:pt idx="21">
                  <c:v>1.0253954153927571</c:v>
                </c:pt>
                <c:pt idx="22">
                  <c:v>1.0163438412205237</c:v>
                </c:pt>
                <c:pt idx="23">
                  <c:v>1.0244603757655573</c:v>
                </c:pt>
                <c:pt idx="24">
                  <c:v>1.0134347346538508</c:v>
                </c:pt>
                <c:pt idx="25">
                  <c:v>1.0152941412144447</c:v>
                </c:pt>
                <c:pt idx="26">
                  <c:v>1.0094636827417542</c:v>
                </c:pt>
                <c:pt idx="27">
                  <c:v>1.0158560678781201</c:v>
                </c:pt>
                <c:pt idx="28">
                  <c:v>1.0152186959487399</c:v>
                </c:pt>
                <c:pt idx="29">
                  <c:v>1.0166077482066584</c:v>
                </c:pt>
                <c:pt idx="30">
                  <c:v>1.0052971979225382</c:v>
                </c:pt>
                <c:pt idx="31">
                  <c:v>1.0171892058426615</c:v>
                </c:pt>
                <c:pt idx="32">
                  <c:v>1.0100728310608831</c:v>
                </c:pt>
                <c:pt idx="33">
                  <c:v>1.0121604747946134</c:v>
                </c:pt>
                <c:pt idx="34">
                  <c:v>1.0021901090128376</c:v>
                </c:pt>
                <c:pt idx="35">
                  <c:v>1.0100026144901928</c:v>
                </c:pt>
                <c:pt idx="36">
                  <c:v>1.0043293459232303</c:v>
                </c:pt>
                <c:pt idx="37">
                  <c:v>0.99931421883066041</c:v>
                </c:pt>
                <c:pt idx="38">
                  <c:v>0.99617872365599747</c:v>
                </c:pt>
                <c:pt idx="39">
                  <c:v>0.99430400642032379</c:v>
                </c:pt>
                <c:pt idx="40">
                  <c:v>0.98572733114362354</c:v>
                </c:pt>
                <c:pt idx="41">
                  <c:v>0.9947156141682687</c:v>
                </c:pt>
                <c:pt idx="42">
                  <c:v>0.98256222929938242</c:v>
                </c:pt>
                <c:pt idx="43">
                  <c:v>0.98321151844635202</c:v>
                </c:pt>
                <c:pt idx="44">
                  <c:v>0.99787716612422672</c:v>
                </c:pt>
                <c:pt idx="45">
                  <c:v>0.99379040932962515</c:v>
                </c:pt>
                <c:pt idx="46">
                  <c:v>0.99238080952057295</c:v>
                </c:pt>
                <c:pt idx="47">
                  <c:v>0.99216457271698943</c:v>
                </c:pt>
                <c:pt idx="48">
                  <c:v>1.0025984024317804</c:v>
                </c:pt>
                <c:pt idx="49">
                  <c:v>1.0057166121779164</c:v>
                </c:pt>
                <c:pt idx="50">
                  <c:v>1.0011381884841466</c:v>
                </c:pt>
                <c:pt idx="51">
                  <c:v>1.0025579822353203</c:v>
                </c:pt>
                <c:pt idx="52">
                  <c:v>1.0140504413099034</c:v>
                </c:pt>
                <c:pt idx="53">
                  <c:v>1.0082996797422996</c:v>
                </c:pt>
                <c:pt idx="54">
                  <c:v>1.0036877476570942</c:v>
                </c:pt>
                <c:pt idx="55">
                  <c:v>1.0071108789781968</c:v>
                </c:pt>
                <c:pt idx="56">
                  <c:v>1.0137234407396094</c:v>
                </c:pt>
                <c:pt idx="57">
                  <c:v>1.0150359882383999</c:v>
                </c:pt>
                <c:pt idx="58">
                  <c:v>1.0037086746821158</c:v>
                </c:pt>
                <c:pt idx="59">
                  <c:v>1.0089809813184212</c:v>
                </c:pt>
                <c:pt idx="60">
                  <c:v>1.0085922793310955</c:v>
                </c:pt>
                <c:pt idx="61">
                  <c:v>1.0140944631560413</c:v>
                </c:pt>
                <c:pt idx="62">
                  <c:v>1.005933991083036</c:v>
                </c:pt>
                <c:pt idx="63">
                  <c:v>1.0032193091588872</c:v>
                </c:pt>
                <c:pt idx="64">
                  <c:v>1.014189671682973</c:v>
                </c:pt>
                <c:pt idx="65">
                  <c:v>1.0160220510604387</c:v>
                </c:pt>
                <c:pt idx="66">
                  <c:v>1.0195961098672006</c:v>
                </c:pt>
                <c:pt idx="67">
                  <c:v>1.0157260032733708</c:v>
                </c:pt>
                <c:pt idx="68">
                  <c:v>1.0301010422737225</c:v>
                </c:pt>
                <c:pt idx="69">
                  <c:v>1.0320706384090059</c:v>
                </c:pt>
                <c:pt idx="70">
                  <c:v>1.01759730888324</c:v>
                </c:pt>
                <c:pt idx="71">
                  <c:v>1.0221871050924967</c:v>
                </c:pt>
                <c:pt idx="72">
                  <c:v>1.0283804825008633</c:v>
                </c:pt>
                <c:pt idx="73">
                  <c:v>1.0164166842610567</c:v>
                </c:pt>
                <c:pt idx="74">
                  <c:v>1.0296945428622051</c:v>
                </c:pt>
                <c:pt idx="75">
                  <c:v>1.0152313947217735</c:v>
                </c:pt>
                <c:pt idx="76">
                  <c:v>1.0212655151796439</c:v>
                </c:pt>
                <c:pt idx="77">
                  <c:v>1.0243378745323291</c:v>
                </c:pt>
                <c:pt idx="78">
                  <c:v>1.0081435323906043</c:v>
                </c:pt>
                <c:pt idx="79">
                  <c:v>1.0104368258363916</c:v>
                </c:pt>
                <c:pt idx="80">
                  <c:v>1.0019715323546079</c:v>
                </c:pt>
                <c:pt idx="81">
                  <c:v>1.010771202287716</c:v>
                </c:pt>
                <c:pt idx="82">
                  <c:v>1.0053080631232227</c:v>
                </c:pt>
                <c:pt idx="83">
                  <c:v>1.0058698249268874</c:v>
                </c:pt>
                <c:pt idx="84">
                  <c:v>1.003107449734238</c:v>
                </c:pt>
                <c:pt idx="85">
                  <c:v>1.0007149554868335</c:v>
                </c:pt>
                <c:pt idx="86">
                  <c:v>0.99898734848067572</c:v>
                </c:pt>
                <c:pt idx="87">
                  <c:v>1.0015688753119254</c:v>
                </c:pt>
                <c:pt idx="88">
                  <c:v>0.99524238901513018</c:v>
                </c:pt>
                <c:pt idx="89">
                  <c:v>1.0003720419469155</c:v>
                </c:pt>
                <c:pt idx="90">
                  <c:v>0.99927062423361668</c:v>
                </c:pt>
                <c:pt idx="91">
                  <c:v>0.99549382902413297</c:v>
                </c:pt>
                <c:pt idx="92">
                  <c:v>1.0107727332764485</c:v>
                </c:pt>
                <c:pt idx="93">
                  <c:v>1.0013741428331273</c:v>
                </c:pt>
                <c:pt idx="94">
                  <c:v>1.0073684865494119</c:v>
                </c:pt>
                <c:pt idx="95">
                  <c:v>1.0090727807285704</c:v>
                </c:pt>
                <c:pt idx="96">
                  <c:v>1.0067872133397444</c:v>
                </c:pt>
                <c:pt idx="97">
                  <c:v>1.0141981911889866</c:v>
                </c:pt>
                <c:pt idx="98">
                  <c:v>1.0069262271605273</c:v>
                </c:pt>
                <c:pt idx="99">
                  <c:v>1.0148027113329725</c:v>
                </c:pt>
                <c:pt idx="100">
                  <c:v>1.0145457653760295</c:v>
                </c:pt>
                <c:pt idx="101">
                  <c:v>1.017796682641551</c:v>
                </c:pt>
                <c:pt idx="102">
                  <c:v>1.0091331744333596</c:v>
                </c:pt>
                <c:pt idx="103">
                  <c:v>1.0259658907867819</c:v>
                </c:pt>
                <c:pt idx="104">
                  <c:v>1.0139852124117552</c:v>
                </c:pt>
                <c:pt idx="105">
                  <c:v>1.0264242447394782</c:v>
                </c:pt>
                <c:pt idx="106">
                  <c:v>1.0262986537893788</c:v>
                </c:pt>
                <c:pt idx="107">
                  <c:v>1.0268328826318947</c:v>
                </c:pt>
                <c:pt idx="108">
                  <c:v>1.0145008382450189</c:v>
                </c:pt>
                <c:pt idx="109">
                  <c:v>1.012844312340899</c:v>
                </c:pt>
                <c:pt idx="110">
                  <c:v>1.0013486887175764</c:v>
                </c:pt>
                <c:pt idx="111">
                  <c:v>1.005379153430779</c:v>
                </c:pt>
                <c:pt idx="112">
                  <c:v>0.98982657764832072</c:v>
                </c:pt>
                <c:pt idx="113">
                  <c:v>0.991858318728707</c:v>
                </c:pt>
                <c:pt idx="114">
                  <c:v>0.98372735297143443</c:v>
                </c:pt>
                <c:pt idx="115">
                  <c:v>0.98066802269758913</c:v>
                </c:pt>
                <c:pt idx="116">
                  <c:v>0.99445838160294209</c:v>
                </c:pt>
                <c:pt idx="117">
                  <c:v>0.98644357996536491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E-4EF0-9B1C-9B78FEC65C15}"/>
            </c:ext>
          </c:extLst>
        </c:ser>
        <c:ser>
          <c:idx val="2"/>
          <c:order val="2"/>
          <c:tx>
            <c:strRef>
              <c:f>credit!$D$1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credit!$D$2:$D$129</c:f>
              <c:numCache>
                <c:formatCode>General</c:formatCode>
                <c:ptCount val="128"/>
                <c:pt idx="1">
                  <c:v>1.0110816671788343</c:v>
                </c:pt>
                <c:pt idx="2">
                  <c:v>1.0040034908327113</c:v>
                </c:pt>
                <c:pt idx="3">
                  <c:v>0.9969740343787018</c:v>
                </c:pt>
                <c:pt idx="4">
                  <c:v>1.0018609739203836</c:v>
                </c:pt>
                <c:pt idx="5">
                  <c:v>1.0063260207501918</c:v>
                </c:pt>
                <c:pt idx="6">
                  <c:v>0.99801170078692325</c:v>
                </c:pt>
                <c:pt idx="7">
                  <c:v>0.99119009072854081</c:v>
                </c:pt>
                <c:pt idx="8">
                  <c:v>1.0086585396725936</c:v>
                </c:pt>
                <c:pt idx="9">
                  <c:v>1.0050372421826683</c:v>
                </c:pt>
                <c:pt idx="10">
                  <c:v>1.0015358955644527</c:v>
                </c:pt>
                <c:pt idx="11">
                  <c:v>1.0129283890930318</c:v>
                </c:pt>
                <c:pt idx="12">
                  <c:v>1.0131395514204833</c:v>
                </c:pt>
                <c:pt idx="13">
                  <c:v>1.0252399575158953</c:v>
                </c:pt>
                <c:pt idx="14">
                  <c:v>1.0133323059203954</c:v>
                </c:pt>
                <c:pt idx="15">
                  <c:v>1.0263065292289666</c:v>
                </c:pt>
                <c:pt idx="16">
                  <c:v>1.0014964782029425</c:v>
                </c:pt>
                <c:pt idx="17">
                  <c:v>1.014558631382978</c:v>
                </c:pt>
                <c:pt idx="18">
                  <c:v>1.003740605031717</c:v>
                </c:pt>
                <c:pt idx="19">
                  <c:v>1.0179027197051245</c:v>
                </c:pt>
                <c:pt idx="20">
                  <c:v>1.0093072865857122</c:v>
                </c:pt>
                <c:pt idx="21">
                  <c:v>1.0156869257095058</c:v>
                </c:pt>
                <c:pt idx="22">
                  <c:v>1.0067114445237142</c:v>
                </c:pt>
                <c:pt idx="23">
                  <c:v>1.0147597465888125</c:v>
                </c:pt>
                <c:pt idx="24">
                  <c:v>1.0038267936596985</c:v>
                </c:pt>
                <c:pt idx="25">
                  <c:v>1.0056705689283743</c:v>
                </c:pt>
                <c:pt idx="26">
                  <c:v>0.99988912480269887</c:v>
                </c:pt>
                <c:pt idx="27">
                  <c:v>1.0062277716979307</c:v>
                </c:pt>
                <c:pt idx="28">
                  <c:v>1.005595757901032</c:v>
                </c:pt>
                <c:pt idx="29">
                  <c:v>1.0069731329487086</c:v>
                </c:pt>
                <c:pt idx="30">
                  <c:v>0.99575766596535376</c:v>
                </c:pt>
                <c:pt idx="31">
                  <c:v>1.007549702501471</c:v>
                </c:pt>
                <c:pt idx="32">
                  <c:v>1.0004931522540199</c:v>
                </c:pt>
                <c:pt idx="33">
                  <c:v>1.0025632459966323</c:v>
                </c:pt>
                <c:pt idx="34">
                  <c:v>0.99267669711717832</c:v>
                </c:pt>
                <c:pt idx="35">
                  <c:v>1.0004235259661314</c:v>
                </c:pt>
                <c:pt idx="36">
                  <c:v>0.99479795031312301</c:v>
                </c:pt>
                <c:pt idx="37">
                  <c:v>0.98982498340071601</c:v>
                </c:pt>
                <c:pt idx="38">
                  <c:v>0.9867158470877575</c:v>
                </c:pt>
                <c:pt idx="39">
                  <c:v>0.98485688985476205</c:v>
                </c:pt>
                <c:pt idx="40">
                  <c:v>0.9763523152782414</c:v>
                </c:pt>
                <c:pt idx="41">
                  <c:v>0.98526503737996696</c:v>
                </c:pt>
                <c:pt idx="42">
                  <c:v>0.97321382118720845</c:v>
                </c:pt>
                <c:pt idx="43">
                  <c:v>0.97385765201838492</c:v>
                </c:pt>
                <c:pt idx="44">
                  <c:v>0.98840001142521661</c:v>
                </c:pt>
                <c:pt idx="45">
                  <c:v>0.98434761037067142</c:v>
                </c:pt>
                <c:pt idx="46">
                  <c:v>0.98294986050695665</c:v>
                </c:pt>
                <c:pt idx="47">
                  <c:v>0.98273544152023573</c:v>
                </c:pt>
                <c:pt idx="48">
                  <c:v>0.99308155817562782</c:v>
                </c:pt>
                <c:pt idx="49">
                  <c:v>0.99617355437178667</c:v>
                </c:pt>
                <c:pt idx="50">
                  <c:v>0.99163361966627739</c:v>
                </c:pt>
                <c:pt idx="51">
                  <c:v>0.99304147777569396</c:v>
                </c:pt>
                <c:pt idx="52">
                  <c:v>1.0044373243146114</c:v>
                </c:pt>
                <c:pt idx="53">
                  <c:v>0.99873490711381796</c:v>
                </c:pt>
                <c:pt idx="54">
                  <c:v>0.99416174570860172</c:v>
                </c:pt>
                <c:pt idx="55">
                  <c:v>0.99755610012524021</c:v>
                </c:pt>
                <c:pt idx="56">
                  <c:v>1.0041130727081429</c:v>
                </c:pt>
                <c:pt idx="57">
                  <c:v>1.005414586141794</c:v>
                </c:pt>
                <c:pt idx="58">
                  <c:v>0.99418249680844162</c:v>
                </c:pt>
                <c:pt idx="59">
                  <c:v>0.99941048125837817</c:v>
                </c:pt>
                <c:pt idx="60">
                  <c:v>0.99902504693416705</c:v>
                </c:pt>
                <c:pt idx="61">
                  <c:v>1.0044809760865858</c:v>
                </c:pt>
                <c:pt idx="62">
                  <c:v>0.99638910585884999</c:v>
                </c:pt>
                <c:pt idx="63">
                  <c:v>0.99369724518666436</c:v>
                </c:pt>
                <c:pt idx="64">
                  <c:v>1.004575384233273</c:v>
                </c:pt>
                <c:pt idx="65">
                  <c:v>1.0063923595256068</c:v>
                </c:pt>
                <c:pt idx="66">
                  <c:v>1.0099363726405199</c:v>
                </c:pt>
                <c:pt idx="67">
                  <c:v>1.0060988004946181</c:v>
                </c:pt>
                <c:pt idx="68">
                  <c:v>1.0203529942555738</c:v>
                </c:pt>
                <c:pt idx="69">
                  <c:v>1.0223060327789806</c:v>
                </c:pt>
                <c:pt idx="70">
                  <c:v>1.0079543747819912</c:v>
                </c:pt>
                <c:pt idx="71">
                  <c:v>1.0125055863987698</c:v>
                </c:pt>
                <c:pt idx="72">
                  <c:v>1.0186468985448742</c:v>
                </c:pt>
                <c:pt idx="73">
                  <c:v>1.0067836752017576</c:v>
                </c:pt>
                <c:pt idx="74">
                  <c:v>1.0199499121230424</c:v>
                </c:pt>
                <c:pt idx="75">
                  <c:v>1.0056083499205277</c:v>
                </c:pt>
                <c:pt idx="76">
                  <c:v>1.0115917439260207</c:v>
                </c:pt>
                <c:pt idx="77">
                  <c:v>1.0146382751747629</c:v>
                </c:pt>
                <c:pt idx="78">
                  <c:v>0.99858007243084623</c:v>
                </c:pt>
                <c:pt idx="79">
                  <c:v>1.0008540870701237</c:v>
                </c:pt>
                <c:pt idx="80">
                  <c:v>0.99245995794603925</c:v>
                </c:pt>
                <c:pt idx="81">
                  <c:v>1.0011856525515224</c:v>
                </c:pt>
                <c:pt idx="82">
                  <c:v>0.99576843982661456</c:v>
                </c:pt>
                <c:pt idx="83">
                  <c:v>0.9963254791220727</c:v>
                </c:pt>
                <c:pt idx="84">
                  <c:v>0.99358632611973874</c:v>
                </c:pt>
                <c:pt idx="85">
                  <c:v>0.99121394462055523</c:v>
                </c:pt>
                <c:pt idx="86">
                  <c:v>0.98950086091984624</c:v>
                </c:pt>
                <c:pt idx="87">
                  <c:v>0.9920606858810751</c:v>
                </c:pt>
                <c:pt idx="88">
                  <c:v>0.98578738384006193</c:v>
                </c:pt>
                <c:pt idx="89">
                  <c:v>0.99087391381847345</c:v>
                </c:pt>
                <c:pt idx="90">
                  <c:v>0.98978175528612256</c:v>
                </c:pt>
                <c:pt idx="91">
                  <c:v>0.98603671009284599</c:v>
                </c:pt>
                <c:pt idx="92">
                  <c:v>1.0011871706698412</c:v>
                </c:pt>
                <c:pt idx="93">
                  <c:v>0.99186759044082828</c:v>
                </c:pt>
                <c:pt idx="94">
                  <c:v>0.9978115420919923</c:v>
                </c:pt>
                <c:pt idx="95">
                  <c:v>0.99950150894737266</c:v>
                </c:pt>
                <c:pt idx="96">
                  <c:v>0.99723515541516661</c:v>
                </c:pt>
                <c:pt idx="97">
                  <c:v>1.0045838321191856</c:v>
                </c:pt>
                <c:pt idx="98">
                  <c:v>0.99737300060201028</c:v>
                </c:pt>
                <c:pt idx="99">
                  <c:v>1.0051832703025927</c:v>
                </c:pt>
                <c:pt idx="100">
                  <c:v>1.0049284843881843</c:v>
                </c:pt>
                <c:pt idx="101">
                  <c:v>1.0081520724843589</c:v>
                </c:pt>
                <c:pt idx="102">
                  <c:v>0.99956139494628959</c:v>
                </c:pt>
                <c:pt idx="103">
                  <c:v>1.0162526053436334</c:v>
                </c:pt>
                <c:pt idx="104">
                  <c:v>1.0043726437698841</c:v>
                </c:pt>
                <c:pt idx="105">
                  <c:v>1.016707106096826</c:v>
                </c:pt>
                <c:pt idx="106">
                  <c:v>1.0165825709399268</c:v>
                </c:pt>
                <c:pt idx="107">
                  <c:v>1.0171123087328975</c:v>
                </c:pt>
                <c:pt idx="108">
                  <c:v>1.0048839349417076</c:v>
                </c:pt>
                <c:pt idx="109">
                  <c:v>1.0032413347924634</c:v>
                </c:pt>
                <c:pt idx="110">
                  <c:v>0.9918423503079099</c:v>
                </c:pt>
                <c:pt idx="111">
                  <c:v>0.99583893250621058</c:v>
                </c:pt>
                <c:pt idx="112">
                  <c:v>0.98041710104685353</c:v>
                </c:pt>
                <c:pt idx="113">
                  <c:v>0.9824317620875096</c:v>
                </c:pt>
                <c:pt idx="114">
                  <c:v>0.9743691501276377</c:v>
                </c:pt>
                <c:pt idx="115">
                  <c:v>0.97133553842744813</c:v>
                </c:pt>
                <c:pt idx="116">
                  <c:v>0.98500996726657775</c:v>
                </c:pt>
                <c:pt idx="117">
                  <c:v>0.97706254288081751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7E-4EF0-9B1C-9B78FEC65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cons_normaldef!$C$1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cons_normaldef!$B$2:$B$129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cons_normaldef!$C$2:$C$129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7-4D88-9567-0C310107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cons_normaldef!$B$1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cons_normaldef!$B$2:$B$129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F-4574-AF2E-2A32FFA28600}"/>
            </c:ext>
          </c:extLst>
        </c:ser>
        <c:ser>
          <c:idx val="1"/>
          <c:order val="1"/>
          <c:tx>
            <c:strRef>
              <c:f>cons_normaldef!$C$1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cons_normaldef!$C$2:$C$129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574-AF2E-2A32FFA28600}"/>
            </c:ext>
          </c:extLst>
        </c:ser>
        <c:ser>
          <c:idx val="2"/>
          <c:order val="2"/>
          <c:tx>
            <c:strRef>
              <c:f>cons_normaldef!$D$1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cons_normaldef!$D$2:$D$129</c:f>
              <c:numCache>
                <c:formatCode>General</c:formatCode>
                <c:ptCount val="128"/>
                <c:pt idx="0">
                  <c:v>0.9966955165407958</c:v>
                </c:pt>
                <c:pt idx="1">
                  <c:v>0.99330236262410843</c:v>
                </c:pt>
                <c:pt idx="2">
                  <c:v>0.99544138964490791</c:v>
                </c:pt>
                <c:pt idx="3">
                  <c:v>0.98758179019563863</c:v>
                </c:pt>
                <c:pt idx="4">
                  <c:v>0.99738332492859894</c:v>
                </c:pt>
                <c:pt idx="5">
                  <c:v>0.99453538327806024</c:v>
                </c:pt>
                <c:pt idx="6">
                  <c:v>1.0003606290203457</c:v>
                </c:pt>
                <c:pt idx="7">
                  <c:v>1.0064831255309672</c:v>
                </c:pt>
                <c:pt idx="8">
                  <c:v>1.0006044591437693</c:v>
                </c:pt>
                <c:pt idx="9">
                  <c:v>1.0085162403995231</c:v>
                </c:pt>
                <c:pt idx="10">
                  <c:v>1.0077939333612851</c:v>
                </c:pt>
                <c:pt idx="11">
                  <c:v>1.0042019650482104</c:v>
                </c:pt>
                <c:pt idx="12">
                  <c:v>0.99866768642272019</c:v>
                </c:pt>
                <c:pt idx="13">
                  <c:v>1.0040361070920618</c:v>
                </c:pt>
                <c:pt idx="14">
                  <c:v>0.99890584479420352</c:v>
                </c:pt>
                <c:pt idx="15">
                  <c:v>1.0030293960179626</c:v>
                </c:pt>
                <c:pt idx="16">
                  <c:v>1.004803533717634</c:v>
                </c:pt>
                <c:pt idx="17">
                  <c:v>1.0016488605511582</c:v>
                </c:pt>
                <c:pt idx="18">
                  <c:v>1.0077464615697371</c:v>
                </c:pt>
                <c:pt idx="19">
                  <c:v>0.99668145759417237</c:v>
                </c:pt>
                <c:pt idx="20">
                  <c:v>1.0010275174910435</c:v>
                </c:pt>
                <c:pt idx="21">
                  <c:v>0.99821290176806921</c:v>
                </c:pt>
                <c:pt idx="22">
                  <c:v>1.0063865176796574</c:v>
                </c:pt>
                <c:pt idx="23">
                  <c:v>0.99812156694285226</c:v>
                </c:pt>
                <c:pt idx="24">
                  <c:v>0.99659924452405235</c:v>
                </c:pt>
                <c:pt idx="25">
                  <c:v>1.0050934662474562</c:v>
                </c:pt>
                <c:pt idx="26">
                  <c:v>1.0031044037839796</c:v>
                </c:pt>
                <c:pt idx="27">
                  <c:v>0.99661219298760018</c:v>
                </c:pt>
                <c:pt idx="28">
                  <c:v>1.0054810489832069</c:v>
                </c:pt>
                <c:pt idx="29">
                  <c:v>0.99973997366624123</c:v>
                </c:pt>
                <c:pt idx="30">
                  <c:v>0.99962008322049789</c:v>
                </c:pt>
                <c:pt idx="31">
                  <c:v>1.0029430929213357</c:v>
                </c:pt>
                <c:pt idx="32">
                  <c:v>0.99754250694983093</c:v>
                </c:pt>
                <c:pt idx="33">
                  <c:v>0.9991726381084427</c:v>
                </c:pt>
                <c:pt idx="34">
                  <c:v>1.0000692493468284</c:v>
                </c:pt>
                <c:pt idx="35">
                  <c:v>0.99839496343588341</c:v>
                </c:pt>
                <c:pt idx="36">
                  <c:v>1.0013032869410301</c:v>
                </c:pt>
                <c:pt idx="37">
                  <c:v>0.99569406383078141</c:v>
                </c:pt>
                <c:pt idx="38">
                  <c:v>0.99887865465336823</c:v>
                </c:pt>
                <c:pt idx="39">
                  <c:v>0.99216303443257647</c:v>
                </c:pt>
                <c:pt idx="40">
                  <c:v>0.98932784867572476</c:v>
                </c:pt>
                <c:pt idx="41">
                  <c:v>0.99846850872400494</c:v>
                </c:pt>
                <c:pt idx="42">
                  <c:v>0.99660999531584538</c:v>
                </c:pt>
                <c:pt idx="43">
                  <c:v>0.99522997247733691</c:v>
                </c:pt>
                <c:pt idx="44">
                  <c:v>1.0069326229897244</c:v>
                </c:pt>
                <c:pt idx="45">
                  <c:v>0.99862422750816771</c:v>
                </c:pt>
                <c:pt idx="46">
                  <c:v>1.0028059447923634</c:v>
                </c:pt>
                <c:pt idx="47">
                  <c:v>1.0024663949218438</c:v>
                </c:pt>
                <c:pt idx="48">
                  <c:v>0.99586060627166295</c:v>
                </c:pt>
                <c:pt idx="49">
                  <c:v>1.0005829338401484</c:v>
                </c:pt>
                <c:pt idx="50">
                  <c:v>1.0004696613135708</c:v>
                </c:pt>
                <c:pt idx="51">
                  <c:v>1.0000963401616652</c:v>
                </c:pt>
                <c:pt idx="52">
                  <c:v>1.0004153435308851</c:v>
                </c:pt>
                <c:pt idx="53">
                  <c:v>0.9993033009626513</c:v>
                </c:pt>
                <c:pt idx="54">
                  <c:v>1.0010665713731739</c:v>
                </c:pt>
                <c:pt idx="55">
                  <c:v>1.0002784811946022</c:v>
                </c:pt>
                <c:pt idx="56">
                  <c:v>0.99444081258507766</c:v>
                </c:pt>
                <c:pt idx="57">
                  <c:v>1.0004133413467025</c:v>
                </c:pt>
                <c:pt idx="58">
                  <c:v>0.99997037225600871</c:v>
                </c:pt>
                <c:pt idx="59">
                  <c:v>0.99818105035812676</c:v>
                </c:pt>
                <c:pt idx="60">
                  <c:v>1.0004177595766859</c:v>
                </c:pt>
                <c:pt idx="61">
                  <c:v>1.0034518561127035</c:v>
                </c:pt>
                <c:pt idx="62">
                  <c:v>0.99778440428839887</c:v>
                </c:pt>
                <c:pt idx="63">
                  <c:v>1.0010302866419138</c:v>
                </c:pt>
                <c:pt idx="64">
                  <c:v>1.0008015255661231</c:v>
                </c:pt>
                <c:pt idx="65">
                  <c:v>0.99556236326327918</c:v>
                </c:pt>
                <c:pt idx="66">
                  <c:v>1.0053624459547326</c:v>
                </c:pt>
                <c:pt idx="67">
                  <c:v>1.0015387841694743</c:v>
                </c:pt>
                <c:pt idx="68">
                  <c:v>0.99996912331015042</c:v>
                </c:pt>
                <c:pt idx="69">
                  <c:v>1.0053910634851784</c:v>
                </c:pt>
                <c:pt idx="70">
                  <c:v>1.0026023612941004</c:v>
                </c:pt>
                <c:pt idx="71">
                  <c:v>1.0045442538895353</c:v>
                </c:pt>
                <c:pt idx="72">
                  <c:v>0.99986521244359849</c:v>
                </c:pt>
                <c:pt idx="73">
                  <c:v>1.0055014368921604</c:v>
                </c:pt>
                <c:pt idx="74">
                  <c:v>1.0031911947924845</c:v>
                </c:pt>
                <c:pt idx="75">
                  <c:v>1.0043644803863816</c:v>
                </c:pt>
                <c:pt idx="76">
                  <c:v>1.0050160196171662</c:v>
                </c:pt>
                <c:pt idx="77">
                  <c:v>0.99985103172397305</c:v>
                </c:pt>
                <c:pt idx="78">
                  <c:v>1.0004904236637087</c:v>
                </c:pt>
                <c:pt idx="79">
                  <c:v>1.0002401826712548</c:v>
                </c:pt>
                <c:pt idx="80">
                  <c:v>0.996762720219733</c:v>
                </c:pt>
                <c:pt idx="81">
                  <c:v>0.99511955694961274</c:v>
                </c:pt>
                <c:pt idx="82">
                  <c:v>0.99497277894761715</c:v>
                </c:pt>
                <c:pt idx="83">
                  <c:v>1.0029455044802296</c:v>
                </c:pt>
                <c:pt idx="84">
                  <c:v>0.99549545836378273</c:v>
                </c:pt>
                <c:pt idx="85">
                  <c:v>0.99967325047376221</c:v>
                </c:pt>
                <c:pt idx="86">
                  <c:v>0.99894819388545442</c:v>
                </c:pt>
                <c:pt idx="87">
                  <c:v>0.99560675703826773</c:v>
                </c:pt>
                <c:pt idx="88">
                  <c:v>0.99744886427687951</c:v>
                </c:pt>
                <c:pt idx="89">
                  <c:v>0.9987362071975705</c:v>
                </c:pt>
                <c:pt idx="90">
                  <c:v>1.0039295476221517</c:v>
                </c:pt>
                <c:pt idx="91">
                  <c:v>0.99721625301180428</c:v>
                </c:pt>
                <c:pt idx="92">
                  <c:v>1.0001998649251886</c:v>
                </c:pt>
                <c:pt idx="93">
                  <c:v>0.99688068715291933</c:v>
                </c:pt>
                <c:pt idx="94">
                  <c:v>0.99896984086863783</c:v>
                </c:pt>
                <c:pt idx="95">
                  <c:v>1.0021761671805252</c:v>
                </c:pt>
                <c:pt idx="96">
                  <c:v>0.99682055802833491</c:v>
                </c:pt>
                <c:pt idx="97">
                  <c:v>1.0001071610553107</c:v>
                </c:pt>
                <c:pt idx="98">
                  <c:v>0.99942190114796203</c:v>
                </c:pt>
                <c:pt idx="99">
                  <c:v>0.99603312074713424</c:v>
                </c:pt>
                <c:pt idx="100">
                  <c:v>0.99920071982848502</c:v>
                </c:pt>
                <c:pt idx="101">
                  <c:v>0.99670423481827186</c:v>
                </c:pt>
                <c:pt idx="102">
                  <c:v>0.99794125520507049</c:v>
                </c:pt>
                <c:pt idx="103">
                  <c:v>0.99752691897030688</c:v>
                </c:pt>
                <c:pt idx="104">
                  <c:v>0.99723698056190979</c:v>
                </c:pt>
                <c:pt idx="105">
                  <c:v>0.99714746688740763</c:v>
                </c:pt>
                <c:pt idx="106">
                  <c:v>0.99742054517711531</c:v>
                </c:pt>
                <c:pt idx="107">
                  <c:v>1.0018716958941849</c:v>
                </c:pt>
                <c:pt idx="108">
                  <c:v>0.99598946641696851</c:v>
                </c:pt>
                <c:pt idx="109">
                  <c:v>0.99656882811255587</c:v>
                </c:pt>
                <c:pt idx="110">
                  <c:v>0.988032292410707</c:v>
                </c:pt>
                <c:pt idx="111">
                  <c:v>0.98074651347396835</c:v>
                </c:pt>
                <c:pt idx="112">
                  <c:v>0.98855305284768891</c:v>
                </c:pt>
                <c:pt idx="113">
                  <c:v>0.99397996931337507</c:v>
                </c:pt>
                <c:pt idx="114">
                  <c:v>1.0008780587811699</c:v>
                </c:pt>
                <c:pt idx="115">
                  <c:v>1.0004601300315921</c:v>
                </c:pt>
                <c:pt idx="116">
                  <c:v>0.99893505160580021</c:v>
                </c:pt>
                <c:pt idx="117">
                  <c:v>0.99441175606736754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574-AF2E-2A32FFA2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cons_paperdef!$C$1</c:f>
              <c:strCache>
                <c:ptCount val="1"/>
                <c:pt idx="0">
                  <c:v>Delta(cons_paperdef)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cons_paperdef!$B$2:$B$129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cons_paperdef!$C$2:$C$129</c:f>
              <c:numCache>
                <c:formatCode>General</c:formatCode>
                <c:ptCount val="128"/>
                <c:pt idx="1">
                  <c:v>1.0059985209126516</c:v>
                </c:pt>
                <c:pt idx="2">
                  <c:v>1.0000544543672403</c:v>
                </c:pt>
                <c:pt idx="3">
                  <c:v>1.0016063163626463</c:v>
                </c:pt>
                <c:pt idx="4">
                  <c:v>1.0032890266112153</c:v>
                </c:pt>
                <c:pt idx="5">
                  <c:v>1.0041994039555675</c:v>
                </c:pt>
                <c:pt idx="6">
                  <c:v>1.007985970592203</c:v>
                </c:pt>
                <c:pt idx="7">
                  <c:v>1.0149353604025588</c:v>
                </c:pt>
                <c:pt idx="8">
                  <c:v>1.0103641973680739</c:v>
                </c:pt>
                <c:pt idx="9">
                  <c:v>1.0125287116308206</c:v>
                </c:pt>
                <c:pt idx="10">
                  <c:v>1.0145648587337597</c:v>
                </c:pt>
                <c:pt idx="11">
                  <c:v>1.0107985872906979</c:v>
                </c:pt>
                <c:pt idx="12">
                  <c:v>1.0042732894273791</c:v>
                </c:pt>
                <c:pt idx="13">
                  <c:v>1.0121395674809772</c:v>
                </c:pt>
                <c:pt idx="14">
                  <c:v>1.009619902564483</c:v>
                </c:pt>
                <c:pt idx="15">
                  <c:v>1.0103855386273453</c:v>
                </c:pt>
                <c:pt idx="16">
                  <c:v>1.0148121212121213</c:v>
                </c:pt>
                <c:pt idx="17">
                  <c:v>1.0087432216143903</c:v>
                </c:pt>
                <c:pt idx="18">
                  <c:v>1.0120538991640422</c:v>
                </c:pt>
                <c:pt idx="19">
                  <c:v>1.0082600149756644</c:v>
                </c:pt>
                <c:pt idx="20">
                  <c:v>1.0059876070458817</c:v>
                </c:pt>
                <c:pt idx="21">
                  <c:v>1.0065517798232866</c:v>
                </c:pt>
                <c:pt idx="22">
                  <c:v>1.0064403749627557</c:v>
                </c:pt>
                <c:pt idx="23">
                  <c:v>1.0101339041719803</c:v>
                </c:pt>
                <c:pt idx="24">
                  <c:v>1.0105507586175801</c:v>
                </c:pt>
                <c:pt idx="25">
                  <c:v>1.0090351366424986</c:v>
                </c:pt>
                <c:pt idx="26">
                  <c:v>1.0064558921070088</c:v>
                </c:pt>
                <c:pt idx="27">
                  <c:v>1.0077984271341329</c:v>
                </c:pt>
                <c:pt idx="28">
                  <c:v>1.0116834143470583</c:v>
                </c:pt>
                <c:pt idx="29">
                  <c:v>1.0084459095512033</c:v>
                </c:pt>
                <c:pt idx="30">
                  <c:v>1.0115799594060464</c:v>
                </c:pt>
                <c:pt idx="31">
                  <c:v>1.0094620567300991</c:v>
                </c:pt>
                <c:pt idx="32">
                  <c:v>1.0050214457579245</c:v>
                </c:pt>
                <c:pt idx="33">
                  <c:v>1.0031435411678984</c:v>
                </c:pt>
                <c:pt idx="34">
                  <c:v>1.008363425061221</c:v>
                </c:pt>
                <c:pt idx="35">
                  <c:v>1.0105991067937188</c:v>
                </c:pt>
                <c:pt idx="36">
                  <c:v>1.0028714565004888</c:v>
                </c:pt>
                <c:pt idx="37">
                  <c:v>1.00948319626358</c:v>
                </c:pt>
                <c:pt idx="38">
                  <c:v>1.0060951078210494</c:v>
                </c:pt>
                <c:pt idx="39">
                  <c:v>0.99536139158252523</c:v>
                </c:pt>
                <c:pt idx="40">
                  <c:v>1.0006427897073298</c:v>
                </c:pt>
                <c:pt idx="41">
                  <c:v>1.0080497842015459</c:v>
                </c:pt>
                <c:pt idx="42">
                  <c:v>1.0022901067388881</c:v>
                </c:pt>
                <c:pt idx="43">
                  <c:v>1.0021656633088951</c:v>
                </c:pt>
                <c:pt idx="44">
                  <c:v>1.0141950832672484</c:v>
                </c:pt>
                <c:pt idx="45">
                  <c:v>1.005844866682305</c:v>
                </c:pt>
                <c:pt idx="46">
                  <c:v>1.009814400932854</c:v>
                </c:pt>
                <c:pt idx="47">
                  <c:v>1.0112201693610468</c:v>
                </c:pt>
                <c:pt idx="48">
                  <c:v>1.0033686694707193</c:v>
                </c:pt>
                <c:pt idx="49">
                  <c:v>1.0064112291350529</c:v>
                </c:pt>
                <c:pt idx="50">
                  <c:v>1.0108371970296659</c:v>
                </c:pt>
                <c:pt idx="51">
                  <c:v>1.0067495758208564</c:v>
                </c:pt>
                <c:pt idx="52">
                  <c:v>1.0092045559774052</c:v>
                </c:pt>
                <c:pt idx="53">
                  <c:v>1.0069000954268517</c:v>
                </c:pt>
                <c:pt idx="54">
                  <c:v>1.0076182838813152</c:v>
                </c:pt>
                <c:pt idx="55">
                  <c:v>1.0060774879716383</c:v>
                </c:pt>
                <c:pt idx="56">
                  <c:v>1.0044946244291808</c:v>
                </c:pt>
                <c:pt idx="57">
                  <c:v>1.0079944635357012</c:v>
                </c:pt>
                <c:pt idx="58">
                  <c:v>1.0062146357631556</c:v>
                </c:pt>
                <c:pt idx="59">
                  <c:v>1.0055233344705496</c:v>
                </c:pt>
                <c:pt idx="60">
                  <c:v>1.0089443973207746</c:v>
                </c:pt>
                <c:pt idx="61">
                  <c:v>1.0082273270174071</c:v>
                </c:pt>
                <c:pt idx="62">
                  <c:v>1.0057966680659947</c:v>
                </c:pt>
                <c:pt idx="63">
                  <c:v>1.0064493627823723</c:v>
                </c:pt>
                <c:pt idx="64">
                  <c:v>1.0076123820506853</c:v>
                </c:pt>
                <c:pt idx="65">
                  <c:v>1.0051925646533497</c:v>
                </c:pt>
                <c:pt idx="66">
                  <c:v>1.0129452016377822</c:v>
                </c:pt>
                <c:pt idx="67">
                  <c:v>1.0093854859965228</c:v>
                </c:pt>
                <c:pt idx="68">
                  <c:v>1.010170439896211</c:v>
                </c:pt>
                <c:pt idx="69">
                  <c:v>1.012245651571841</c:v>
                </c:pt>
                <c:pt idx="70">
                  <c:v>1.0109440885827408</c:v>
                </c:pt>
                <c:pt idx="71">
                  <c:v>1.0086551830271389</c:v>
                </c:pt>
                <c:pt idx="72">
                  <c:v>1.0109905141708706</c:v>
                </c:pt>
                <c:pt idx="73">
                  <c:v>1.0108085885867144</c:v>
                </c:pt>
                <c:pt idx="74">
                  <c:v>1.0101575893615586</c:v>
                </c:pt>
                <c:pt idx="75">
                  <c:v>1.0143467270095607</c:v>
                </c:pt>
                <c:pt idx="76">
                  <c:v>1.0090540479432457</c:v>
                </c:pt>
                <c:pt idx="77">
                  <c:v>1.0137181383166753</c:v>
                </c:pt>
                <c:pt idx="78">
                  <c:v>1.0086499921408376</c:v>
                </c:pt>
                <c:pt idx="79">
                  <c:v>1.0090238379312855</c:v>
                </c:pt>
                <c:pt idx="80">
                  <c:v>1.0020511781001751</c:v>
                </c:pt>
                <c:pt idx="81">
                  <c:v>1.0043733112420099</c:v>
                </c:pt>
                <c:pt idx="82">
                  <c:v>1.0032273379017997</c:v>
                </c:pt>
                <c:pt idx="83">
                  <c:v>1.0055018068488177</c:v>
                </c:pt>
                <c:pt idx="84">
                  <c:v>1.0058805352855866</c:v>
                </c:pt>
                <c:pt idx="85">
                  <c:v>1.0042723732466265</c:v>
                </c:pt>
                <c:pt idx="86">
                  <c:v>1.003345945335443</c:v>
                </c:pt>
                <c:pt idx="87">
                  <c:v>1.0061067413358848</c:v>
                </c:pt>
                <c:pt idx="88">
                  <c:v>1.0057386869548592</c:v>
                </c:pt>
                <c:pt idx="89">
                  <c:v>1.0049133215908033</c:v>
                </c:pt>
                <c:pt idx="90">
                  <c:v>1.0100784132841325</c:v>
                </c:pt>
                <c:pt idx="91">
                  <c:v>1.0053839304061936</c:v>
                </c:pt>
                <c:pt idx="92">
                  <c:v>1.0093248669173884</c:v>
                </c:pt>
                <c:pt idx="93">
                  <c:v>1.0051796217211095</c:v>
                </c:pt>
                <c:pt idx="94">
                  <c:v>1.0069616059596715</c:v>
                </c:pt>
                <c:pt idx="95">
                  <c:v>1.0107948053333817</c:v>
                </c:pt>
                <c:pt idx="96">
                  <c:v>1.0076005823594354</c:v>
                </c:pt>
                <c:pt idx="97">
                  <c:v>1.0070019512919115</c:v>
                </c:pt>
                <c:pt idx="98">
                  <c:v>1.0064330704906739</c:v>
                </c:pt>
                <c:pt idx="99">
                  <c:v>1.0065513186628603</c:v>
                </c:pt>
                <c:pt idx="100">
                  <c:v>1.007077813152579</c:v>
                </c:pt>
                <c:pt idx="101">
                  <c:v>1.006501177010477</c:v>
                </c:pt>
                <c:pt idx="102">
                  <c:v>1.0054586443311169</c:v>
                </c:pt>
                <c:pt idx="103">
                  <c:v>1.0094850208888795</c:v>
                </c:pt>
                <c:pt idx="104">
                  <c:v>1.0050577313412967</c:v>
                </c:pt>
                <c:pt idx="105">
                  <c:v>1.0028058268498594</c:v>
                </c:pt>
                <c:pt idx="106">
                  <c:v>1.0036027038849775</c:v>
                </c:pt>
                <c:pt idx="107">
                  <c:v>1.0031744595811518</c:v>
                </c:pt>
                <c:pt idx="108">
                  <c:v>1.0016027020490821</c:v>
                </c:pt>
                <c:pt idx="109">
                  <c:v>1.0011868027533817</c:v>
                </c:pt>
                <c:pt idx="110">
                  <c:v>0.99396674351302294</c:v>
                </c:pt>
                <c:pt idx="111">
                  <c:v>0.99789857218054923</c:v>
                </c:pt>
                <c:pt idx="112">
                  <c:v>0.99715648013451219</c:v>
                </c:pt>
                <c:pt idx="113">
                  <c:v>0.99633421086346441</c:v>
                </c:pt>
                <c:pt idx="114">
                  <c:v>1.0001908080305302</c:v>
                </c:pt>
                <c:pt idx="115">
                  <c:v>1.0029237825866975</c:v>
                </c:pt>
                <c:pt idx="116">
                  <c:v>1.0027291786412813</c:v>
                </c:pt>
                <c:pt idx="117">
                  <c:v>1.0041733507635331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D-4DA9-9F67-7EB1610CB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cons_paperdef!$B$1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cons_paperdef!$B$2:$B$129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3-439B-89E8-4BD9B9810419}"/>
            </c:ext>
          </c:extLst>
        </c:ser>
        <c:ser>
          <c:idx val="1"/>
          <c:order val="1"/>
          <c:tx>
            <c:strRef>
              <c:f>cons_paperdef!$C$1</c:f>
              <c:strCache>
                <c:ptCount val="1"/>
                <c:pt idx="0">
                  <c:v>Delta(cons_paperdef)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cons_paperdef!$C$2:$C$129</c:f>
              <c:numCache>
                <c:formatCode>General</c:formatCode>
                <c:ptCount val="128"/>
                <c:pt idx="1">
                  <c:v>1.0059985209126516</c:v>
                </c:pt>
                <c:pt idx="2">
                  <c:v>1.0000544543672403</c:v>
                </c:pt>
                <c:pt idx="3">
                  <c:v>1.0016063163626463</c:v>
                </c:pt>
                <c:pt idx="4">
                  <c:v>1.0032890266112153</c:v>
                </c:pt>
                <c:pt idx="5">
                  <c:v>1.0041994039555675</c:v>
                </c:pt>
                <c:pt idx="6">
                  <c:v>1.007985970592203</c:v>
                </c:pt>
                <c:pt idx="7">
                  <c:v>1.0149353604025588</c:v>
                </c:pt>
                <c:pt idx="8">
                  <c:v>1.0103641973680739</c:v>
                </c:pt>
                <c:pt idx="9">
                  <c:v>1.0125287116308206</c:v>
                </c:pt>
                <c:pt idx="10">
                  <c:v>1.0145648587337597</c:v>
                </c:pt>
                <c:pt idx="11">
                  <c:v>1.0107985872906979</c:v>
                </c:pt>
                <c:pt idx="12">
                  <c:v>1.0042732894273791</c:v>
                </c:pt>
                <c:pt idx="13">
                  <c:v>1.0121395674809772</c:v>
                </c:pt>
                <c:pt idx="14">
                  <c:v>1.009619902564483</c:v>
                </c:pt>
                <c:pt idx="15">
                  <c:v>1.0103855386273453</c:v>
                </c:pt>
                <c:pt idx="16">
                  <c:v>1.0148121212121213</c:v>
                </c:pt>
                <c:pt idx="17">
                  <c:v>1.0087432216143903</c:v>
                </c:pt>
                <c:pt idx="18">
                  <c:v>1.0120538991640422</c:v>
                </c:pt>
                <c:pt idx="19">
                  <c:v>1.0082600149756644</c:v>
                </c:pt>
                <c:pt idx="20">
                  <c:v>1.0059876070458817</c:v>
                </c:pt>
                <c:pt idx="21">
                  <c:v>1.0065517798232866</c:v>
                </c:pt>
                <c:pt idx="22">
                  <c:v>1.0064403749627557</c:v>
                </c:pt>
                <c:pt idx="23">
                  <c:v>1.0101339041719803</c:v>
                </c:pt>
                <c:pt idx="24">
                  <c:v>1.0105507586175801</c:v>
                </c:pt>
                <c:pt idx="25">
                  <c:v>1.0090351366424986</c:v>
                </c:pt>
                <c:pt idx="26">
                  <c:v>1.0064558921070088</c:v>
                </c:pt>
                <c:pt idx="27">
                  <c:v>1.0077984271341329</c:v>
                </c:pt>
                <c:pt idx="28">
                  <c:v>1.0116834143470583</c:v>
                </c:pt>
                <c:pt idx="29">
                  <c:v>1.0084459095512033</c:v>
                </c:pt>
                <c:pt idx="30">
                  <c:v>1.0115799594060464</c:v>
                </c:pt>
                <c:pt idx="31">
                  <c:v>1.0094620567300991</c:v>
                </c:pt>
                <c:pt idx="32">
                  <c:v>1.0050214457579245</c:v>
                </c:pt>
                <c:pt idx="33">
                  <c:v>1.0031435411678984</c:v>
                </c:pt>
                <c:pt idx="34">
                  <c:v>1.008363425061221</c:v>
                </c:pt>
                <c:pt idx="35">
                  <c:v>1.0105991067937188</c:v>
                </c:pt>
                <c:pt idx="36">
                  <c:v>1.0028714565004888</c:v>
                </c:pt>
                <c:pt idx="37">
                  <c:v>1.00948319626358</c:v>
                </c:pt>
                <c:pt idx="38">
                  <c:v>1.0060951078210494</c:v>
                </c:pt>
                <c:pt idx="39">
                  <c:v>0.99536139158252523</c:v>
                </c:pt>
                <c:pt idx="40">
                  <c:v>1.0006427897073298</c:v>
                </c:pt>
                <c:pt idx="41">
                  <c:v>1.0080497842015459</c:v>
                </c:pt>
                <c:pt idx="42">
                  <c:v>1.0022901067388881</c:v>
                </c:pt>
                <c:pt idx="43">
                  <c:v>1.0021656633088951</c:v>
                </c:pt>
                <c:pt idx="44">
                  <c:v>1.0141950832672484</c:v>
                </c:pt>
                <c:pt idx="45">
                  <c:v>1.005844866682305</c:v>
                </c:pt>
                <c:pt idx="46">
                  <c:v>1.009814400932854</c:v>
                </c:pt>
                <c:pt idx="47">
                  <c:v>1.0112201693610468</c:v>
                </c:pt>
                <c:pt idx="48">
                  <c:v>1.0033686694707193</c:v>
                </c:pt>
                <c:pt idx="49">
                  <c:v>1.0064112291350529</c:v>
                </c:pt>
                <c:pt idx="50">
                  <c:v>1.0108371970296659</c:v>
                </c:pt>
                <c:pt idx="51">
                  <c:v>1.0067495758208564</c:v>
                </c:pt>
                <c:pt idx="52">
                  <c:v>1.0092045559774052</c:v>
                </c:pt>
                <c:pt idx="53">
                  <c:v>1.0069000954268517</c:v>
                </c:pt>
                <c:pt idx="54">
                  <c:v>1.0076182838813152</c:v>
                </c:pt>
                <c:pt idx="55">
                  <c:v>1.0060774879716383</c:v>
                </c:pt>
                <c:pt idx="56">
                  <c:v>1.0044946244291808</c:v>
                </c:pt>
                <c:pt idx="57">
                  <c:v>1.0079944635357012</c:v>
                </c:pt>
                <c:pt idx="58">
                  <c:v>1.0062146357631556</c:v>
                </c:pt>
                <c:pt idx="59">
                  <c:v>1.0055233344705496</c:v>
                </c:pt>
                <c:pt idx="60">
                  <c:v>1.0089443973207746</c:v>
                </c:pt>
                <c:pt idx="61">
                  <c:v>1.0082273270174071</c:v>
                </c:pt>
                <c:pt idx="62">
                  <c:v>1.0057966680659947</c:v>
                </c:pt>
                <c:pt idx="63">
                  <c:v>1.0064493627823723</c:v>
                </c:pt>
                <c:pt idx="64">
                  <c:v>1.0076123820506853</c:v>
                </c:pt>
                <c:pt idx="65">
                  <c:v>1.0051925646533497</c:v>
                </c:pt>
                <c:pt idx="66">
                  <c:v>1.0129452016377822</c:v>
                </c:pt>
                <c:pt idx="67">
                  <c:v>1.0093854859965228</c:v>
                </c:pt>
                <c:pt idx="68">
                  <c:v>1.010170439896211</c:v>
                </c:pt>
                <c:pt idx="69">
                  <c:v>1.012245651571841</c:v>
                </c:pt>
                <c:pt idx="70">
                  <c:v>1.0109440885827408</c:v>
                </c:pt>
                <c:pt idx="71">
                  <c:v>1.0086551830271389</c:v>
                </c:pt>
                <c:pt idx="72">
                  <c:v>1.0109905141708706</c:v>
                </c:pt>
                <c:pt idx="73">
                  <c:v>1.0108085885867144</c:v>
                </c:pt>
                <c:pt idx="74">
                  <c:v>1.0101575893615586</c:v>
                </c:pt>
                <c:pt idx="75">
                  <c:v>1.0143467270095607</c:v>
                </c:pt>
                <c:pt idx="76">
                  <c:v>1.0090540479432457</c:v>
                </c:pt>
                <c:pt idx="77">
                  <c:v>1.0137181383166753</c:v>
                </c:pt>
                <c:pt idx="78">
                  <c:v>1.0086499921408376</c:v>
                </c:pt>
                <c:pt idx="79">
                  <c:v>1.0090238379312855</c:v>
                </c:pt>
                <c:pt idx="80">
                  <c:v>1.0020511781001751</c:v>
                </c:pt>
                <c:pt idx="81">
                  <c:v>1.0043733112420099</c:v>
                </c:pt>
                <c:pt idx="82">
                  <c:v>1.0032273379017997</c:v>
                </c:pt>
                <c:pt idx="83">
                  <c:v>1.0055018068488177</c:v>
                </c:pt>
                <c:pt idx="84">
                  <c:v>1.0058805352855866</c:v>
                </c:pt>
                <c:pt idx="85">
                  <c:v>1.0042723732466265</c:v>
                </c:pt>
                <c:pt idx="86">
                  <c:v>1.003345945335443</c:v>
                </c:pt>
                <c:pt idx="87">
                  <c:v>1.0061067413358848</c:v>
                </c:pt>
                <c:pt idx="88">
                  <c:v>1.0057386869548592</c:v>
                </c:pt>
                <c:pt idx="89">
                  <c:v>1.0049133215908033</c:v>
                </c:pt>
                <c:pt idx="90">
                  <c:v>1.0100784132841325</c:v>
                </c:pt>
                <c:pt idx="91">
                  <c:v>1.0053839304061936</c:v>
                </c:pt>
                <c:pt idx="92">
                  <c:v>1.0093248669173884</c:v>
                </c:pt>
                <c:pt idx="93">
                  <c:v>1.0051796217211095</c:v>
                </c:pt>
                <c:pt idx="94">
                  <c:v>1.0069616059596715</c:v>
                </c:pt>
                <c:pt idx="95">
                  <c:v>1.0107948053333817</c:v>
                </c:pt>
                <c:pt idx="96">
                  <c:v>1.0076005823594354</c:v>
                </c:pt>
                <c:pt idx="97">
                  <c:v>1.0070019512919115</c:v>
                </c:pt>
                <c:pt idx="98">
                  <c:v>1.0064330704906739</c:v>
                </c:pt>
                <c:pt idx="99">
                  <c:v>1.0065513186628603</c:v>
                </c:pt>
                <c:pt idx="100">
                  <c:v>1.007077813152579</c:v>
                </c:pt>
                <c:pt idx="101">
                  <c:v>1.006501177010477</c:v>
                </c:pt>
                <c:pt idx="102">
                  <c:v>1.0054586443311169</c:v>
                </c:pt>
                <c:pt idx="103">
                  <c:v>1.0094850208888795</c:v>
                </c:pt>
                <c:pt idx="104">
                  <c:v>1.0050577313412967</c:v>
                </c:pt>
                <c:pt idx="105">
                  <c:v>1.0028058268498594</c:v>
                </c:pt>
                <c:pt idx="106">
                  <c:v>1.0036027038849775</c:v>
                </c:pt>
                <c:pt idx="107">
                  <c:v>1.0031744595811518</c:v>
                </c:pt>
                <c:pt idx="108">
                  <c:v>1.0016027020490821</c:v>
                </c:pt>
                <c:pt idx="109">
                  <c:v>1.0011868027533817</c:v>
                </c:pt>
                <c:pt idx="110">
                  <c:v>0.99396674351302294</c:v>
                </c:pt>
                <c:pt idx="111">
                  <c:v>0.99789857218054923</c:v>
                </c:pt>
                <c:pt idx="112">
                  <c:v>0.99715648013451219</c:v>
                </c:pt>
                <c:pt idx="113">
                  <c:v>0.99633421086346441</c:v>
                </c:pt>
                <c:pt idx="114">
                  <c:v>1.0001908080305302</c:v>
                </c:pt>
                <c:pt idx="115">
                  <c:v>1.0029237825866975</c:v>
                </c:pt>
                <c:pt idx="116">
                  <c:v>1.0027291786412813</c:v>
                </c:pt>
                <c:pt idx="117">
                  <c:v>1.0041733507635331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3-439B-89E8-4BD9B9810419}"/>
            </c:ext>
          </c:extLst>
        </c:ser>
        <c:ser>
          <c:idx val="2"/>
          <c:order val="2"/>
          <c:tx>
            <c:strRef>
              <c:f>cons_paperdef!$D$1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cons_paperdef!$D$2:$D$129</c:f>
              <c:numCache>
                <c:formatCode>General</c:formatCode>
                <c:ptCount val="128"/>
                <c:pt idx="1">
                  <c:v>0.99843791835067142</c:v>
                </c:pt>
                <c:pt idx="2">
                  <c:v>0.99231135140509796</c:v>
                </c:pt>
                <c:pt idx="3">
                  <c:v>0.99391086014755736</c:v>
                </c:pt>
                <c:pt idx="4">
                  <c:v>0.99564523457104348</c:v>
                </c:pt>
                <c:pt idx="5">
                  <c:v>0.99658356318888386</c:v>
                </c:pt>
                <c:pt idx="6">
                  <c:v>1.0004863886057915</c:v>
                </c:pt>
                <c:pt idx="7">
                  <c:v>1.0076491452100056</c:v>
                </c:pt>
                <c:pt idx="8">
                  <c:v>1.0029376339683416</c:v>
                </c:pt>
                <c:pt idx="9">
                  <c:v>1.0051686052123636</c:v>
                </c:pt>
                <c:pt idx="10">
                  <c:v>1.007267268045609</c:v>
                </c:pt>
                <c:pt idx="11">
                  <c:v>1.0033853609446646</c:v>
                </c:pt>
                <c:pt idx="12">
                  <c:v>0.99665971716291846</c:v>
                </c:pt>
                <c:pt idx="13">
                  <c:v>1.0047675131876903</c:v>
                </c:pt>
                <c:pt idx="14">
                  <c:v>1.0021704871158281</c:v>
                </c:pt>
                <c:pt idx="15">
                  <c:v>1.0029596304673092</c:v>
                </c:pt>
                <c:pt idx="16">
                  <c:v>1.0075221222124053</c:v>
                </c:pt>
                <c:pt idx="17">
                  <c:v>1.0012668894710814</c:v>
                </c:pt>
                <c:pt idx="18">
                  <c:v>1.0046792146003836</c:v>
                </c:pt>
                <c:pt idx="19">
                  <c:v>1.0007688469612805</c:v>
                </c:pt>
                <c:pt idx="20">
                  <c:v>0.99842666939595504</c:v>
                </c:pt>
                <c:pt idx="21">
                  <c:v>0.99900816394404501</c:v>
                </c:pt>
                <c:pt idx="22">
                  <c:v>0.99889333862523511</c:v>
                </c:pt>
                <c:pt idx="23">
                  <c:v>1.002700270090902</c:v>
                </c:pt>
                <c:pt idx="24">
                  <c:v>1.003129923199261</c:v>
                </c:pt>
                <c:pt idx="25">
                  <c:v>1.0015677671527934</c:v>
                </c:pt>
                <c:pt idx="26">
                  <c:v>0.99890933219165035</c:v>
                </c:pt>
                <c:pt idx="27">
                  <c:v>1.0002930870096045</c:v>
                </c:pt>
                <c:pt idx="28">
                  <c:v>1.0042973548052028</c:v>
                </c:pt>
                <c:pt idx="29">
                  <c:v>1.0009604490493724</c:v>
                </c:pt>
                <c:pt idx="30">
                  <c:v>1.0041907234919232</c:v>
                </c:pt>
                <c:pt idx="31">
                  <c:v>1.0020077949480934</c:v>
                </c:pt>
                <c:pt idx="32">
                  <c:v>0.99743084410266969</c:v>
                </c:pt>
                <c:pt idx="33">
                  <c:v>0.9954952822948907</c:v>
                </c:pt>
                <c:pt idx="34">
                  <c:v>1.0008754320419104</c:v>
                </c:pt>
                <c:pt idx="35">
                  <c:v>1.0031797558072149</c:v>
                </c:pt>
                <c:pt idx="36">
                  <c:v>0.99521484382452485</c:v>
                </c:pt>
                <c:pt idx="37">
                  <c:v>1.0020295835276931</c:v>
                </c:pt>
                <c:pt idx="38">
                  <c:v>0.99853747076244959</c:v>
                </c:pt>
                <c:pt idx="39">
                  <c:v>0.98747419773081202</c:v>
                </c:pt>
                <c:pt idx="40">
                  <c:v>0.99291775037791685</c:v>
                </c:pt>
                <c:pt idx="41">
                  <c:v>1.0005521614814299</c:v>
                </c:pt>
                <c:pt idx="42">
                  <c:v>0.99461564490808774</c:v>
                </c:pt>
                <c:pt idx="43">
                  <c:v>0.99448738069722065</c:v>
                </c:pt>
                <c:pt idx="44">
                  <c:v>1.0068861393800561</c:v>
                </c:pt>
                <c:pt idx="45">
                  <c:v>0.99827954648159867</c:v>
                </c:pt>
                <c:pt idx="46">
                  <c:v>1.0023709571586057</c:v>
                </c:pt>
                <c:pt idx="47">
                  <c:v>1.0038198868298163</c:v>
                </c:pt>
                <c:pt idx="48">
                  <c:v>0.99572732270157849</c:v>
                </c:pt>
                <c:pt idx="49">
                  <c:v>0.99886329793453255</c:v>
                </c:pt>
                <c:pt idx="50">
                  <c:v>1.0034251561166618</c:v>
                </c:pt>
                <c:pt idx="51">
                  <c:v>0.99921203286297799</c:v>
                </c:pt>
                <c:pt idx="52">
                  <c:v>1.001742388161702</c:v>
                </c:pt>
                <c:pt idx="53">
                  <c:v>0.99936717386547269</c:v>
                </c:pt>
                <c:pt idx="54">
                  <c:v>1.000107412826829</c:v>
                </c:pt>
                <c:pt idx="55">
                  <c:v>0.99851930993161708</c:v>
                </c:pt>
                <c:pt idx="56">
                  <c:v>0.99688784780304107</c:v>
                </c:pt>
                <c:pt idx="57">
                  <c:v>1.0004951423077411</c:v>
                </c:pt>
                <c:pt idx="58">
                  <c:v>0.99866066856543256</c:v>
                </c:pt>
                <c:pt idx="59">
                  <c:v>0.99794814228122053</c:v>
                </c:pt>
                <c:pt idx="60">
                  <c:v>1.0014742418658722</c:v>
                </c:pt>
                <c:pt idx="61">
                  <c:v>1.0007351553861534</c:v>
                </c:pt>
                <c:pt idx="62">
                  <c:v>0.99822986802540148</c:v>
                </c:pt>
                <c:pt idx="63">
                  <c:v>0.99890260239746154</c:v>
                </c:pt>
                <c:pt idx="64">
                  <c:v>1.0001013297925665</c:v>
                </c:pt>
                <c:pt idx="65">
                  <c:v>0.99760721685362486</c:v>
                </c:pt>
                <c:pt idx="66">
                  <c:v>1.0055978826927419</c:v>
                </c:pt>
                <c:pt idx="67">
                  <c:v>1.0019288732668263</c:v>
                </c:pt>
                <c:pt idx="68">
                  <c:v>1.0027379275697839</c:v>
                </c:pt>
                <c:pt idx="69">
                  <c:v>1.0048768543734883</c:v>
                </c:pt>
                <c:pt idx="70">
                  <c:v>1.0035353295561458</c:v>
                </c:pt>
                <c:pt idx="71">
                  <c:v>1.0011761478391583</c:v>
                </c:pt>
                <c:pt idx="72">
                  <c:v>1.0035831805469604</c:v>
                </c:pt>
                <c:pt idx="73">
                  <c:v>1.0033956693100099</c:v>
                </c:pt>
                <c:pt idx="74">
                  <c:v>1.0027246824857605</c:v>
                </c:pt>
                <c:pt idx="75">
                  <c:v>1.0070424390331731</c:v>
                </c:pt>
                <c:pt idx="76">
                  <c:v>1.0015872590863326</c:v>
                </c:pt>
                <c:pt idx="77">
                  <c:v>1.0063945508107297</c:v>
                </c:pt>
                <c:pt idx="78">
                  <c:v>1.0011707975773154</c:v>
                </c:pt>
                <c:pt idx="79">
                  <c:v>1.0015561215377726</c:v>
                </c:pt>
                <c:pt idx="80">
                  <c:v>0.99436938045443346</c:v>
                </c:pt>
                <c:pt idx="81">
                  <c:v>0.99676280994269673</c:v>
                </c:pt>
                <c:pt idx="82">
                  <c:v>0.99558165183603642</c:v>
                </c:pt>
                <c:pt idx="83">
                  <c:v>0.99792595369791448</c:v>
                </c:pt>
                <c:pt idx="84">
                  <c:v>0.99831631021635692</c:v>
                </c:pt>
                <c:pt idx="85">
                  <c:v>0.99665877285271065</c:v>
                </c:pt>
                <c:pt idx="86">
                  <c:v>0.99570390086822791</c:v>
                </c:pt>
                <c:pt idx="87">
                  <c:v>0.99854946146055268</c:v>
                </c:pt>
                <c:pt idx="88">
                  <c:v>0.9981701067228933</c:v>
                </c:pt>
                <c:pt idx="89">
                  <c:v>0.99731940020424725</c:v>
                </c:pt>
                <c:pt idx="90">
                  <c:v>1.002643075468892</c:v>
                </c:pt>
                <c:pt idx="91">
                  <c:v>0.99780445810032548</c:v>
                </c:pt>
                <c:pt idx="92">
                  <c:v>1.0018663930029099</c:v>
                </c:pt>
                <c:pt idx="93">
                  <c:v>0.99759387653513498</c:v>
                </c:pt>
                <c:pt idx="94">
                  <c:v>0.99943057295333626</c:v>
                </c:pt>
                <c:pt idx="95">
                  <c:v>1.0033814628700877</c:v>
                </c:pt>
                <c:pt idx="96">
                  <c:v>1.000089167815942</c:v>
                </c:pt>
                <c:pt idx="97">
                  <c:v>0.99947215700644543</c:v>
                </c:pt>
                <c:pt idx="98">
                  <c:v>0.99888580988428488</c:v>
                </c:pt>
                <c:pt idx="99">
                  <c:v>0.99900768862463141</c:v>
                </c:pt>
                <c:pt idx="100">
                  <c:v>0.99955034805031173</c:v>
                </c:pt>
                <c:pt idx="101">
                  <c:v>0.9989560074754148</c:v>
                </c:pt>
                <c:pt idx="102">
                  <c:v>0.9978814659634293</c:v>
                </c:pt>
                <c:pt idx="103">
                  <c:v>1.0020314641743786</c:v>
                </c:pt>
                <c:pt idx="104">
                  <c:v>0.99746824376062959</c:v>
                </c:pt>
                <c:pt idx="105">
                  <c:v>0.99514719914976812</c:v>
                </c:pt>
                <c:pt idx="106">
                  <c:v>0.99596854266363077</c:v>
                </c:pt>
                <c:pt idx="107">
                  <c:v>0.99552714999475589</c:v>
                </c:pt>
                <c:pt idx="108">
                  <c:v>0.99390713486389093</c:v>
                </c:pt>
                <c:pt idx="109">
                  <c:v>0.99347846623135483</c:v>
                </c:pt>
                <c:pt idx="110">
                  <c:v>0.98603672984615043</c:v>
                </c:pt>
                <c:pt idx="111">
                  <c:v>0.99008927726736318</c:v>
                </c:pt>
                <c:pt idx="112">
                  <c:v>0.98932440080356698</c:v>
                </c:pt>
                <c:pt idx="113">
                  <c:v>0.98847688543712986</c:v>
                </c:pt>
                <c:pt idx="114">
                  <c:v>0.99245189152860391</c:v>
                </c:pt>
                <c:pt idx="115">
                  <c:v>0.99526877647613754</c:v>
                </c:pt>
                <c:pt idx="116">
                  <c:v>0.99506819761478804</c:v>
                </c:pt>
                <c:pt idx="117">
                  <c:v>0.99655671008689961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3-439B-89E8-4BD9B9810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invest_normaldef!$C$1</c:f>
              <c:strCache>
                <c:ptCount val="1"/>
                <c:pt idx="0">
                  <c:v>exp(fpi_q_obs/100)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invest_normaldef!$B$2:$B$129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xVal>
          <c:yVal>
            <c:numRef>
              <c:f>invest_normaldef!$C$2:$C$129</c:f>
              <c:numCache>
                <c:formatCode>General</c:formatCode>
                <c:ptCount val="128"/>
                <c:pt idx="0">
                  <c:v>1.0078386380510553</c:v>
                </c:pt>
                <c:pt idx="1">
                  <c:v>1.0111365119624214</c:v>
                </c:pt>
                <c:pt idx="2">
                  <c:v>0.99851091626764588</c:v>
                </c:pt>
                <c:pt idx="3">
                  <c:v>0.99826143761099162</c:v>
                </c:pt>
                <c:pt idx="4">
                  <c:v>0.96948082027781679</c:v>
                </c:pt>
                <c:pt idx="5">
                  <c:v>0.96431861668202135</c:v>
                </c:pt>
                <c:pt idx="6">
                  <c:v>0.96400035797386785</c:v>
                </c:pt>
                <c:pt idx="7">
                  <c:v>0.98930831441235423</c:v>
                </c:pt>
                <c:pt idx="8">
                  <c:v>1.0083976085103619</c:v>
                </c:pt>
                <c:pt idx="9">
                  <c:v>1.0267293998420703</c:v>
                </c:pt>
                <c:pt idx="10">
                  <c:v>1.0475094891801426</c:v>
                </c:pt>
                <c:pt idx="11">
                  <c:v>1.0523665463860012</c:v>
                </c:pt>
                <c:pt idx="12">
                  <c:v>1.0195982373336507</c:v>
                </c:pt>
                <c:pt idx="13">
                  <c:v>1.0363564922032422</c:v>
                </c:pt>
                <c:pt idx="14">
                  <c:v>1.0161818039250796</c:v>
                </c:pt>
                <c:pt idx="15">
                  <c:v>1.0148247695718751</c:v>
                </c:pt>
                <c:pt idx="16">
                  <c:v>0.99935072921033141</c:v>
                </c:pt>
                <c:pt idx="17">
                  <c:v>1.0088865433437288</c:v>
                </c:pt>
                <c:pt idx="18">
                  <c:v>0.99136758132634217</c:v>
                </c:pt>
                <c:pt idx="19">
                  <c:v>1.0193462747386761</c:v>
                </c:pt>
                <c:pt idx="20">
                  <c:v>1.0009609310423786</c:v>
                </c:pt>
                <c:pt idx="21">
                  <c:v>1.0001842833271772</c:v>
                </c:pt>
                <c:pt idx="22">
                  <c:v>0.99669585862760945</c:v>
                </c:pt>
                <c:pt idx="23">
                  <c:v>1.0062424666783523</c:v>
                </c:pt>
                <c:pt idx="24">
                  <c:v>0.97565462634717826</c:v>
                </c:pt>
                <c:pt idx="25">
                  <c:v>1.0134418503589213</c:v>
                </c:pt>
                <c:pt idx="26">
                  <c:v>1.0151683567593708</c:v>
                </c:pt>
                <c:pt idx="27">
                  <c:v>1.0008909420316938</c:v>
                </c:pt>
                <c:pt idx="28">
                  <c:v>0.99958326759592797</c:v>
                </c:pt>
                <c:pt idx="29">
                  <c:v>1.0159566252772674</c:v>
                </c:pt>
                <c:pt idx="30">
                  <c:v>0.99667336164525622</c:v>
                </c:pt>
                <c:pt idx="31">
                  <c:v>1.0116499645351553</c:v>
                </c:pt>
                <c:pt idx="32">
                  <c:v>1.0045614679774604</c:v>
                </c:pt>
                <c:pt idx="33">
                  <c:v>0.99748041282467836</c:v>
                </c:pt>
                <c:pt idx="34">
                  <c:v>1.0148531093324489</c:v>
                </c:pt>
                <c:pt idx="35">
                  <c:v>0.9824184722967324</c:v>
                </c:pt>
                <c:pt idx="36">
                  <c:v>1.0060081723571537</c:v>
                </c:pt>
                <c:pt idx="37">
                  <c:v>0.96875870573327216</c:v>
                </c:pt>
                <c:pt idx="38">
                  <c:v>0.98624695720698063</c:v>
                </c:pt>
                <c:pt idx="39">
                  <c:v>0.96952666325572268</c:v>
                </c:pt>
                <c:pt idx="40">
                  <c:v>0.96246208495792474</c:v>
                </c:pt>
                <c:pt idx="41">
                  <c:v>0.99144038725314476</c:v>
                </c:pt>
                <c:pt idx="42">
                  <c:v>0.99533264060443116</c:v>
                </c:pt>
                <c:pt idx="43">
                  <c:v>0.99288686768420897</c:v>
                </c:pt>
                <c:pt idx="44">
                  <c:v>1.0027941028992475</c:v>
                </c:pt>
                <c:pt idx="45">
                  <c:v>1.0335993317869507</c:v>
                </c:pt>
                <c:pt idx="46">
                  <c:v>1.0122486388935918</c:v>
                </c:pt>
                <c:pt idx="47">
                  <c:v>1.0280236125154589</c:v>
                </c:pt>
                <c:pt idx="48">
                  <c:v>1.0052322201675143</c:v>
                </c:pt>
                <c:pt idx="49">
                  <c:v>1.0199184454305825</c:v>
                </c:pt>
                <c:pt idx="50">
                  <c:v>1.0154816247481404</c:v>
                </c:pt>
                <c:pt idx="51">
                  <c:v>1.0404999842025773</c:v>
                </c:pt>
                <c:pt idx="52">
                  <c:v>1.0133016626711302</c:v>
                </c:pt>
                <c:pt idx="53">
                  <c:v>1.0223057119572603</c:v>
                </c:pt>
                <c:pt idx="54">
                  <c:v>1.0081876935838419</c:v>
                </c:pt>
                <c:pt idx="55">
                  <c:v>1.0242138095820346</c:v>
                </c:pt>
                <c:pt idx="56">
                  <c:v>1.0209771923961561</c:v>
                </c:pt>
                <c:pt idx="57">
                  <c:v>0.99501888569296348</c:v>
                </c:pt>
                <c:pt idx="58">
                  <c:v>1.0102752928033558</c:v>
                </c:pt>
                <c:pt idx="59">
                  <c:v>1.0156891802024151</c:v>
                </c:pt>
                <c:pt idx="60">
                  <c:v>1.0164680758661646</c:v>
                </c:pt>
                <c:pt idx="61">
                  <c:v>1.0256124725762978</c:v>
                </c:pt>
                <c:pt idx="62">
                  <c:v>1.0210874607456852</c:v>
                </c:pt>
                <c:pt idx="63">
                  <c:v>1.0114865034801501</c:v>
                </c:pt>
                <c:pt idx="64">
                  <c:v>1.0127161335797428</c:v>
                </c:pt>
                <c:pt idx="65">
                  <c:v>1.0157715227844895</c:v>
                </c:pt>
                <c:pt idx="66">
                  <c:v>1.035898893965735</c:v>
                </c:pt>
                <c:pt idx="67">
                  <c:v>1.0031764754030994</c:v>
                </c:pt>
                <c:pt idx="68">
                  <c:v>1.0232445583905261</c:v>
                </c:pt>
                <c:pt idx="69">
                  <c:v>1.0293337395258142</c:v>
                </c:pt>
                <c:pt idx="70">
                  <c:v>1.0144066353562002</c:v>
                </c:pt>
                <c:pt idx="71">
                  <c:v>1.0271589721741741</c:v>
                </c:pt>
                <c:pt idx="72">
                  <c:v>1.0157099710611273</c:v>
                </c:pt>
                <c:pt idx="73">
                  <c:v>1.0189839961507492</c:v>
                </c:pt>
                <c:pt idx="74">
                  <c:v>1.0182138912109844</c:v>
                </c:pt>
                <c:pt idx="75">
                  <c:v>1.0029375282595421</c:v>
                </c:pt>
                <c:pt idx="76">
                  <c:v>1.0278412631260152</c:v>
                </c:pt>
                <c:pt idx="77">
                  <c:v>1.0233134915320727</c:v>
                </c:pt>
                <c:pt idx="78">
                  <c:v>1.0022181564878114</c:v>
                </c:pt>
                <c:pt idx="79">
                  <c:v>0.99977139446559726</c:v>
                </c:pt>
                <c:pt idx="80">
                  <c:v>0.98692058822488693</c:v>
                </c:pt>
                <c:pt idx="81">
                  <c:v>0.98104979801865866</c:v>
                </c:pt>
                <c:pt idx="82">
                  <c:v>0.99071405244710908</c:v>
                </c:pt>
                <c:pt idx="83">
                  <c:v>0.97194904080880595</c:v>
                </c:pt>
                <c:pt idx="84">
                  <c:v>0.9868275098423247</c:v>
                </c:pt>
                <c:pt idx="85">
                  <c:v>0.99166000499964391</c:v>
                </c:pt>
                <c:pt idx="86">
                  <c:v>0.99386288064788475</c:v>
                </c:pt>
                <c:pt idx="87">
                  <c:v>0.99369178141301195</c:v>
                </c:pt>
                <c:pt idx="88">
                  <c:v>0.99973978207438041</c:v>
                </c:pt>
                <c:pt idx="89">
                  <c:v>1.0206335900926606</c:v>
                </c:pt>
                <c:pt idx="90">
                  <c:v>1.0294503730742999</c:v>
                </c:pt>
                <c:pt idx="91">
                  <c:v>1.0214841326649922</c:v>
                </c:pt>
                <c:pt idx="92">
                  <c:v>0.9994492418515577</c:v>
                </c:pt>
                <c:pt idx="93">
                  <c:v>1.0343322487319251</c:v>
                </c:pt>
                <c:pt idx="94">
                  <c:v>1.0247429981458045</c:v>
                </c:pt>
                <c:pt idx="95">
                  <c:v>1.0188533117055669</c:v>
                </c:pt>
                <c:pt idx="96">
                  <c:v>1.0147633198192081</c:v>
                </c:pt>
                <c:pt idx="97">
                  <c:v>1.0221737289012847</c:v>
                </c:pt>
                <c:pt idx="98">
                  <c:v>1.016294398512378</c:v>
                </c:pt>
                <c:pt idx="99">
                  <c:v>1.0094010587402427</c:v>
                </c:pt>
                <c:pt idx="100">
                  <c:v>1.0271709664195829</c:v>
                </c:pt>
                <c:pt idx="101">
                  <c:v>0.99514541831779912</c:v>
                </c:pt>
                <c:pt idx="102">
                  <c:v>0.9857931927604513</c:v>
                </c:pt>
                <c:pt idx="103">
                  <c:v>0.9909686493193306</c:v>
                </c:pt>
                <c:pt idx="104">
                  <c:v>0.99200591916915015</c:v>
                </c:pt>
                <c:pt idx="105">
                  <c:v>1.0017847690720212</c:v>
                </c:pt>
                <c:pt idx="106">
                  <c:v>0.99158552982740988</c:v>
                </c:pt>
                <c:pt idx="107">
                  <c:v>0.98638713025773839</c:v>
                </c:pt>
                <c:pt idx="108">
                  <c:v>0.97954385608549721</c:v>
                </c:pt>
                <c:pt idx="109">
                  <c:v>0.98398237457165416</c:v>
                </c:pt>
                <c:pt idx="110">
                  <c:v>0.96507610252284537</c:v>
                </c:pt>
                <c:pt idx="111">
                  <c:v>0.93886931131405993</c:v>
                </c:pt>
                <c:pt idx="112">
                  <c:v>0.88693298928992859</c:v>
                </c:pt>
                <c:pt idx="113">
                  <c:v>0.9585341359160392</c:v>
                </c:pt>
                <c:pt idx="114">
                  <c:v>0.98763340208532324</c:v>
                </c:pt>
                <c:pt idx="115">
                  <c:v>0.99474640282560933</c:v>
                </c:pt>
                <c:pt idx="116">
                  <c:v>1.002266622713178</c:v>
                </c:pt>
                <c:pt idx="117">
                  <c:v>1.0374093258737034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1-4997-9EA4-E780A821B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invest_normaldef!$B$1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invest_normaldef!$B$2:$B$129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E-460B-858B-8E3AD089AB54}"/>
            </c:ext>
          </c:extLst>
        </c:ser>
        <c:ser>
          <c:idx val="1"/>
          <c:order val="1"/>
          <c:tx>
            <c:strRef>
              <c:f>invest_normaldef!$C$1</c:f>
              <c:strCache>
                <c:ptCount val="1"/>
                <c:pt idx="0">
                  <c:v>exp(fpi_q_obs/100)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invest_normaldef!$C$2:$C$129</c:f>
              <c:numCache>
                <c:formatCode>General</c:formatCode>
                <c:ptCount val="128"/>
                <c:pt idx="0">
                  <c:v>1.0078386380510553</c:v>
                </c:pt>
                <c:pt idx="1">
                  <c:v>1.0111365119624214</c:v>
                </c:pt>
                <c:pt idx="2">
                  <c:v>0.99851091626764588</c:v>
                </c:pt>
                <c:pt idx="3">
                  <c:v>0.99826143761099162</c:v>
                </c:pt>
                <c:pt idx="4">
                  <c:v>0.96948082027781679</c:v>
                </c:pt>
                <c:pt idx="5">
                  <c:v>0.96431861668202135</c:v>
                </c:pt>
                <c:pt idx="6">
                  <c:v>0.96400035797386785</c:v>
                </c:pt>
                <c:pt idx="7">
                  <c:v>0.98930831441235423</c:v>
                </c:pt>
                <c:pt idx="8">
                  <c:v>1.0083976085103619</c:v>
                </c:pt>
                <c:pt idx="9">
                  <c:v>1.0267293998420703</c:v>
                </c:pt>
                <c:pt idx="10">
                  <c:v>1.0475094891801426</c:v>
                </c:pt>
                <c:pt idx="11">
                  <c:v>1.0523665463860012</c:v>
                </c:pt>
                <c:pt idx="12">
                  <c:v>1.0195982373336507</c:v>
                </c:pt>
                <c:pt idx="13">
                  <c:v>1.0363564922032422</c:v>
                </c:pt>
                <c:pt idx="14">
                  <c:v>1.0161818039250796</c:v>
                </c:pt>
                <c:pt idx="15">
                  <c:v>1.0148247695718751</c:v>
                </c:pt>
                <c:pt idx="16">
                  <c:v>0.99935072921033141</c:v>
                </c:pt>
                <c:pt idx="17">
                  <c:v>1.0088865433437288</c:v>
                </c:pt>
                <c:pt idx="18">
                  <c:v>0.99136758132634217</c:v>
                </c:pt>
                <c:pt idx="19">
                  <c:v>1.0193462747386761</c:v>
                </c:pt>
                <c:pt idx="20">
                  <c:v>1.0009609310423786</c:v>
                </c:pt>
                <c:pt idx="21">
                  <c:v>1.0001842833271772</c:v>
                </c:pt>
                <c:pt idx="22">
                  <c:v>0.99669585862760945</c:v>
                </c:pt>
                <c:pt idx="23">
                  <c:v>1.0062424666783523</c:v>
                </c:pt>
                <c:pt idx="24">
                  <c:v>0.97565462634717826</c:v>
                </c:pt>
                <c:pt idx="25">
                  <c:v>1.0134418503589213</c:v>
                </c:pt>
                <c:pt idx="26">
                  <c:v>1.0151683567593708</c:v>
                </c:pt>
                <c:pt idx="27">
                  <c:v>1.0008909420316938</c:v>
                </c:pt>
                <c:pt idx="28">
                  <c:v>0.99958326759592797</c:v>
                </c:pt>
                <c:pt idx="29">
                  <c:v>1.0159566252772674</c:v>
                </c:pt>
                <c:pt idx="30">
                  <c:v>0.99667336164525622</c:v>
                </c:pt>
                <c:pt idx="31">
                  <c:v>1.0116499645351553</c:v>
                </c:pt>
                <c:pt idx="32">
                  <c:v>1.0045614679774604</c:v>
                </c:pt>
                <c:pt idx="33">
                  <c:v>0.99748041282467836</c:v>
                </c:pt>
                <c:pt idx="34">
                  <c:v>1.0148531093324489</c:v>
                </c:pt>
                <c:pt idx="35">
                  <c:v>0.9824184722967324</c:v>
                </c:pt>
                <c:pt idx="36">
                  <c:v>1.0060081723571537</c:v>
                </c:pt>
                <c:pt idx="37">
                  <c:v>0.96875870573327216</c:v>
                </c:pt>
                <c:pt idx="38">
                  <c:v>0.98624695720698063</c:v>
                </c:pt>
                <c:pt idx="39">
                  <c:v>0.96952666325572268</c:v>
                </c:pt>
                <c:pt idx="40">
                  <c:v>0.96246208495792474</c:v>
                </c:pt>
                <c:pt idx="41">
                  <c:v>0.99144038725314476</c:v>
                </c:pt>
                <c:pt idx="42">
                  <c:v>0.99533264060443116</c:v>
                </c:pt>
                <c:pt idx="43">
                  <c:v>0.99288686768420897</c:v>
                </c:pt>
                <c:pt idx="44">
                  <c:v>1.0027941028992475</c:v>
                </c:pt>
                <c:pt idx="45">
                  <c:v>1.0335993317869507</c:v>
                </c:pt>
                <c:pt idx="46">
                  <c:v>1.0122486388935918</c:v>
                </c:pt>
                <c:pt idx="47">
                  <c:v>1.0280236125154589</c:v>
                </c:pt>
                <c:pt idx="48">
                  <c:v>1.0052322201675143</c:v>
                </c:pt>
                <c:pt idx="49">
                  <c:v>1.0199184454305825</c:v>
                </c:pt>
                <c:pt idx="50">
                  <c:v>1.0154816247481404</c:v>
                </c:pt>
                <c:pt idx="51">
                  <c:v>1.0404999842025773</c:v>
                </c:pt>
                <c:pt idx="52">
                  <c:v>1.0133016626711302</c:v>
                </c:pt>
                <c:pt idx="53">
                  <c:v>1.0223057119572603</c:v>
                </c:pt>
                <c:pt idx="54">
                  <c:v>1.0081876935838419</c:v>
                </c:pt>
                <c:pt idx="55">
                  <c:v>1.0242138095820346</c:v>
                </c:pt>
                <c:pt idx="56">
                  <c:v>1.0209771923961561</c:v>
                </c:pt>
                <c:pt idx="57">
                  <c:v>0.99501888569296348</c:v>
                </c:pt>
                <c:pt idx="58">
                  <c:v>1.0102752928033558</c:v>
                </c:pt>
                <c:pt idx="59">
                  <c:v>1.0156891802024151</c:v>
                </c:pt>
                <c:pt idx="60">
                  <c:v>1.0164680758661646</c:v>
                </c:pt>
                <c:pt idx="61">
                  <c:v>1.0256124725762978</c:v>
                </c:pt>
                <c:pt idx="62">
                  <c:v>1.0210874607456852</c:v>
                </c:pt>
                <c:pt idx="63">
                  <c:v>1.0114865034801501</c:v>
                </c:pt>
                <c:pt idx="64">
                  <c:v>1.0127161335797428</c:v>
                </c:pt>
                <c:pt idx="65">
                  <c:v>1.0157715227844895</c:v>
                </c:pt>
                <c:pt idx="66">
                  <c:v>1.035898893965735</c:v>
                </c:pt>
                <c:pt idx="67">
                  <c:v>1.0031764754030994</c:v>
                </c:pt>
                <c:pt idx="68">
                  <c:v>1.0232445583905261</c:v>
                </c:pt>
                <c:pt idx="69">
                  <c:v>1.0293337395258142</c:v>
                </c:pt>
                <c:pt idx="70">
                  <c:v>1.0144066353562002</c:v>
                </c:pt>
                <c:pt idx="71">
                  <c:v>1.0271589721741741</c:v>
                </c:pt>
                <c:pt idx="72">
                  <c:v>1.0157099710611273</c:v>
                </c:pt>
                <c:pt idx="73">
                  <c:v>1.0189839961507492</c:v>
                </c:pt>
                <c:pt idx="74">
                  <c:v>1.0182138912109844</c:v>
                </c:pt>
                <c:pt idx="75">
                  <c:v>1.0029375282595421</c:v>
                </c:pt>
                <c:pt idx="76">
                  <c:v>1.0278412631260152</c:v>
                </c:pt>
                <c:pt idx="77">
                  <c:v>1.0233134915320727</c:v>
                </c:pt>
                <c:pt idx="78">
                  <c:v>1.0022181564878114</c:v>
                </c:pt>
                <c:pt idx="79">
                  <c:v>0.99977139446559726</c:v>
                </c:pt>
                <c:pt idx="80">
                  <c:v>0.98692058822488693</c:v>
                </c:pt>
                <c:pt idx="81">
                  <c:v>0.98104979801865866</c:v>
                </c:pt>
                <c:pt idx="82">
                  <c:v>0.99071405244710908</c:v>
                </c:pt>
                <c:pt idx="83">
                  <c:v>0.97194904080880595</c:v>
                </c:pt>
                <c:pt idx="84">
                  <c:v>0.9868275098423247</c:v>
                </c:pt>
                <c:pt idx="85">
                  <c:v>0.99166000499964391</c:v>
                </c:pt>
                <c:pt idx="86">
                  <c:v>0.99386288064788475</c:v>
                </c:pt>
                <c:pt idx="87">
                  <c:v>0.99369178141301195</c:v>
                </c:pt>
                <c:pt idx="88">
                  <c:v>0.99973978207438041</c:v>
                </c:pt>
                <c:pt idx="89">
                  <c:v>1.0206335900926606</c:v>
                </c:pt>
                <c:pt idx="90">
                  <c:v>1.0294503730742999</c:v>
                </c:pt>
                <c:pt idx="91">
                  <c:v>1.0214841326649922</c:v>
                </c:pt>
                <c:pt idx="92">
                  <c:v>0.9994492418515577</c:v>
                </c:pt>
                <c:pt idx="93">
                  <c:v>1.0343322487319251</c:v>
                </c:pt>
                <c:pt idx="94">
                  <c:v>1.0247429981458045</c:v>
                </c:pt>
                <c:pt idx="95">
                  <c:v>1.0188533117055669</c:v>
                </c:pt>
                <c:pt idx="96">
                  <c:v>1.0147633198192081</c:v>
                </c:pt>
                <c:pt idx="97">
                  <c:v>1.0221737289012847</c:v>
                </c:pt>
                <c:pt idx="98">
                  <c:v>1.016294398512378</c:v>
                </c:pt>
                <c:pt idx="99">
                  <c:v>1.0094010587402427</c:v>
                </c:pt>
                <c:pt idx="100">
                  <c:v>1.0271709664195829</c:v>
                </c:pt>
                <c:pt idx="101">
                  <c:v>0.99514541831779912</c:v>
                </c:pt>
                <c:pt idx="102">
                  <c:v>0.9857931927604513</c:v>
                </c:pt>
                <c:pt idx="103">
                  <c:v>0.9909686493193306</c:v>
                </c:pt>
                <c:pt idx="104">
                  <c:v>0.99200591916915015</c:v>
                </c:pt>
                <c:pt idx="105">
                  <c:v>1.0017847690720212</c:v>
                </c:pt>
                <c:pt idx="106">
                  <c:v>0.99158552982740988</c:v>
                </c:pt>
                <c:pt idx="107">
                  <c:v>0.98638713025773839</c:v>
                </c:pt>
                <c:pt idx="108">
                  <c:v>0.97954385608549721</c:v>
                </c:pt>
                <c:pt idx="109">
                  <c:v>0.98398237457165416</c:v>
                </c:pt>
                <c:pt idx="110">
                  <c:v>0.96507610252284537</c:v>
                </c:pt>
                <c:pt idx="111">
                  <c:v>0.93886931131405993</c:v>
                </c:pt>
                <c:pt idx="112">
                  <c:v>0.88693298928992859</c:v>
                </c:pt>
                <c:pt idx="113">
                  <c:v>0.9585341359160392</c:v>
                </c:pt>
                <c:pt idx="114">
                  <c:v>0.98763340208532324</c:v>
                </c:pt>
                <c:pt idx="115">
                  <c:v>0.99474640282560933</c:v>
                </c:pt>
                <c:pt idx="116">
                  <c:v>1.002266622713178</c:v>
                </c:pt>
                <c:pt idx="117">
                  <c:v>1.0374093258737034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E-460B-858B-8E3AD089AB54}"/>
            </c:ext>
          </c:extLst>
        </c:ser>
        <c:ser>
          <c:idx val="2"/>
          <c:order val="2"/>
          <c:tx>
            <c:strRef>
              <c:f>invest_normaldef!$D$1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invest_normaldef!$D$2:$D$129</c:f>
              <c:numCache>
                <c:formatCode>General</c:formatCode>
                <c:ptCount val="128"/>
                <c:pt idx="0">
                  <c:v>1.0023309118130821</c:v>
                </c:pt>
                <c:pt idx="1">
                  <c:v>1.0049321952872472</c:v>
                </c:pt>
                <c:pt idx="2">
                  <c:v>0.9949734296354994</c:v>
                </c:pt>
                <c:pt idx="3">
                  <c:v>0.99477664688268552</c:v>
                </c:pt>
                <c:pt idx="4">
                  <c:v>0.97207518944156657</c:v>
                </c:pt>
                <c:pt idx="5">
                  <c:v>0.96800336763608852</c:v>
                </c:pt>
                <c:pt idx="6">
                  <c:v>0.96775233283600859</c:v>
                </c:pt>
                <c:pt idx="7">
                  <c:v>0.9877146390422672</c:v>
                </c:pt>
                <c:pt idx="8">
                  <c:v>1.0027718142421682</c:v>
                </c:pt>
                <c:pt idx="9">
                  <c:v>1.0172314895131553</c:v>
                </c:pt>
                <c:pt idx="10">
                  <c:v>1.0336223232562221</c:v>
                </c:pt>
                <c:pt idx="11">
                  <c:v>1.037453452942269</c:v>
                </c:pt>
                <c:pt idx="12">
                  <c:v>1.0116066003623594</c:v>
                </c:pt>
                <c:pt idx="13">
                  <c:v>1.0248251079887032</c:v>
                </c:pt>
                <c:pt idx="14">
                  <c:v>1.0089118000136643</c:v>
                </c:pt>
                <c:pt idx="15">
                  <c:v>1.0078414040155945</c:v>
                </c:pt>
                <c:pt idx="16">
                  <c:v>0.99563585384816211</c:v>
                </c:pt>
                <c:pt idx="17">
                  <c:v>1.0031574742571245</c:v>
                </c:pt>
                <c:pt idx="18">
                  <c:v>0.9893389391629569</c:v>
                </c:pt>
                <c:pt idx="19">
                  <c:v>1.0114078583388524</c:v>
                </c:pt>
                <c:pt idx="20">
                  <c:v>0.99690594225310036</c:v>
                </c:pt>
                <c:pt idx="21">
                  <c:v>0.99629334124981817</c:v>
                </c:pt>
                <c:pt idx="22">
                  <c:v>0.99354175590552107</c:v>
                </c:pt>
                <c:pt idx="23">
                  <c:v>1.00107189029639</c:v>
                </c:pt>
                <c:pt idx="24">
                  <c:v>0.97694493890214462</c:v>
                </c:pt>
                <c:pt idx="25">
                  <c:v>1.0067505906638883</c:v>
                </c:pt>
                <c:pt idx="26">
                  <c:v>1.0081124173098526</c:v>
                </c:pt>
                <c:pt idx="27">
                  <c:v>0.99685073660796031</c:v>
                </c:pt>
                <c:pt idx="28">
                  <c:v>0.99581927452336638</c:v>
                </c:pt>
                <c:pt idx="29">
                  <c:v>1.0087341845222806</c:v>
                </c:pt>
                <c:pt idx="30">
                  <c:v>0.99352401082793873</c:v>
                </c:pt>
                <c:pt idx="31">
                  <c:v>1.0053371943042251</c:v>
                </c:pt>
                <c:pt idx="32">
                  <c:v>0.99974595902726171</c:v>
                </c:pt>
                <c:pt idx="33">
                  <c:v>0.99416059335118212</c:v>
                </c:pt>
                <c:pt idx="34">
                  <c:v>1.0078637577358469</c:v>
                </c:pt>
                <c:pt idx="35">
                  <c:v>0.98228009760234025</c:v>
                </c:pt>
                <c:pt idx="36">
                  <c:v>1.0008870845814948</c:v>
                </c:pt>
                <c:pt idx="37">
                  <c:v>0.97150560288924148</c:v>
                </c:pt>
                <c:pt idx="38">
                  <c:v>0.98529991424657126</c:v>
                </c:pt>
                <c:pt idx="39">
                  <c:v>0.97211134927788478</c:v>
                </c:pt>
                <c:pt idx="40">
                  <c:v>0.96653898014798256</c:v>
                </c:pt>
                <c:pt idx="41">
                  <c:v>0.98939636672365294</c:v>
                </c:pt>
                <c:pt idx="42">
                  <c:v>0.99246648237758051</c:v>
                </c:pt>
                <c:pt idx="43">
                  <c:v>0.99053731563260372</c:v>
                </c:pt>
                <c:pt idx="44">
                  <c:v>0.99835190404082752</c:v>
                </c:pt>
                <c:pt idx="45">
                  <c:v>1.0226503262901663</c:v>
                </c:pt>
                <c:pt idx="46">
                  <c:v>1.0058094142122209</c:v>
                </c:pt>
                <c:pt idx="47">
                  <c:v>1.018252333283967</c:v>
                </c:pt>
                <c:pt idx="48">
                  <c:v>1.000275032192016</c:v>
                </c:pt>
                <c:pt idx="49">
                  <c:v>1.0118591727933341</c:v>
                </c:pt>
                <c:pt idx="50">
                  <c:v>1.0083595155507414</c:v>
                </c:pt>
                <c:pt idx="51">
                  <c:v>1.0280933946342468</c:v>
                </c:pt>
                <c:pt idx="52">
                  <c:v>1.006640013993787</c:v>
                </c:pt>
                <c:pt idx="53">
                  <c:v>1.0137421911048807</c:v>
                </c:pt>
                <c:pt idx="54">
                  <c:v>1.0026062384063379</c:v>
                </c:pt>
                <c:pt idx="55">
                  <c:v>1.0152472525328851</c:v>
                </c:pt>
                <c:pt idx="56">
                  <c:v>1.0126942868877138</c:v>
                </c:pt>
                <c:pt idx="57">
                  <c:v>0.9922190000638007</c:v>
                </c:pt>
                <c:pt idx="58">
                  <c:v>1.0042528863669182</c:v>
                </c:pt>
                <c:pt idx="59">
                  <c:v>1.0085232302917193</c:v>
                </c:pt>
                <c:pt idx="60">
                  <c:v>1.0091376044226488</c:v>
                </c:pt>
                <c:pt idx="61">
                  <c:v>1.0163504841999187</c:v>
                </c:pt>
                <c:pt idx="62">
                  <c:v>1.0127812639047444</c:v>
                </c:pt>
                <c:pt idx="63">
                  <c:v>1.0052082601628713</c:v>
                </c:pt>
                <c:pt idx="64">
                  <c:v>1.0061781627556849</c:v>
                </c:pt>
                <c:pt idx="65">
                  <c:v>1.0085881801362941</c:v>
                </c:pt>
                <c:pt idx="66">
                  <c:v>1.0244641655254596</c:v>
                </c:pt>
                <c:pt idx="67">
                  <c:v>0.99865351025803817</c:v>
                </c:pt>
                <c:pt idx="68">
                  <c:v>1.0144827305485555</c:v>
                </c:pt>
                <c:pt idx="69">
                  <c:v>1.0192857299002989</c:v>
                </c:pt>
                <c:pt idx="70">
                  <c:v>1.0075115898218288</c:v>
                </c:pt>
                <c:pt idx="71">
                  <c:v>1.0175703258175419</c:v>
                </c:pt>
                <c:pt idx="72">
                  <c:v>1.0085396296200853</c:v>
                </c:pt>
                <c:pt idx="73">
                  <c:v>1.0111221017183309</c:v>
                </c:pt>
                <c:pt idx="74">
                  <c:v>1.0105146614986551</c:v>
                </c:pt>
                <c:pt idx="75">
                  <c:v>0.99846503450898294</c:v>
                </c:pt>
                <c:pt idx="76">
                  <c:v>1.0181085004795505</c:v>
                </c:pt>
                <c:pt idx="77">
                  <c:v>1.0145371033495623</c:v>
                </c:pt>
                <c:pt idx="78">
                  <c:v>0.9978976113897623</c:v>
                </c:pt>
                <c:pt idx="79">
                  <c:v>0.99596766446496798</c:v>
                </c:pt>
                <c:pt idx="80">
                  <c:v>0.98583125816136596</c:v>
                </c:pt>
                <c:pt idx="81">
                  <c:v>0.98120052031201466</c:v>
                </c:pt>
                <c:pt idx="82">
                  <c:v>0.988823451330757</c:v>
                </c:pt>
                <c:pt idx="83">
                  <c:v>0.9740220623210083</c:v>
                </c:pt>
                <c:pt idx="84">
                  <c:v>0.98575784017606138</c:v>
                </c:pt>
                <c:pt idx="85">
                  <c:v>0.98956959591007898</c:v>
                </c:pt>
                <c:pt idx="86">
                  <c:v>0.99130717113988387</c:v>
                </c:pt>
                <c:pt idx="87">
                  <c:v>0.9911722121863038</c:v>
                </c:pt>
                <c:pt idx="88">
                  <c:v>0.99594272937252315</c:v>
                </c:pt>
                <c:pt idx="89">
                  <c:v>1.0124232616703193</c:v>
                </c:pt>
                <c:pt idx="90">
                  <c:v>1.0193777276328875</c:v>
                </c:pt>
                <c:pt idx="91">
                  <c:v>1.0130941491563006</c:v>
                </c:pt>
                <c:pt idx="92">
                  <c:v>0.99571355824575447</c:v>
                </c:pt>
                <c:pt idx="93">
                  <c:v>1.0232284335156505</c:v>
                </c:pt>
                <c:pt idx="94">
                  <c:v>1.0156646637204103</c:v>
                </c:pt>
                <c:pt idx="95">
                  <c:v>1.0110190209770049</c:v>
                </c:pt>
                <c:pt idx="96">
                  <c:v>1.0077929339314129</c:v>
                </c:pt>
                <c:pt idx="97">
                  <c:v>1.0136380860506529</c:v>
                </c:pt>
                <c:pt idx="98">
                  <c:v>1.0090006119109933</c:v>
                </c:pt>
                <c:pt idx="99">
                  <c:v>1.0035633116038896</c:v>
                </c:pt>
                <c:pt idx="100">
                  <c:v>1.0175797865893013</c:v>
                </c:pt>
                <c:pt idx="101">
                  <c:v>0.99231880594928146</c:v>
                </c:pt>
                <c:pt idx="102">
                  <c:v>0.98494199578527042</c:v>
                </c:pt>
                <c:pt idx="103">
                  <c:v>0.98902427120867942</c:v>
                </c:pt>
                <c:pt idx="104">
                  <c:v>0.98984244467167504</c:v>
                </c:pt>
                <c:pt idx="105">
                  <c:v>0.99755576583929384</c:v>
                </c:pt>
                <c:pt idx="106">
                  <c:v>0.98951085168880959</c:v>
                </c:pt>
                <c:pt idx="107">
                  <c:v>0.9854104793713333</c:v>
                </c:pt>
                <c:pt idx="108">
                  <c:v>0.98001266960302191</c:v>
                </c:pt>
                <c:pt idx="109">
                  <c:v>0.98351366603227386</c:v>
                </c:pt>
                <c:pt idx="110">
                  <c:v>0.96860085421459552</c:v>
                </c:pt>
                <c:pt idx="111">
                  <c:v>0.94792956880027035</c:v>
                </c:pt>
                <c:pt idx="112">
                  <c:v>0.90696344946967411</c:v>
                </c:pt>
                <c:pt idx="113">
                  <c:v>0.96344070859345055</c:v>
                </c:pt>
                <c:pt idx="114">
                  <c:v>0.9863935085581802</c:v>
                </c:pt>
                <c:pt idx="115">
                  <c:v>0.99200407214390707</c:v>
                </c:pt>
                <c:pt idx="116">
                  <c:v>0.99793584038046645</c:v>
                </c:pt>
                <c:pt idx="117">
                  <c:v>1.0256555578183875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E-460B-858B-8E3AD089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invest_paperdef!$C$1</c:f>
              <c:strCache>
                <c:ptCount val="1"/>
                <c:pt idx="0">
                  <c:v>Delta(invest_paperdef)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invest_paperdef!$B$2:$B$129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xVal>
          <c:yVal>
            <c:numRef>
              <c:f>invest_paperdef!$C$2:$C$129</c:f>
              <c:numCache>
                <c:formatCode>General</c:formatCode>
                <c:ptCount val="128"/>
                <c:pt idx="1">
                  <c:v>0.95444582102353959</c:v>
                </c:pt>
                <c:pt idx="2">
                  <c:v>1.0543185222166751</c:v>
                </c:pt>
                <c:pt idx="3">
                  <c:v>0.95340467847334021</c:v>
                </c:pt>
                <c:pt idx="4">
                  <c:v>0.92738651038045095</c:v>
                </c:pt>
                <c:pt idx="5">
                  <c:v>1.0002142245072836</c:v>
                </c:pt>
                <c:pt idx="6">
                  <c:v>0.99336046262582989</c:v>
                </c:pt>
                <c:pt idx="7">
                  <c:v>0.94631306597671416</c:v>
                </c:pt>
                <c:pt idx="8">
                  <c:v>1.0282524493050809</c:v>
                </c:pt>
                <c:pt idx="9">
                  <c:v>1.0898515399955684</c:v>
                </c:pt>
                <c:pt idx="10">
                  <c:v>1.0590627223747076</c:v>
                </c:pt>
                <c:pt idx="11">
                  <c:v>1.0898444999040124</c:v>
                </c:pt>
                <c:pt idx="12">
                  <c:v>1.0870177910868415</c:v>
                </c:pt>
                <c:pt idx="13">
                  <c:v>1.031032247609788</c:v>
                </c:pt>
                <c:pt idx="14">
                  <c:v>1.017524557956778</c:v>
                </c:pt>
                <c:pt idx="15">
                  <c:v>0.99567500772320061</c:v>
                </c:pt>
                <c:pt idx="16">
                  <c:v>0.98440893577412336</c:v>
                </c:pt>
                <c:pt idx="17">
                  <c:v>1.0158379954298322</c:v>
                </c:pt>
                <c:pt idx="18">
                  <c:v>1.0090753955941669</c:v>
                </c:pt>
                <c:pt idx="19">
                  <c:v>1.0182181566607731</c:v>
                </c:pt>
                <c:pt idx="20">
                  <c:v>1.0039257134229203</c:v>
                </c:pt>
                <c:pt idx="21">
                  <c:v>0.99353286208452407</c:v>
                </c:pt>
                <c:pt idx="22">
                  <c:v>1.0017408416590978</c:v>
                </c:pt>
                <c:pt idx="23">
                  <c:v>0.9961465810351342</c:v>
                </c:pt>
                <c:pt idx="24">
                  <c:v>1.0033373786407767</c:v>
                </c:pt>
                <c:pt idx="25">
                  <c:v>1.0126247354097369</c:v>
                </c:pt>
                <c:pt idx="26">
                  <c:v>1.0129152668906307</c:v>
                </c:pt>
                <c:pt idx="27">
                  <c:v>1.0463590801886793</c:v>
                </c:pt>
                <c:pt idx="28">
                  <c:v>0.97267028245403964</c:v>
                </c:pt>
                <c:pt idx="29">
                  <c:v>1.01716271996524</c:v>
                </c:pt>
                <c:pt idx="30">
                  <c:v>1.000569557169301</c:v>
                </c:pt>
                <c:pt idx="31">
                  <c:v>1.0170058346378255</c:v>
                </c:pt>
                <c:pt idx="32">
                  <c:v>1.025676904778563</c:v>
                </c:pt>
                <c:pt idx="33">
                  <c:v>0.99549795361527971</c:v>
                </c:pt>
                <c:pt idx="34">
                  <c:v>0.99821844593668618</c:v>
                </c:pt>
                <c:pt idx="35">
                  <c:v>0.98373146622734753</c:v>
                </c:pt>
                <c:pt idx="36">
                  <c:v>1.0194682855348545</c:v>
                </c:pt>
                <c:pt idx="37">
                  <c:v>0.99021218343600281</c:v>
                </c:pt>
                <c:pt idx="38">
                  <c:v>0.98036911591898801</c:v>
                </c:pt>
                <c:pt idx="39">
                  <c:v>0.94733131213424515</c:v>
                </c:pt>
                <c:pt idx="40">
                  <c:v>0.96330753200357266</c:v>
                </c:pt>
                <c:pt idx="41">
                  <c:v>0.99806845399057409</c:v>
                </c:pt>
                <c:pt idx="42">
                  <c:v>1.0219848273726582</c:v>
                </c:pt>
                <c:pt idx="43">
                  <c:v>1.0214361460384789</c:v>
                </c:pt>
                <c:pt idx="44">
                  <c:v>0.99599555061179079</c:v>
                </c:pt>
                <c:pt idx="45">
                  <c:v>1.0476509567418659</c:v>
                </c:pt>
                <c:pt idx="46">
                  <c:v>1.0135740174827661</c:v>
                </c:pt>
                <c:pt idx="47">
                  <c:v>1.0281867900715187</c:v>
                </c:pt>
                <c:pt idx="48">
                  <c:v>1.0193671576650298</c:v>
                </c:pt>
                <c:pt idx="49">
                  <c:v>1.0151190794755152</c:v>
                </c:pt>
                <c:pt idx="50">
                  <c:v>1.0027678924476076</c:v>
                </c:pt>
                <c:pt idx="51">
                  <c:v>1.0441640378548895</c:v>
                </c:pt>
                <c:pt idx="52">
                  <c:v>1.0373867069486404</c:v>
                </c:pt>
                <c:pt idx="53">
                  <c:v>1.0444727581604176</c:v>
                </c:pt>
                <c:pt idx="54">
                  <c:v>0.99006680220737731</c:v>
                </c:pt>
                <c:pt idx="55">
                  <c:v>1.0432996949072988</c:v>
                </c:pt>
                <c:pt idx="56">
                  <c:v>1.0013496794511303</c:v>
                </c:pt>
                <c:pt idx="57">
                  <c:v>0.98346999138867008</c:v>
                </c:pt>
                <c:pt idx="58">
                  <c:v>1.0012563053202628</c:v>
                </c:pt>
                <c:pt idx="59">
                  <c:v>1.0249805136784473</c:v>
                </c:pt>
                <c:pt idx="60">
                  <c:v>1.012464063804136</c:v>
                </c:pt>
                <c:pt idx="61">
                  <c:v>1.0459633246010958</c:v>
                </c:pt>
                <c:pt idx="62">
                  <c:v>1.0379361076082387</c:v>
                </c:pt>
                <c:pt idx="63">
                  <c:v>1.0034929634504399</c:v>
                </c:pt>
                <c:pt idx="64">
                  <c:v>1.0243992668449109</c:v>
                </c:pt>
                <c:pt idx="65">
                  <c:v>1.044747209455023</c:v>
                </c:pt>
                <c:pt idx="66">
                  <c:v>1.0250447789334758</c:v>
                </c:pt>
                <c:pt idx="67">
                  <c:v>1.0186235438381361</c:v>
                </c:pt>
                <c:pt idx="68">
                  <c:v>1.0367466706794071</c:v>
                </c:pt>
                <c:pt idx="69">
                  <c:v>1.0051381047070262</c:v>
                </c:pt>
                <c:pt idx="70">
                  <c:v>1.0287504873575835</c:v>
                </c:pt>
                <c:pt idx="71">
                  <c:v>1.0398360517672161</c:v>
                </c:pt>
                <c:pt idx="72">
                  <c:v>1.023110151187905</c:v>
                </c:pt>
                <c:pt idx="73">
                  <c:v>1.0111489339244244</c:v>
                </c:pt>
                <c:pt idx="74">
                  <c:v>1.0248574448373502</c:v>
                </c:pt>
                <c:pt idx="75">
                  <c:v>1.0287362175651247</c:v>
                </c:pt>
                <c:pt idx="76">
                  <c:v>1.0063243356972238</c:v>
                </c:pt>
                <c:pt idx="77">
                  <c:v>1.0427499692534741</c:v>
                </c:pt>
                <c:pt idx="78">
                  <c:v>0.99380793999009298</c:v>
                </c:pt>
                <c:pt idx="79">
                  <c:v>1.002421048883825</c:v>
                </c:pt>
                <c:pt idx="80">
                  <c:v>0.96765524181613705</c:v>
                </c:pt>
                <c:pt idx="81">
                  <c:v>0.99763865268618535</c:v>
                </c:pt>
                <c:pt idx="82">
                  <c:v>0.98919548687760617</c:v>
                </c:pt>
                <c:pt idx="83">
                  <c:v>0.98721779342664795</c:v>
                </c:pt>
                <c:pt idx="84">
                  <c:v>1.0179082734716434</c:v>
                </c:pt>
                <c:pt idx="85">
                  <c:v>1.0114985071680604</c:v>
                </c:pt>
                <c:pt idx="86">
                  <c:v>1.011233625253092</c:v>
                </c:pt>
                <c:pt idx="87">
                  <c:v>0.99500645301361756</c:v>
                </c:pt>
                <c:pt idx="88">
                  <c:v>1.0002909337761992</c:v>
                </c:pt>
                <c:pt idx="89">
                  <c:v>1.0171722190578916</c:v>
                </c:pt>
                <c:pt idx="90">
                  <c:v>1.0376486286844413</c:v>
                </c:pt>
                <c:pt idx="91">
                  <c:v>1.02632787562863</c:v>
                </c:pt>
                <c:pt idx="92">
                  <c:v>1.0072158143801673</c:v>
                </c:pt>
                <c:pt idx="93">
                  <c:v>1.0309223387240092</c:v>
                </c:pt>
                <c:pt idx="94">
                  <c:v>1.0152021203240842</c:v>
                </c:pt>
                <c:pt idx="95">
                  <c:v>1.0192195442919738</c:v>
                </c:pt>
                <c:pt idx="96">
                  <c:v>1.016347695703786</c:v>
                </c:pt>
                <c:pt idx="97">
                  <c:v>0.99738750922055552</c:v>
                </c:pt>
                <c:pt idx="98">
                  <c:v>1.0112477273427631</c:v>
                </c:pt>
                <c:pt idx="99">
                  <c:v>1.0149317406143312</c:v>
                </c:pt>
                <c:pt idx="100">
                  <c:v>1.0229288016173272</c:v>
                </c:pt>
                <c:pt idx="101">
                  <c:v>0.99813128002426299</c:v>
                </c:pt>
                <c:pt idx="102">
                  <c:v>0.99444215726636764</c:v>
                </c:pt>
                <c:pt idx="103">
                  <c:v>0.98587495441148831</c:v>
                </c:pt>
                <c:pt idx="104">
                  <c:v>0.99800035993521075</c:v>
                </c:pt>
                <c:pt idx="105">
                  <c:v>1.0187240778216355</c:v>
                </c:pt>
                <c:pt idx="106">
                  <c:v>0.99852488518689708</c:v>
                </c:pt>
                <c:pt idx="107">
                  <c:v>0.98653692742546939</c:v>
                </c:pt>
                <c:pt idx="108">
                  <c:v>0.97422381950684034</c:v>
                </c:pt>
                <c:pt idx="109">
                  <c:v>0.98489568389555882</c:v>
                </c:pt>
                <c:pt idx="110">
                  <c:v>0.96771542127057542</c:v>
                </c:pt>
                <c:pt idx="111">
                  <c:v>0.90882798808742915</c:v>
                </c:pt>
                <c:pt idx="112">
                  <c:v>0.92490328991731174</c:v>
                </c:pt>
                <c:pt idx="113">
                  <c:v>0.96751211900285095</c:v>
                </c:pt>
                <c:pt idx="114">
                  <c:v>1.0362492233253575</c:v>
                </c:pt>
                <c:pt idx="115">
                  <c:v>1.0336671557058124</c:v>
                </c:pt>
                <c:pt idx="116">
                  <c:v>1.0475044431279585</c:v>
                </c:pt>
                <c:pt idx="117">
                  <c:v>1.0424987923132234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4-4ADE-9821-49BC5D3E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invest_paperdef!$B$1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invest_paperdef!$B$2:$B$129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B-41A9-B9E4-5AD8BE6CEF2B}"/>
            </c:ext>
          </c:extLst>
        </c:ser>
        <c:ser>
          <c:idx val="1"/>
          <c:order val="1"/>
          <c:tx>
            <c:strRef>
              <c:f>invest_paperdef!$C$1</c:f>
              <c:strCache>
                <c:ptCount val="1"/>
                <c:pt idx="0">
                  <c:v>Delta(invest_paperdef)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invest_paperdef!$C$2:$C$129</c:f>
              <c:numCache>
                <c:formatCode>General</c:formatCode>
                <c:ptCount val="128"/>
                <c:pt idx="1">
                  <c:v>0.95444582102353959</c:v>
                </c:pt>
                <c:pt idx="2">
                  <c:v>1.0543185222166751</c:v>
                </c:pt>
                <c:pt idx="3">
                  <c:v>0.95340467847334021</c:v>
                </c:pt>
                <c:pt idx="4">
                  <c:v>0.92738651038045095</c:v>
                </c:pt>
                <c:pt idx="5">
                  <c:v>1.0002142245072836</c:v>
                </c:pt>
                <c:pt idx="6">
                  <c:v>0.99336046262582989</c:v>
                </c:pt>
                <c:pt idx="7">
                  <c:v>0.94631306597671416</c:v>
                </c:pt>
                <c:pt idx="8">
                  <c:v>1.0282524493050809</c:v>
                </c:pt>
                <c:pt idx="9">
                  <c:v>1.0898515399955684</c:v>
                </c:pt>
                <c:pt idx="10">
                  <c:v>1.0590627223747076</c:v>
                </c:pt>
                <c:pt idx="11">
                  <c:v>1.0898444999040124</c:v>
                </c:pt>
                <c:pt idx="12">
                  <c:v>1.0870177910868415</c:v>
                </c:pt>
                <c:pt idx="13">
                  <c:v>1.031032247609788</c:v>
                </c:pt>
                <c:pt idx="14">
                  <c:v>1.017524557956778</c:v>
                </c:pt>
                <c:pt idx="15">
                  <c:v>0.99567500772320061</c:v>
                </c:pt>
                <c:pt idx="16">
                  <c:v>0.98440893577412336</c:v>
                </c:pt>
                <c:pt idx="17">
                  <c:v>1.0158379954298322</c:v>
                </c:pt>
                <c:pt idx="18">
                  <c:v>1.0090753955941669</c:v>
                </c:pt>
                <c:pt idx="19">
                  <c:v>1.0182181566607731</c:v>
                </c:pt>
                <c:pt idx="20">
                  <c:v>1.0039257134229203</c:v>
                </c:pt>
                <c:pt idx="21">
                  <c:v>0.99353286208452407</c:v>
                </c:pt>
                <c:pt idx="22">
                  <c:v>1.0017408416590978</c:v>
                </c:pt>
                <c:pt idx="23">
                  <c:v>0.9961465810351342</c:v>
                </c:pt>
                <c:pt idx="24">
                  <c:v>1.0033373786407767</c:v>
                </c:pt>
                <c:pt idx="25">
                  <c:v>1.0126247354097369</c:v>
                </c:pt>
                <c:pt idx="26">
                  <c:v>1.0129152668906307</c:v>
                </c:pt>
                <c:pt idx="27">
                  <c:v>1.0463590801886793</c:v>
                </c:pt>
                <c:pt idx="28">
                  <c:v>0.97267028245403964</c:v>
                </c:pt>
                <c:pt idx="29">
                  <c:v>1.01716271996524</c:v>
                </c:pt>
                <c:pt idx="30">
                  <c:v>1.000569557169301</c:v>
                </c:pt>
                <c:pt idx="31">
                  <c:v>1.0170058346378255</c:v>
                </c:pt>
                <c:pt idx="32">
                  <c:v>1.025676904778563</c:v>
                </c:pt>
                <c:pt idx="33">
                  <c:v>0.99549795361527971</c:v>
                </c:pt>
                <c:pt idx="34">
                  <c:v>0.99821844593668618</c:v>
                </c:pt>
                <c:pt idx="35">
                  <c:v>0.98373146622734753</c:v>
                </c:pt>
                <c:pt idx="36">
                  <c:v>1.0194682855348545</c:v>
                </c:pt>
                <c:pt idx="37">
                  <c:v>0.99021218343600281</c:v>
                </c:pt>
                <c:pt idx="38">
                  <c:v>0.98036911591898801</c:v>
                </c:pt>
                <c:pt idx="39">
                  <c:v>0.94733131213424515</c:v>
                </c:pt>
                <c:pt idx="40">
                  <c:v>0.96330753200357266</c:v>
                </c:pt>
                <c:pt idx="41">
                  <c:v>0.99806845399057409</c:v>
                </c:pt>
                <c:pt idx="42">
                  <c:v>1.0219848273726582</c:v>
                </c:pt>
                <c:pt idx="43">
                  <c:v>1.0214361460384789</c:v>
                </c:pt>
                <c:pt idx="44">
                  <c:v>0.99599555061179079</c:v>
                </c:pt>
                <c:pt idx="45">
                  <c:v>1.0476509567418659</c:v>
                </c:pt>
                <c:pt idx="46">
                  <c:v>1.0135740174827661</c:v>
                </c:pt>
                <c:pt idx="47">
                  <c:v>1.0281867900715187</c:v>
                </c:pt>
                <c:pt idx="48">
                  <c:v>1.0193671576650298</c:v>
                </c:pt>
                <c:pt idx="49">
                  <c:v>1.0151190794755152</c:v>
                </c:pt>
                <c:pt idx="50">
                  <c:v>1.0027678924476076</c:v>
                </c:pt>
                <c:pt idx="51">
                  <c:v>1.0441640378548895</c:v>
                </c:pt>
                <c:pt idx="52">
                  <c:v>1.0373867069486404</c:v>
                </c:pt>
                <c:pt idx="53">
                  <c:v>1.0444727581604176</c:v>
                </c:pt>
                <c:pt idx="54">
                  <c:v>0.99006680220737731</c:v>
                </c:pt>
                <c:pt idx="55">
                  <c:v>1.0432996949072988</c:v>
                </c:pt>
                <c:pt idx="56">
                  <c:v>1.0013496794511303</c:v>
                </c:pt>
                <c:pt idx="57">
                  <c:v>0.98346999138867008</c:v>
                </c:pt>
                <c:pt idx="58">
                  <c:v>1.0012563053202628</c:v>
                </c:pt>
                <c:pt idx="59">
                  <c:v>1.0249805136784473</c:v>
                </c:pt>
                <c:pt idx="60">
                  <c:v>1.012464063804136</c:v>
                </c:pt>
                <c:pt idx="61">
                  <c:v>1.0459633246010958</c:v>
                </c:pt>
                <c:pt idx="62">
                  <c:v>1.0379361076082387</c:v>
                </c:pt>
                <c:pt idx="63">
                  <c:v>1.0034929634504399</c:v>
                </c:pt>
                <c:pt idx="64">
                  <c:v>1.0243992668449109</c:v>
                </c:pt>
                <c:pt idx="65">
                  <c:v>1.044747209455023</c:v>
                </c:pt>
                <c:pt idx="66">
                  <c:v>1.0250447789334758</c:v>
                </c:pt>
                <c:pt idx="67">
                  <c:v>1.0186235438381361</c:v>
                </c:pt>
                <c:pt idx="68">
                  <c:v>1.0367466706794071</c:v>
                </c:pt>
                <c:pt idx="69">
                  <c:v>1.0051381047070262</c:v>
                </c:pt>
                <c:pt idx="70">
                  <c:v>1.0287504873575835</c:v>
                </c:pt>
                <c:pt idx="71">
                  <c:v>1.0398360517672161</c:v>
                </c:pt>
                <c:pt idx="72">
                  <c:v>1.023110151187905</c:v>
                </c:pt>
                <c:pt idx="73">
                  <c:v>1.0111489339244244</c:v>
                </c:pt>
                <c:pt idx="74">
                  <c:v>1.0248574448373502</c:v>
                </c:pt>
                <c:pt idx="75">
                  <c:v>1.0287362175651247</c:v>
                </c:pt>
                <c:pt idx="76">
                  <c:v>1.0063243356972238</c:v>
                </c:pt>
                <c:pt idx="77">
                  <c:v>1.0427499692534741</c:v>
                </c:pt>
                <c:pt idx="78">
                  <c:v>0.99380793999009298</c:v>
                </c:pt>
                <c:pt idx="79">
                  <c:v>1.002421048883825</c:v>
                </c:pt>
                <c:pt idx="80">
                  <c:v>0.96765524181613705</c:v>
                </c:pt>
                <c:pt idx="81">
                  <c:v>0.99763865268618535</c:v>
                </c:pt>
                <c:pt idx="82">
                  <c:v>0.98919548687760617</c:v>
                </c:pt>
                <c:pt idx="83">
                  <c:v>0.98721779342664795</c:v>
                </c:pt>
                <c:pt idx="84">
                  <c:v>1.0179082734716434</c:v>
                </c:pt>
                <c:pt idx="85">
                  <c:v>1.0114985071680604</c:v>
                </c:pt>
                <c:pt idx="86">
                  <c:v>1.011233625253092</c:v>
                </c:pt>
                <c:pt idx="87">
                  <c:v>0.99500645301361756</c:v>
                </c:pt>
                <c:pt idx="88">
                  <c:v>1.0002909337761992</c:v>
                </c:pt>
                <c:pt idx="89">
                  <c:v>1.0171722190578916</c:v>
                </c:pt>
                <c:pt idx="90">
                  <c:v>1.0376486286844413</c:v>
                </c:pt>
                <c:pt idx="91">
                  <c:v>1.02632787562863</c:v>
                </c:pt>
                <c:pt idx="92">
                  <c:v>1.0072158143801673</c:v>
                </c:pt>
                <c:pt idx="93">
                  <c:v>1.0309223387240092</c:v>
                </c:pt>
                <c:pt idx="94">
                  <c:v>1.0152021203240842</c:v>
                </c:pt>
                <c:pt idx="95">
                  <c:v>1.0192195442919738</c:v>
                </c:pt>
                <c:pt idx="96">
                  <c:v>1.016347695703786</c:v>
                </c:pt>
                <c:pt idx="97">
                  <c:v>0.99738750922055552</c:v>
                </c:pt>
                <c:pt idx="98">
                  <c:v>1.0112477273427631</c:v>
                </c:pt>
                <c:pt idx="99">
                  <c:v>1.0149317406143312</c:v>
                </c:pt>
                <c:pt idx="100">
                  <c:v>1.0229288016173272</c:v>
                </c:pt>
                <c:pt idx="101">
                  <c:v>0.99813128002426299</c:v>
                </c:pt>
                <c:pt idx="102">
                  <c:v>0.99444215726636764</c:v>
                </c:pt>
                <c:pt idx="103">
                  <c:v>0.98587495441148831</c:v>
                </c:pt>
                <c:pt idx="104">
                  <c:v>0.99800035993521075</c:v>
                </c:pt>
                <c:pt idx="105">
                  <c:v>1.0187240778216355</c:v>
                </c:pt>
                <c:pt idx="106">
                  <c:v>0.99852488518689708</c:v>
                </c:pt>
                <c:pt idx="107">
                  <c:v>0.98653692742546939</c:v>
                </c:pt>
                <c:pt idx="108">
                  <c:v>0.97422381950684034</c:v>
                </c:pt>
                <c:pt idx="109">
                  <c:v>0.98489568389555882</c:v>
                </c:pt>
                <c:pt idx="110">
                  <c:v>0.96771542127057542</c:v>
                </c:pt>
                <c:pt idx="111">
                  <c:v>0.90882798808742915</c:v>
                </c:pt>
                <c:pt idx="112">
                  <c:v>0.92490328991731174</c:v>
                </c:pt>
                <c:pt idx="113">
                  <c:v>0.96751211900285095</c:v>
                </c:pt>
                <c:pt idx="114">
                  <c:v>1.0362492233253575</c:v>
                </c:pt>
                <c:pt idx="115">
                  <c:v>1.0336671557058124</c:v>
                </c:pt>
                <c:pt idx="116">
                  <c:v>1.0475044431279585</c:v>
                </c:pt>
                <c:pt idx="117">
                  <c:v>1.0424987923132234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B-41A9-B9E4-5AD8BE6CEF2B}"/>
            </c:ext>
          </c:extLst>
        </c:ser>
        <c:ser>
          <c:idx val="2"/>
          <c:order val="2"/>
          <c:tx>
            <c:strRef>
              <c:f>invest_paperdef!$D$1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invest_paperdef!$D$2:$D$129</c:f>
              <c:numCache>
                <c:formatCode>General</c:formatCode>
                <c:ptCount val="128"/>
                <c:pt idx="1">
                  <c:v>0.97190455761408701</c:v>
                </c:pt>
                <c:pt idx="2">
                  <c:v>1.0218013120590093</c:v>
                </c:pt>
                <c:pt idx="3">
                  <c:v>0.97138439911683161</c:v>
                </c:pt>
                <c:pt idx="4">
                  <c:v>0.95838563039496549</c:v>
                </c:pt>
                <c:pt idx="5">
                  <c:v>0.99477061373034492</c:v>
                </c:pt>
                <c:pt idx="6">
                  <c:v>0.99134645007463751</c:v>
                </c:pt>
                <c:pt idx="7">
                  <c:v>0.9678414044532706</c:v>
                </c:pt>
                <c:pt idx="8">
                  <c:v>1.0087786099204328</c:v>
                </c:pt>
                <c:pt idx="9">
                  <c:v>1.0395537333074532</c:v>
                </c:pt>
                <c:pt idx="10">
                  <c:v>1.024171531222954</c:v>
                </c:pt>
                <c:pt idx="11">
                  <c:v>1.0395502160528336</c:v>
                </c:pt>
                <c:pt idx="12">
                  <c:v>1.0381379823387886</c:v>
                </c:pt>
                <c:pt idx="13">
                  <c:v>1.0101674069766791</c:v>
                </c:pt>
                <c:pt idx="14">
                  <c:v>1.0034189174927399</c:v>
                </c:pt>
                <c:pt idx="15">
                  <c:v>0.99250280498439281</c:v>
                </c:pt>
                <c:pt idx="16">
                  <c:v>0.98687423562673759</c:v>
                </c:pt>
                <c:pt idx="17">
                  <c:v>1.0025763048943255</c:v>
                </c:pt>
                <c:pt idx="18">
                  <c:v>0.99919768611884119</c:v>
                </c:pt>
                <c:pt idx="19">
                  <c:v>1.0037654418562858</c:v>
                </c:pt>
                <c:pt idx="20">
                  <c:v>0.99662488670820748</c:v>
                </c:pt>
                <c:pt idx="21">
                  <c:v>0.99143258145342406</c:v>
                </c:pt>
                <c:pt idx="22">
                  <c:v>0.99553331705413084</c:v>
                </c:pt>
                <c:pt idx="23">
                  <c:v>0.99273840467747432</c:v>
                </c:pt>
                <c:pt idx="24">
                  <c:v>0.99633095257199888</c:v>
                </c:pt>
                <c:pt idx="25">
                  <c:v>1.0009709488333101</c:v>
                </c:pt>
                <c:pt idx="26">
                  <c:v>1.001116099387841</c:v>
                </c:pt>
                <c:pt idx="27">
                  <c:v>1.0178247466948513</c:v>
                </c:pt>
                <c:pt idx="28">
                  <c:v>0.98100956294612573</c:v>
                </c:pt>
                <c:pt idx="29">
                  <c:v>1.0032381419535092</c:v>
                </c:pt>
                <c:pt idx="30">
                  <c:v>0.99494813918395875</c:v>
                </c:pt>
                <c:pt idx="31">
                  <c:v>1.0031597614895338</c:v>
                </c:pt>
                <c:pt idx="32">
                  <c:v>1.0074918587735593</c:v>
                </c:pt>
                <c:pt idx="33">
                  <c:v>0.99241434812640406</c:v>
                </c:pt>
                <c:pt idx="34">
                  <c:v>0.99377351570381856</c:v>
                </c:pt>
                <c:pt idx="35">
                  <c:v>0.9865357694471355</c:v>
                </c:pt>
                <c:pt idx="36">
                  <c:v>1.0043900106594656</c:v>
                </c:pt>
                <c:pt idx="37">
                  <c:v>0.98977355866605254</c:v>
                </c:pt>
                <c:pt idx="38">
                  <c:v>0.98485592735125005</c:v>
                </c:pt>
                <c:pt idx="39">
                  <c:v>0.96835012383183794</c:v>
                </c:pt>
                <c:pt idx="40">
                  <c:v>0.9763318997351087</c:v>
                </c:pt>
                <c:pt idx="41">
                  <c:v>0.99369857919750137</c:v>
                </c:pt>
                <c:pt idx="42">
                  <c:v>1.0056472838545547</c:v>
                </c:pt>
                <c:pt idx="43">
                  <c:v>1.0053731607210761</c:v>
                </c:pt>
                <c:pt idx="44">
                  <c:v>0.99266294934426269</c:v>
                </c:pt>
                <c:pt idx="45">
                  <c:v>1.0184701727860399</c:v>
                </c:pt>
                <c:pt idx="46">
                  <c:v>1.0014452135115559</c:v>
                </c:pt>
                <c:pt idx="47">
                  <c:v>1.0087458063353194</c:v>
                </c:pt>
                <c:pt idx="48">
                  <c:v>1.0043394868183371</c:v>
                </c:pt>
                <c:pt idx="49">
                  <c:v>1.0022171319430528</c:v>
                </c:pt>
                <c:pt idx="50">
                  <c:v>0.99604643525744885</c:v>
                </c:pt>
                <c:pt idx="51">
                  <c:v>1.0167280957880784</c:v>
                </c:pt>
                <c:pt idx="52">
                  <c:v>1.013342117317674</c:v>
                </c:pt>
                <c:pt idx="53">
                  <c:v>1.0168823335436721</c:v>
                </c:pt>
                <c:pt idx="54">
                  <c:v>0.98970092569048496</c:v>
                </c:pt>
                <c:pt idx="55">
                  <c:v>1.0162962669970586</c:v>
                </c:pt>
                <c:pt idx="56">
                  <c:v>0.99533789103274639</c:v>
                </c:pt>
                <c:pt idx="57">
                  <c:v>0.98640513569373589</c:v>
                </c:pt>
                <c:pt idx="58">
                  <c:v>0.99529124098700072</c:v>
                </c:pt>
                <c:pt idx="59">
                  <c:v>1.0071439393190438</c:v>
                </c:pt>
                <c:pt idx="60">
                  <c:v>1.0008906767313728</c:v>
                </c:pt>
                <c:pt idx="61">
                  <c:v>1.0176270258047788</c:v>
                </c:pt>
                <c:pt idx="62">
                  <c:v>1.0136165998286741</c:v>
                </c:pt>
                <c:pt idx="63">
                  <c:v>0.99640868329271015</c:v>
                </c:pt>
                <c:pt idx="64">
                  <c:v>1.0068535463470067</c:v>
                </c:pt>
                <c:pt idx="65">
                  <c:v>1.0170194503803094</c:v>
                </c:pt>
                <c:pt idx="66">
                  <c:v>1.0071760464675557</c:v>
                </c:pt>
                <c:pt idx="67">
                  <c:v>1.0039679747226482</c:v>
                </c:pt>
                <c:pt idx="68">
                  <c:v>1.0130223529358133</c:v>
                </c:pt>
                <c:pt idx="69">
                  <c:v>0.9972306016780792</c:v>
                </c:pt>
                <c:pt idx="70">
                  <c:v>1.0090274314914234</c:v>
                </c:pt>
                <c:pt idx="71">
                  <c:v>1.0145658186444968</c:v>
                </c:pt>
                <c:pt idx="72">
                  <c:v>1.0062094996093065</c:v>
                </c:pt>
                <c:pt idx="73">
                  <c:v>1.0002336331960802</c:v>
                </c:pt>
                <c:pt idx="74">
                  <c:v>1.0070824536911327</c:v>
                </c:pt>
                <c:pt idx="75">
                  <c:v>1.0090203022526847</c:v>
                </c:pt>
                <c:pt idx="76">
                  <c:v>0.99782324687266921</c:v>
                </c:pt>
                <c:pt idx="77">
                  <c:v>1.0160216221177945</c:v>
                </c:pt>
                <c:pt idx="78">
                  <c:v>0.99157001134711287</c:v>
                </c:pt>
                <c:pt idx="79">
                  <c:v>0.99587315098731188</c:v>
                </c:pt>
                <c:pt idx="80">
                  <c:v>0.9785040309213453</c:v>
                </c:pt>
                <c:pt idx="81">
                  <c:v>0.99348384894700259</c:v>
                </c:pt>
                <c:pt idx="82">
                  <c:v>0.98926561347268871</c:v>
                </c:pt>
                <c:pt idx="83">
                  <c:v>0.98827755083584301</c:v>
                </c:pt>
                <c:pt idx="84">
                  <c:v>1.0036106231199355</c:v>
                </c:pt>
                <c:pt idx="85">
                  <c:v>1.0004082812239181</c:v>
                </c:pt>
                <c:pt idx="86">
                  <c:v>1.0002759452831635</c:v>
                </c:pt>
                <c:pt idx="87">
                  <c:v>0.9921687926889553</c:v>
                </c:pt>
                <c:pt idx="88">
                  <c:v>0.9948089379521694</c:v>
                </c:pt>
                <c:pt idx="89">
                  <c:v>1.0032428877337658</c:v>
                </c:pt>
                <c:pt idx="90">
                  <c:v>1.0134729743424558</c:v>
                </c:pt>
                <c:pt idx="91">
                  <c:v>1.007817086110645</c:v>
                </c:pt>
                <c:pt idx="92">
                  <c:v>0.9982686327729634</c:v>
                </c:pt>
                <c:pt idx="93">
                  <c:v>1.0101124961089494</c:v>
                </c:pt>
                <c:pt idx="94">
                  <c:v>1.0022586194444467</c:v>
                </c:pt>
                <c:pt idx="95">
                  <c:v>1.004265738655524</c:v>
                </c:pt>
                <c:pt idx="96">
                  <c:v>1.0028309529523649</c:v>
                </c:pt>
                <c:pt idx="97">
                  <c:v>0.99335837678408645</c:v>
                </c:pt>
                <c:pt idx="98">
                  <c:v>1.000282990736997</c:v>
                </c:pt>
                <c:pt idx="99">
                  <c:v>1.00212353678599</c:v>
                </c:pt>
                <c:pt idx="100">
                  <c:v>1.0061188967229953</c:v>
                </c:pt>
                <c:pt idx="101">
                  <c:v>0.99372996730594609</c:v>
                </c:pt>
                <c:pt idx="102">
                  <c:v>0.99188686853952834</c:v>
                </c:pt>
                <c:pt idx="103">
                  <c:v>0.98760666371856243</c:v>
                </c:pt>
                <c:pt idx="104">
                  <c:v>0.99366455916681196</c:v>
                </c:pt>
                <c:pt idx="105">
                  <c:v>1.0040182018560704</c:v>
                </c:pt>
                <c:pt idx="106">
                  <c:v>0.99392661383611491</c:v>
                </c:pt>
                <c:pt idx="107">
                  <c:v>0.98793738777561879</c:v>
                </c:pt>
                <c:pt idx="108">
                  <c:v>0.98178571554757377</c:v>
                </c:pt>
                <c:pt idx="109">
                  <c:v>0.9871174167082708</c:v>
                </c:pt>
                <c:pt idx="110">
                  <c:v>0.97853409678944403</c:v>
                </c:pt>
                <c:pt idx="111">
                  <c:v>0.949113727075511</c:v>
                </c:pt>
                <c:pt idx="112">
                  <c:v>0.95714500467640951</c:v>
                </c:pt>
                <c:pt idx="113">
                  <c:v>0.9784325262580621</c:v>
                </c:pt>
                <c:pt idx="114">
                  <c:v>1.0127738264798574</c:v>
                </c:pt>
                <c:pt idx="115">
                  <c:v>1.0114838163726563</c:v>
                </c:pt>
                <c:pt idx="116">
                  <c:v>1.0183969740667838</c:v>
                </c:pt>
                <c:pt idx="117">
                  <c:v>1.0158961332308394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9B-41A9-B9E4-5AD8BE6CE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pinv_normaldef!$C$1</c:f>
              <c:strCache>
                <c:ptCount val="1"/>
                <c:pt idx="0">
                  <c:v>A007RD3Q086SBEA/GDPCTPI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pinv_normaldef!$B$2:$B$129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pinv_normaldef!$C$2:$C$129</c:f>
              <c:numCache>
                <c:formatCode>General</c:formatCode>
                <c:ptCount val="128"/>
                <c:pt idx="0">
                  <c:v>1.3683734821393485</c:v>
                </c:pt>
                <c:pt idx="1">
                  <c:v>1.3745608277672676</c:v>
                </c:pt>
                <c:pt idx="2">
                  <c:v>1.3724267354134283</c:v>
                </c:pt>
                <c:pt idx="3">
                  <c:v>1.3750978127212432</c:v>
                </c:pt>
                <c:pt idx="4">
                  <c:v>1.3746830791842735</c:v>
                </c:pt>
                <c:pt idx="5">
                  <c:v>1.3736140096180021</c:v>
                </c:pt>
                <c:pt idx="6">
                  <c:v>1.3621442634687668</c:v>
                </c:pt>
                <c:pt idx="7">
                  <c:v>1.3497511644793936</c:v>
                </c:pt>
                <c:pt idx="8">
                  <c:v>1.331928493660661</c:v>
                </c:pt>
                <c:pt idx="9">
                  <c:v>1.316812523970575</c:v>
                </c:pt>
                <c:pt idx="10">
                  <c:v>1.3015686748235478</c:v>
                </c:pt>
                <c:pt idx="11">
                  <c:v>1.2938525854093135</c:v>
                </c:pt>
                <c:pt idx="12">
                  <c:v>1.279162647442081</c:v>
                </c:pt>
                <c:pt idx="13">
                  <c:v>1.2733127599624334</c:v>
                </c:pt>
                <c:pt idx="14">
                  <c:v>1.2669394952670892</c:v>
                </c:pt>
                <c:pt idx="15">
                  <c:v>1.262974233453511</c:v>
                </c:pt>
                <c:pt idx="16">
                  <c:v>1.252497669931488</c:v>
                </c:pt>
                <c:pt idx="17">
                  <c:v>1.247905516422378</c:v>
                </c:pt>
                <c:pt idx="18">
                  <c:v>1.2472677816815894</c:v>
                </c:pt>
                <c:pt idx="19">
                  <c:v>1.2477390492742448</c:v>
                </c:pt>
                <c:pt idx="20">
                  <c:v>1.2471620474886722</c:v>
                </c:pt>
                <c:pt idx="21">
                  <c:v>1.2504261657824722</c:v>
                </c:pt>
                <c:pt idx="22">
                  <c:v>1.2533681627483575</c:v>
                </c:pt>
                <c:pt idx="23">
                  <c:v>1.2528056332715098</c:v>
                </c:pt>
                <c:pt idx="24">
                  <c:v>1.2469823149621035</c:v>
                </c:pt>
                <c:pt idx="25">
                  <c:v>1.2415557830092121</c:v>
                </c:pt>
                <c:pt idx="26">
                  <c:v>1.234082166487152</c:v>
                </c:pt>
                <c:pt idx="27">
                  <c:v>1.2353794915668541</c:v>
                </c:pt>
                <c:pt idx="28">
                  <c:v>1.2364735837046466</c:v>
                </c:pt>
                <c:pt idx="29">
                  <c:v>1.2321744873757843</c:v>
                </c:pt>
                <c:pt idx="30">
                  <c:v>1.2233414431521481</c:v>
                </c:pt>
                <c:pt idx="31">
                  <c:v>1.2253502472333413</c:v>
                </c:pt>
                <c:pt idx="32">
                  <c:v>1.218723602574934</c:v>
                </c:pt>
                <c:pt idx="33">
                  <c:v>1.2140426268277908</c:v>
                </c:pt>
                <c:pt idx="34">
                  <c:v>1.2109115389022573</c:v>
                </c:pt>
                <c:pt idx="35">
                  <c:v>1.2096618082441357</c:v>
                </c:pt>
                <c:pt idx="36">
                  <c:v>1.2018591176925566</c:v>
                </c:pt>
                <c:pt idx="37">
                  <c:v>1.1918927935943058</c:v>
                </c:pt>
                <c:pt idx="38">
                  <c:v>1.1884055974877417</c:v>
                </c:pt>
                <c:pt idx="39">
                  <c:v>1.1859785251769077</c:v>
                </c:pt>
                <c:pt idx="40">
                  <c:v>1.1819422855984321</c:v>
                </c:pt>
                <c:pt idx="41">
                  <c:v>1.1735232138303155</c:v>
                </c:pt>
                <c:pt idx="42">
                  <c:v>1.1641999813499941</c:v>
                </c:pt>
                <c:pt idx="43">
                  <c:v>1.1537381444391457</c:v>
                </c:pt>
                <c:pt idx="44">
                  <c:v>1.1450888446897352</c:v>
                </c:pt>
                <c:pt idx="45">
                  <c:v>1.138796139896034</c:v>
                </c:pt>
                <c:pt idx="46">
                  <c:v>1.1355233998174945</c:v>
                </c:pt>
                <c:pt idx="47">
                  <c:v>1.1320353615223082</c:v>
                </c:pt>
                <c:pt idx="48">
                  <c:v>1.1313450141716053</c:v>
                </c:pt>
                <c:pt idx="49">
                  <c:v>1.1286871171933062</c:v>
                </c:pt>
                <c:pt idx="50">
                  <c:v>1.1261079722990996</c:v>
                </c:pt>
                <c:pt idx="51">
                  <c:v>1.1219295574502639</c:v>
                </c:pt>
                <c:pt idx="52">
                  <c:v>1.121968454258675</c:v>
                </c:pt>
                <c:pt idx="53">
                  <c:v>1.1200507327364284</c:v>
                </c:pt>
                <c:pt idx="54">
                  <c:v>1.1180819180819181</c:v>
                </c:pt>
                <c:pt idx="55">
                  <c:v>1.1147037998583904</c:v>
                </c:pt>
                <c:pt idx="56">
                  <c:v>1.1126381428659629</c:v>
                </c:pt>
                <c:pt idx="57">
                  <c:v>1.111363803997738</c:v>
                </c:pt>
                <c:pt idx="58">
                  <c:v>1.108175931253137</c:v>
                </c:pt>
                <c:pt idx="59">
                  <c:v>1.1025331871879187</c:v>
                </c:pt>
                <c:pt idx="60">
                  <c:v>1.0930542432831845</c:v>
                </c:pt>
                <c:pt idx="61">
                  <c:v>1.0857118719752834</c:v>
                </c:pt>
                <c:pt idx="62">
                  <c:v>1.0835484994415701</c:v>
                </c:pt>
                <c:pt idx="63">
                  <c:v>1.0779796772265391</c:v>
                </c:pt>
                <c:pt idx="64">
                  <c:v>1.070817722271781</c:v>
                </c:pt>
                <c:pt idx="65">
                  <c:v>1.0647720544701007</c:v>
                </c:pt>
                <c:pt idx="66">
                  <c:v>1.0620645679333065</c:v>
                </c:pt>
                <c:pt idx="67">
                  <c:v>1.0563953556765913</c:v>
                </c:pt>
                <c:pt idx="68">
                  <c:v>1.0493104987431578</c:v>
                </c:pt>
                <c:pt idx="69">
                  <c:v>1.0437406261717286</c:v>
                </c:pt>
                <c:pt idx="70">
                  <c:v>1.0390016693321504</c:v>
                </c:pt>
                <c:pt idx="71">
                  <c:v>1.0355695789865882</c:v>
                </c:pt>
                <c:pt idx="72">
                  <c:v>1.0326833000973892</c:v>
                </c:pt>
                <c:pt idx="73">
                  <c:v>1.0282052762223635</c:v>
                </c:pt>
                <c:pt idx="74">
                  <c:v>1.0231709982857604</c:v>
                </c:pt>
                <c:pt idx="75">
                  <c:v>1.0203838441707247</c:v>
                </c:pt>
                <c:pt idx="76">
                  <c:v>1.0190131795903981</c:v>
                </c:pt>
                <c:pt idx="77">
                  <c:v>1.0172312357160638</c:v>
                </c:pt>
                <c:pt idx="78">
                  <c:v>1.0158478427138176</c:v>
                </c:pt>
                <c:pt idx="79">
                  <c:v>1.012522521514341</c:v>
                </c:pt>
                <c:pt idx="80">
                  <c:v>1.0052013292285804</c:v>
                </c:pt>
                <c:pt idx="81">
                  <c:v>1.0018652803991039</c:v>
                </c:pt>
                <c:pt idx="82">
                  <c:v>1.0031906349363522</c:v>
                </c:pt>
                <c:pt idx="83">
                  <c:v>1.0003510927762671</c:v>
                </c:pt>
                <c:pt idx="84">
                  <c:v>0.99630475898938442</c:v>
                </c:pt>
                <c:pt idx="85">
                  <c:v>0.99186921075833046</c:v>
                </c:pt>
                <c:pt idx="86">
                  <c:v>0.98701805335818482</c:v>
                </c:pt>
                <c:pt idx="87">
                  <c:v>0.98790235704744356</c:v>
                </c:pt>
                <c:pt idx="88">
                  <c:v>0.98628891669607799</c:v>
                </c:pt>
                <c:pt idx="89">
                  <c:v>0.98107272339518015</c:v>
                </c:pt>
                <c:pt idx="90">
                  <c:v>0.97819816762809642</c:v>
                </c:pt>
                <c:pt idx="91">
                  <c:v>0.98080432008269003</c:v>
                </c:pt>
                <c:pt idx="92">
                  <c:v>0.98227432443737983</c:v>
                </c:pt>
                <c:pt idx="93">
                  <c:v>0.98560778092305135</c:v>
                </c:pt>
                <c:pt idx="94">
                  <c:v>0.98908858831037816</c:v>
                </c:pt>
                <c:pt idx="95">
                  <c:v>0.9910488024196854</c:v>
                </c:pt>
                <c:pt idx="96">
                  <c:v>0.99356105857816834</c:v>
                </c:pt>
                <c:pt idx="97">
                  <c:v>0.9977977776660466</c:v>
                </c:pt>
                <c:pt idx="98">
                  <c:v>1.0011645267243954</c:v>
                </c:pt>
                <c:pt idx="99">
                  <c:v>1.0065441408717624</c:v>
                </c:pt>
                <c:pt idx="100">
                  <c:v>1.0102771600160674</c:v>
                </c:pt>
                <c:pt idx="101">
                  <c:v>1.0099533890075743</c:v>
                </c:pt>
                <c:pt idx="102">
                  <c:v>1.0085290517814733</c:v>
                </c:pt>
                <c:pt idx="103">
                  <c:v>1.0136515824515286</c:v>
                </c:pt>
                <c:pt idx="104">
                  <c:v>1.0085321640756981</c:v>
                </c:pt>
                <c:pt idx="105">
                  <c:v>1.0016480204919671</c:v>
                </c:pt>
                <c:pt idx="106">
                  <c:v>0.99665445276405928</c:v>
                </c:pt>
                <c:pt idx="107">
                  <c:v>0.99551150177669723</c:v>
                </c:pt>
                <c:pt idx="108">
                  <c:v>0.99315986375565357</c:v>
                </c:pt>
                <c:pt idx="109">
                  <c:v>0.98887298582575378</c:v>
                </c:pt>
                <c:pt idx="110">
                  <c:v>0.98596193190121284</c:v>
                </c:pt>
                <c:pt idx="111">
                  <c:v>0.99605145024460851</c:v>
                </c:pt>
                <c:pt idx="112">
                  <c:v>0.98719225323162652</c:v>
                </c:pt>
                <c:pt idx="113">
                  <c:v>0.97251608780977583</c:v>
                </c:pt>
                <c:pt idx="114">
                  <c:v>0.96002150165362288</c:v>
                </c:pt>
                <c:pt idx="115">
                  <c:v>0.95873939084535931</c:v>
                </c:pt>
                <c:pt idx="116">
                  <c:v>0.95279149501177707</c:v>
                </c:pt>
                <c:pt idx="117">
                  <c:v>0.94817396026609946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0-4D8A-85BF-645E3A691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pinv_normaldef!$B$1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pinv_normaldef!$B$2:$B$129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F-4F82-AC73-1C7520403522}"/>
            </c:ext>
          </c:extLst>
        </c:ser>
        <c:ser>
          <c:idx val="1"/>
          <c:order val="1"/>
          <c:tx>
            <c:strRef>
              <c:f>pinv_normaldef!$C$1</c:f>
              <c:strCache>
                <c:ptCount val="1"/>
                <c:pt idx="0">
                  <c:v>A007RD3Q086SBEA/GDPCTPI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pinv_normaldef!$C$2:$C$129</c:f>
              <c:numCache>
                <c:formatCode>General</c:formatCode>
                <c:ptCount val="128"/>
                <c:pt idx="0">
                  <c:v>1.3683734821393485</c:v>
                </c:pt>
                <c:pt idx="1">
                  <c:v>1.3745608277672676</c:v>
                </c:pt>
                <c:pt idx="2">
                  <c:v>1.3724267354134283</c:v>
                </c:pt>
                <c:pt idx="3">
                  <c:v>1.3750978127212432</c:v>
                </c:pt>
                <c:pt idx="4">
                  <c:v>1.3746830791842735</c:v>
                </c:pt>
                <c:pt idx="5">
                  <c:v>1.3736140096180021</c:v>
                </c:pt>
                <c:pt idx="6">
                  <c:v>1.3621442634687668</c:v>
                </c:pt>
                <c:pt idx="7">
                  <c:v>1.3497511644793936</c:v>
                </c:pt>
                <c:pt idx="8">
                  <c:v>1.331928493660661</c:v>
                </c:pt>
                <c:pt idx="9">
                  <c:v>1.316812523970575</c:v>
                </c:pt>
                <c:pt idx="10">
                  <c:v>1.3015686748235478</c:v>
                </c:pt>
                <c:pt idx="11">
                  <c:v>1.2938525854093135</c:v>
                </c:pt>
                <c:pt idx="12">
                  <c:v>1.279162647442081</c:v>
                </c:pt>
                <c:pt idx="13">
                  <c:v>1.2733127599624334</c:v>
                </c:pt>
                <c:pt idx="14">
                  <c:v>1.2669394952670892</c:v>
                </c:pt>
                <c:pt idx="15">
                  <c:v>1.262974233453511</c:v>
                </c:pt>
                <c:pt idx="16">
                  <c:v>1.252497669931488</c:v>
                </c:pt>
                <c:pt idx="17">
                  <c:v>1.247905516422378</c:v>
                </c:pt>
                <c:pt idx="18">
                  <c:v>1.2472677816815894</c:v>
                </c:pt>
                <c:pt idx="19">
                  <c:v>1.2477390492742448</c:v>
                </c:pt>
                <c:pt idx="20">
                  <c:v>1.2471620474886722</c:v>
                </c:pt>
                <c:pt idx="21">
                  <c:v>1.2504261657824722</c:v>
                </c:pt>
                <c:pt idx="22">
                  <c:v>1.2533681627483575</c:v>
                </c:pt>
                <c:pt idx="23">
                  <c:v>1.2528056332715098</c:v>
                </c:pt>
                <c:pt idx="24">
                  <c:v>1.2469823149621035</c:v>
                </c:pt>
                <c:pt idx="25">
                  <c:v>1.2415557830092121</c:v>
                </c:pt>
                <c:pt idx="26">
                  <c:v>1.234082166487152</c:v>
                </c:pt>
                <c:pt idx="27">
                  <c:v>1.2353794915668541</c:v>
                </c:pt>
                <c:pt idx="28">
                  <c:v>1.2364735837046466</c:v>
                </c:pt>
                <c:pt idx="29">
                  <c:v>1.2321744873757843</c:v>
                </c:pt>
                <c:pt idx="30">
                  <c:v>1.2233414431521481</c:v>
                </c:pt>
                <c:pt idx="31">
                  <c:v>1.2253502472333413</c:v>
                </c:pt>
                <c:pt idx="32">
                  <c:v>1.218723602574934</c:v>
                </c:pt>
                <c:pt idx="33">
                  <c:v>1.2140426268277908</c:v>
                </c:pt>
                <c:pt idx="34">
                  <c:v>1.2109115389022573</c:v>
                </c:pt>
                <c:pt idx="35">
                  <c:v>1.2096618082441357</c:v>
                </c:pt>
                <c:pt idx="36">
                  <c:v>1.2018591176925566</c:v>
                </c:pt>
                <c:pt idx="37">
                  <c:v>1.1918927935943058</c:v>
                </c:pt>
                <c:pt idx="38">
                  <c:v>1.1884055974877417</c:v>
                </c:pt>
                <c:pt idx="39">
                  <c:v>1.1859785251769077</c:v>
                </c:pt>
                <c:pt idx="40">
                  <c:v>1.1819422855984321</c:v>
                </c:pt>
                <c:pt idx="41">
                  <c:v>1.1735232138303155</c:v>
                </c:pt>
                <c:pt idx="42">
                  <c:v>1.1641999813499941</c:v>
                </c:pt>
                <c:pt idx="43">
                  <c:v>1.1537381444391457</c:v>
                </c:pt>
                <c:pt idx="44">
                  <c:v>1.1450888446897352</c:v>
                </c:pt>
                <c:pt idx="45">
                  <c:v>1.138796139896034</c:v>
                </c:pt>
                <c:pt idx="46">
                  <c:v>1.1355233998174945</c:v>
                </c:pt>
                <c:pt idx="47">
                  <c:v>1.1320353615223082</c:v>
                </c:pt>
                <c:pt idx="48">
                  <c:v>1.1313450141716053</c:v>
                </c:pt>
                <c:pt idx="49">
                  <c:v>1.1286871171933062</c:v>
                </c:pt>
                <c:pt idx="50">
                  <c:v>1.1261079722990996</c:v>
                </c:pt>
                <c:pt idx="51">
                  <c:v>1.1219295574502639</c:v>
                </c:pt>
                <c:pt idx="52">
                  <c:v>1.121968454258675</c:v>
                </c:pt>
                <c:pt idx="53">
                  <c:v>1.1200507327364284</c:v>
                </c:pt>
                <c:pt idx="54">
                  <c:v>1.1180819180819181</c:v>
                </c:pt>
                <c:pt idx="55">
                  <c:v>1.1147037998583904</c:v>
                </c:pt>
                <c:pt idx="56">
                  <c:v>1.1126381428659629</c:v>
                </c:pt>
                <c:pt idx="57">
                  <c:v>1.111363803997738</c:v>
                </c:pt>
                <c:pt idx="58">
                  <c:v>1.108175931253137</c:v>
                </c:pt>
                <c:pt idx="59">
                  <c:v>1.1025331871879187</c:v>
                </c:pt>
                <c:pt idx="60">
                  <c:v>1.0930542432831845</c:v>
                </c:pt>
                <c:pt idx="61">
                  <c:v>1.0857118719752834</c:v>
                </c:pt>
                <c:pt idx="62">
                  <c:v>1.0835484994415701</c:v>
                </c:pt>
                <c:pt idx="63">
                  <c:v>1.0779796772265391</c:v>
                </c:pt>
                <c:pt idx="64">
                  <c:v>1.070817722271781</c:v>
                </c:pt>
                <c:pt idx="65">
                  <c:v>1.0647720544701007</c:v>
                </c:pt>
                <c:pt idx="66">
                  <c:v>1.0620645679333065</c:v>
                </c:pt>
                <c:pt idx="67">
                  <c:v>1.0563953556765913</c:v>
                </c:pt>
                <c:pt idx="68">
                  <c:v>1.0493104987431578</c:v>
                </c:pt>
                <c:pt idx="69">
                  <c:v>1.0437406261717286</c:v>
                </c:pt>
                <c:pt idx="70">
                  <c:v>1.0390016693321504</c:v>
                </c:pt>
                <c:pt idx="71">
                  <c:v>1.0355695789865882</c:v>
                </c:pt>
                <c:pt idx="72">
                  <c:v>1.0326833000973892</c:v>
                </c:pt>
                <c:pt idx="73">
                  <c:v>1.0282052762223635</c:v>
                </c:pt>
                <c:pt idx="74">
                  <c:v>1.0231709982857604</c:v>
                </c:pt>
                <c:pt idx="75">
                  <c:v>1.0203838441707247</c:v>
                </c:pt>
                <c:pt idx="76">
                  <c:v>1.0190131795903981</c:v>
                </c:pt>
                <c:pt idx="77">
                  <c:v>1.0172312357160638</c:v>
                </c:pt>
                <c:pt idx="78">
                  <c:v>1.0158478427138176</c:v>
                </c:pt>
                <c:pt idx="79">
                  <c:v>1.012522521514341</c:v>
                </c:pt>
                <c:pt idx="80">
                  <c:v>1.0052013292285804</c:v>
                </c:pt>
                <c:pt idx="81">
                  <c:v>1.0018652803991039</c:v>
                </c:pt>
                <c:pt idx="82">
                  <c:v>1.0031906349363522</c:v>
                </c:pt>
                <c:pt idx="83">
                  <c:v>1.0003510927762671</c:v>
                </c:pt>
                <c:pt idx="84">
                  <c:v>0.99630475898938442</c:v>
                </c:pt>
                <c:pt idx="85">
                  <c:v>0.99186921075833046</c:v>
                </c:pt>
                <c:pt idx="86">
                  <c:v>0.98701805335818482</c:v>
                </c:pt>
                <c:pt idx="87">
                  <c:v>0.98790235704744356</c:v>
                </c:pt>
                <c:pt idx="88">
                  <c:v>0.98628891669607799</c:v>
                </c:pt>
                <c:pt idx="89">
                  <c:v>0.98107272339518015</c:v>
                </c:pt>
                <c:pt idx="90">
                  <c:v>0.97819816762809642</c:v>
                </c:pt>
                <c:pt idx="91">
                  <c:v>0.98080432008269003</c:v>
                </c:pt>
                <c:pt idx="92">
                  <c:v>0.98227432443737983</c:v>
                </c:pt>
                <c:pt idx="93">
                  <c:v>0.98560778092305135</c:v>
                </c:pt>
                <c:pt idx="94">
                  <c:v>0.98908858831037816</c:v>
                </c:pt>
                <c:pt idx="95">
                  <c:v>0.9910488024196854</c:v>
                </c:pt>
                <c:pt idx="96">
                  <c:v>0.99356105857816834</c:v>
                </c:pt>
                <c:pt idx="97">
                  <c:v>0.9977977776660466</c:v>
                </c:pt>
                <c:pt idx="98">
                  <c:v>1.0011645267243954</c:v>
                </c:pt>
                <c:pt idx="99">
                  <c:v>1.0065441408717624</c:v>
                </c:pt>
                <c:pt idx="100">
                  <c:v>1.0102771600160674</c:v>
                </c:pt>
                <c:pt idx="101">
                  <c:v>1.0099533890075743</c:v>
                </c:pt>
                <c:pt idx="102">
                  <c:v>1.0085290517814733</c:v>
                </c:pt>
                <c:pt idx="103">
                  <c:v>1.0136515824515286</c:v>
                </c:pt>
                <c:pt idx="104">
                  <c:v>1.0085321640756981</c:v>
                </c:pt>
                <c:pt idx="105">
                  <c:v>1.0016480204919671</c:v>
                </c:pt>
                <c:pt idx="106">
                  <c:v>0.99665445276405928</c:v>
                </c:pt>
                <c:pt idx="107">
                  <c:v>0.99551150177669723</c:v>
                </c:pt>
                <c:pt idx="108">
                  <c:v>0.99315986375565357</c:v>
                </c:pt>
                <c:pt idx="109">
                  <c:v>0.98887298582575378</c:v>
                </c:pt>
                <c:pt idx="110">
                  <c:v>0.98596193190121284</c:v>
                </c:pt>
                <c:pt idx="111">
                  <c:v>0.99605145024460851</c:v>
                </c:pt>
                <c:pt idx="112">
                  <c:v>0.98719225323162652</c:v>
                </c:pt>
                <c:pt idx="113">
                  <c:v>0.97251608780977583</c:v>
                </c:pt>
                <c:pt idx="114">
                  <c:v>0.96002150165362288</c:v>
                </c:pt>
                <c:pt idx="115">
                  <c:v>0.95873939084535931</c:v>
                </c:pt>
                <c:pt idx="116">
                  <c:v>0.95279149501177707</c:v>
                </c:pt>
                <c:pt idx="117">
                  <c:v>0.94817396026609946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F-4F82-AC73-1C7520403522}"/>
            </c:ext>
          </c:extLst>
        </c:ser>
        <c:ser>
          <c:idx val="2"/>
          <c:order val="2"/>
          <c:tx>
            <c:strRef>
              <c:f>pinv_normaldef!$D$1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pinv_normaldef!$D$2:$D$129</c:f>
              <c:numCache>
                <c:formatCode>General</c:formatCode>
                <c:ptCount val="128"/>
                <c:pt idx="0">
                  <c:v>0.998479128556511</c:v>
                </c:pt>
                <c:pt idx="1">
                  <c:v>0.99845548875705792</c:v>
                </c:pt>
                <c:pt idx="2">
                  <c:v>0.99846364241749541</c:v>
                </c:pt>
                <c:pt idx="3">
                  <c:v>0.99845343711530643</c:v>
                </c:pt>
                <c:pt idx="4">
                  <c:v>0.99845502167486233</c:v>
                </c:pt>
                <c:pt idx="5">
                  <c:v>0.99845910623578193</c:v>
                </c:pt>
                <c:pt idx="6">
                  <c:v>0.99850292833899879</c:v>
                </c:pt>
                <c:pt idx="7">
                  <c:v>0.99855027826776122</c:v>
                </c:pt>
                <c:pt idx="8">
                  <c:v>0.99861837279313748</c:v>
                </c:pt>
                <c:pt idx="9">
                  <c:v>0.99867612590949795</c:v>
                </c:pt>
                <c:pt idx="10">
                  <c:v>0.99873436761093159</c:v>
                </c:pt>
                <c:pt idx="11">
                  <c:v>0.99876384823433351</c:v>
                </c:pt>
                <c:pt idx="12">
                  <c:v>0.9988199736245098</c:v>
                </c:pt>
                <c:pt idx="13">
                  <c:v>0.99884232410808682</c:v>
                </c:pt>
                <c:pt idx="14">
                  <c:v>0.99886667424275188</c:v>
                </c:pt>
                <c:pt idx="15">
                  <c:v>0.99888182419552463</c:v>
                </c:pt>
                <c:pt idx="16">
                  <c:v>0.99892185167669523</c:v>
                </c:pt>
                <c:pt idx="17">
                  <c:v>0.99893939677511723</c:v>
                </c:pt>
                <c:pt idx="18">
                  <c:v>0.99894183334845299</c:v>
                </c:pt>
                <c:pt idx="19">
                  <c:v>0.99894003279098476</c:v>
                </c:pt>
                <c:pt idx="20">
                  <c:v>0.99894223732380305</c:v>
                </c:pt>
                <c:pt idx="21">
                  <c:v>0.99892976620832052</c:v>
                </c:pt>
                <c:pt idx="22">
                  <c:v>0.99891852581180041</c:v>
                </c:pt>
                <c:pt idx="23">
                  <c:v>0.9989206750507178</c:v>
                </c:pt>
                <c:pt idx="24">
                  <c:v>0.99894292402229046</c:v>
                </c:pt>
                <c:pt idx="25">
                  <c:v>0.99896365700454259</c:v>
                </c:pt>
                <c:pt idx="26">
                  <c:v>0.99899221121928905</c:v>
                </c:pt>
                <c:pt idx="27">
                  <c:v>0.99898725456961179</c:v>
                </c:pt>
                <c:pt idx="28">
                  <c:v>0.99898307440572964</c:v>
                </c:pt>
                <c:pt idx="29">
                  <c:v>0.9989994998296764</c:v>
                </c:pt>
                <c:pt idx="30">
                  <c:v>0.99903324796766046</c:v>
                </c:pt>
                <c:pt idx="31">
                  <c:v>0.99902557299223882</c:v>
                </c:pt>
                <c:pt idx="32">
                  <c:v>0.99905089120786661</c:v>
                </c:pt>
                <c:pt idx="33">
                  <c:v>0.99906877566665742</c:v>
                </c:pt>
                <c:pt idx="34">
                  <c:v>0.99908073851713974</c:v>
                </c:pt>
                <c:pt idx="35">
                  <c:v>0.99908551332428719</c:v>
                </c:pt>
                <c:pt idx="36">
                  <c:v>0.99911532482196741</c:v>
                </c:pt>
                <c:pt idx="37">
                  <c:v>0.99915340284720389</c:v>
                </c:pt>
                <c:pt idx="38">
                  <c:v>0.99916672626916381</c:v>
                </c:pt>
                <c:pt idx="39">
                  <c:v>0.999175999309032</c:v>
                </c:pt>
                <c:pt idx="40">
                  <c:v>0.99919142044434872</c:v>
                </c:pt>
                <c:pt idx="41">
                  <c:v>0.99922358693061719</c:v>
                </c:pt>
                <c:pt idx="42">
                  <c:v>0.99925920791566358</c:v>
                </c:pt>
                <c:pt idx="43">
                  <c:v>0.99929917913132782</c:v>
                </c:pt>
                <c:pt idx="44">
                  <c:v>0.99933222524250065</c:v>
                </c:pt>
                <c:pt idx="45">
                  <c:v>0.99935626758444929</c:v>
                </c:pt>
                <c:pt idx="46">
                  <c:v>0.9993687716409172</c:v>
                </c:pt>
                <c:pt idx="47">
                  <c:v>0.99938209828060109</c:v>
                </c:pt>
                <c:pt idx="48">
                  <c:v>0.9993847358693031</c:v>
                </c:pt>
                <c:pt idx="49">
                  <c:v>0.99939489081381605</c:v>
                </c:pt>
                <c:pt idx="50">
                  <c:v>0.99940474487268482</c:v>
                </c:pt>
                <c:pt idx="51">
                  <c:v>0.99942070921264548</c:v>
                </c:pt>
                <c:pt idx="52">
                  <c:v>0.99942056060081652</c:v>
                </c:pt>
                <c:pt idx="53">
                  <c:v>0.9994278875799314</c:v>
                </c:pt>
                <c:pt idx="54">
                  <c:v>0.99943540976899148</c:v>
                </c:pt>
                <c:pt idx="55">
                  <c:v>0.99944831644046828</c:v>
                </c:pt>
                <c:pt idx="56">
                  <c:v>0.99945620863204376</c:v>
                </c:pt>
                <c:pt idx="57">
                  <c:v>0.99946107745901602</c:v>
                </c:pt>
                <c:pt idx="58">
                  <c:v>0.99947325726549463</c:v>
                </c:pt>
                <c:pt idx="59">
                  <c:v>0.99949481632265558</c:v>
                </c:pt>
                <c:pt idx="60">
                  <c:v>0.99953103222950956</c:v>
                </c:pt>
                <c:pt idx="61">
                  <c:v>0.99955908499973878</c:v>
                </c:pt>
                <c:pt idx="62">
                  <c:v>0.99956735053005086</c:v>
                </c:pt>
                <c:pt idx="63">
                  <c:v>0.99958862715629249</c:v>
                </c:pt>
                <c:pt idx="64">
                  <c:v>0.99961599061535933</c:v>
                </c:pt>
                <c:pt idx="65">
                  <c:v>0.99963908911073773</c:v>
                </c:pt>
                <c:pt idx="66">
                  <c:v>0.99964943352053814</c:v>
                </c:pt>
                <c:pt idx="67">
                  <c:v>0.99967109370389695</c:v>
                </c:pt>
                <c:pt idx="68">
                  <c:v>0.9996981625969461</c:v>
                </c:pt>
                <c:pt idx="69">
                  <c:v>0.99971944323625173</c:v>
                </c:pt>
                <c:pt idx="70">
                  <c:v>0.99973754922160329</c:v>
                </c:pt>
                <c:pt idx="71">
                  <c:v>0.99975066210269203</c:v>
                </c:pt>
                <c:pt idx="72">
                  <c:v>0.99976168961888545</c:v>
                </c:pt>
                <c:pt idx="73">
                  <c:v>0.99977879866575592</c:v>
                </c:pt>
                <c:pt idx="74">
                  <c:v>0.99979803297525927</c:v>
                </c:pt>
                <c:pt idx="75">
                  <c:v>0.99980868176850379</c:v>
                </c:pt>
                <c:pt idx="76">
                  <c:v>0.99981391862413549</c:v>
                </c:pt>
                <c:pt idx="77">
                  <c:v>0.99982072684180412</c:v>
                </c:pt>
                <c:pt idx="78">
                  <c:v>0.99982601232852231</c:v>
                </c:pt>
                <c:pt idx="79">
                  <c:v>0.99983871728004758</c:v>
                </c:pt>
                <c:pt idx="80">
                  <c:v>0.99986668913224397</c:v>
                </c:pt>
                <c:pt idx="81">
                  <c:v>0.99987943507049226</c:v>
                </c:pt>
                <c:pt idx="82">
                  <c:v>0.99987437132953638</c:v>
                </c:pt>
                <c:pt idx="83">
                  <c:v>0.99988522028015903</c:v>
                </c:pt>
                <c:pt idx="84">
                  <c:v>0.99990067998210463</c:v>
                </c:pt>
                <c:pt idx="85">
                  <c:v>0.99991762674360007</c:v>
                </c:pt>
                <c:pt idx="86">
                  <c:v>0.99993616141015196</c:v>
                </c:pt>
                <c:pt idx="87">
                  <c:v>0.99993278277848552</c:v>
                </c:pt>
                <c:pt idx="88">
                  <c:v>0.99993894719997245</c:v>
                </c:pt>
                <c:pt idx="89">
                  <c:v>0.99995887654786353</c:v>
                </c:pt>
                <c:pt idx="90">
                  <c:v>0.99996985927388804</c:v>
                </c:pt>
                <c:pt idx="91">
                  <c:v>0.99995990202807128</c:v>
                </c:pt>
                <c:pt idx="92">
                  <c:v>0.99995428562804622</c:v>
                </c:pt>
                <c:pt idx="93">
                  <c:v>0.99994154959428538</c:v>
                </c:pt>
                <c:pt idx="94">
                  <c:v>0.99992825058150692</c:v>
                </c:pt>
                <c:pt idx="95">
                  <c:v>0.99992076125228302</c:v>
                </c:pt>
                <c:pt idx="96">
                  <c:v>0.9999111627531313</c:v>
                </c:pt>
                <c:pt idx="97">
                  <c:v>0.99989497565197372</c:v>
                </c:pt>
                <c:pt idx="98">
                  <c:v>0.9998821124183136</c:v>
                </c:pt>
                <c:pt idx="99">
                  <c:v>0.99986155869346516</c:v>
                </c:pt>
                <c:pt idx="100">
                  <c:v>0.99984729606305256</c:v>
                </c:pt>
                <c:pt idx="101">
                  <c:v>0.99984853308489841</c:v>
                </c:pt>
                <c:pt idx="102">
                  <c:v>0.99985397500594231</c:v>
                </c:pt>
                <c:pt idx="103">
                  <c:v>0.99983440351195862</c:v>
                </c:pt>
                <c:pt idx="104">
                  <c:v>0.99985396311489638</c:v>
                </c:pt>
                <c:pt idx="105">
                  <c:v>0.99988026514867812</c:v>
                </c:pt>
                <c:pt idx="106">
                  <c:v>0.99989934391795043</c:v>
                </c:pt>
                <c:pt idx="107">
                  <c:v>0.99990371075532314</c:v>
                </c:pt>
                <c:pt idx="108">
                  <c:v>0.99991269558574103</c:v>
                </c:pt>
                <c:pt idx="109">
                  <c:v>0.99992907432722988</c:v>
                </c:pt>
                <c:pt idx="110">
                  <c:v>0.99994019650063215</c:v>
                </c:pt>
                <c:pt idx="111">
                  <c:v>0.99990164779096591</c:v>
                </c:pt>
                <c:pt idx="112">
                  <c:v>0.99993549585010078</c:v>
                </c:pt>
                <c:pt idx="113">
                  <c:v>0.99999156861994032</c:v>
                </c:pt>
                <c:pt idx="114">
                  <c:v>1.0000393062975717</c:v>
                </c:pt>
                <c:pt idx="115">
                  <c:v>1.0000442048185543</c:v>
                </c:pt>
                <c:pt idx="116">
                  <c:v>1.0000669297596079</c:v>
                </c:pt>
                <c:pt idx="117">
                  <c:v>1.0000845718313329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BF-4F82-AC73-1C7520403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pinv_paperdef!$C$1</c:f>
              <c:strCache>
                <c:ptCount val="1"/>
                <c:pt idx="0">
                  <c:v>invest_def/GDPCTPI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pinv_paperdef!$B$2:$B$129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pinv_paperdef!$C$2:$C$129</c:f>
              <c:numCache>
                <c:formatCode>General</c:formatCode>
                <c:ptCount val="128"/>
                <c:pt idx="0">
                  <c:v>1.515143735551713</c:v>
                </c:pt>
                <c:pt idx="1">
                  <c:v>1.5273153484835216</c:v>
                </c:pt>
                <c:pt idx="2">
                  <c:v>1.5164966210304582</c:v>
                </c:pt>
                <c:pt idx="3">
                  <c:v>1.515846486561919</c:v>
                </c:pt>
                <c:pt idx="4">
                  <c:v>1.5210477907076014</c:v>
                </c:pt>
                <c:pt idx="5">
                  <c:v>1.5158920857146958</c:v>
                </c:pt>
                <c:pt idx="6">
                  <c:v>1.5066727497011156</c:v>
                </c:pt>
                <c:pt idx="7">
                  <c:v>1.5076367359231675</c:v>
                </c:pt>
                <c:pt idx="8">
                  <c:v>1.4893152689877696</c:v>
                </c:pt>
                <c:pt idx="9">
                  <c:v>1.4740579430255287</c:v>
                </c:pt>
                <c:pt idx="10">
                  <c:v>1.457862990582784</c:v>
                </c:pt>
                <c:pt idx="11">
                  <c:v>1.4486464695450345</c:v>
                </c:pt>
                <c:pt idx="12">
                  <c:v>1.4275767607187819</c:v>
                </c:pt>
                <c:pt idx="13">
                  <c:v>1.4186698552140471</c:v>
                </c:pt>
                <c:pt idx="14">
                  <c:v>1.4076094261486218</c:v>
                </c:pt>
                <c:pt idx="15">
                  <c:v>1.4087162942091591</c:v>
                </c:pt>
                <c:pt idx="16">
                  <c:v>1.4018026540497144</c:v>
                </c:pt>
                <c:pt idx="17">
                  <c:v>1.3988082392712602</c:v>
                </c:pt>
                <c:pt idx="18">
                  <c:v>1.3984673067979525</c:v>
                </c:pt>
                <c:pt idx="19">
                  <c:v>1.3921607176486224</c:v>
                </c:pt>
                <c:pt idx="20">
                  <c:v>1.3911611595856703</c:v>
                </c:pt>
                <c:pt idx="21">
                  <c:v>1.3991250022000377</c:v>
                </c:pt>
                <c:pt idx="22">
                  <c:v>1.4093490669177944</c:v>
                </c:pt>
                <c:pt idx="23">
                  <c:v>1.4042011657850941</c:v>
                </c:pt>
                <c:pt idx="24">
                  <c:v>1.3952981430629567</c:v>
                </c:pt>
                <c:pt idx="25">
                  <c:v>1.397069770326568</c:v>
                </c:pt>
                <c:pt idx="26">
                  <c:v>1.3949367270823474</c:v>
                </c:pt>
                <c:pt idx="27">
                  <c:v>1.3857699350528905</c:v>
                </c:pt>
                <c:pt idx="28">
                  <c:v>1.3917280532624101</c:v>
                </c:pt>
                <c:pt idx="29">
                  <c:v>1.382541363981125</c:v>
                </c:pt>
                <c:pt idx="30">
                  <c:v>1.3681292235830658</c:v>
                </c:pt>
                <c:pt idx="31">
                  <c:v>1.3681508420816051</c:v>
                </c:pt>
                <c:pt idx="32">
                  <c:v>1.3616006354105405</c:v>
                </c:pt>
                <c:pt idx="33">
                  <c:v>1.355222520166528</c:v>
                </c:pt>
                <c:pt idx="34">
                  <c:v>1.3528277283803927</c:v>
                </c:pt>
                <c:pt idx="35">
                  <c:v>1.3499348188235241</c:v>
                </c:pt>
                <c:pt idx="36">
                  <c:v>1.3431161057922441</c:v>
                </c:pt>
                <c:pt idx="37">
                  <c:v>1.3269297958842967</c:v>
                </c:pt>
                <c:pt idx="38">
                  <c:v>1.3210745641675272</c:v>
                </c:pt>
                <c:pt idx="39">
                  <c:v>1.3172119121441439</c:v>
                </c:pt>
                <c:pt idx="40">
                  <c:v>1.3153884454810674</c:v>
                </c:pt>
                <c:pt idx="41">
                  <c:v>1.308493766011865</c:v>
                </c:pt>
                <c:pt idx="42">
                  <c:v>1.3013337299774319</c:v>
                </c:pt>
                <c:pt idx="43">
                  <c:v>1.2885274437124994</c:v>
                </c:pt>
                <c:pt idx="44">
                  <c:v>1.2812012203708378</c:v>
                </c:pt>
                <c:pt idx="45">
                  <c:v>1.2714925453256867</c:v>
                </c:pt>
                <c:pt idx="46">
                  <c:v>1.2694866551956447</c:v>
                </c:pt>
                <c:pt idx="47">
                  <c:v>1.2638609715663387</c:v>
                </c:pt>
                <c:pt idx="48">
                  <c:v>1.2575876138140631</c:v>
                </c:pt>
                <c:pt idx="49">
                  <c:v>1.2583642575681104</c:v>
                </c:pt>
                <c:pt idx="50">
                  <c:v>1.2572872032146762</c:v>
                </c:pt>
                <c:pt idx="51">
                  <c:v>1.2539243952490822</c:v>
                </c:pt>
                <c:pt idx="52">
                  <c:v>1.2497590016627127</c:v>
                </c:pt>
                <c:pt idx="53">
                  <c:v>1.2441867462958829</c:v>
                </c:pt>
                <c:pt idx="54">
                  <c:v>1.2471393895942122</c:v>
                </c:pt>
                <c:pt idx="55">
                  <c:v>1.2417007359892429</c:v>
                </c:pt>
                <c:pt idx="56">
                  <c:v>1.2356749653627399</c:v>
                </c:pt>
                <c:pt idx="57">
                  <c:v>1.2352369348966235</c:v>
                </c:pt>
                <c:pt idx="58">
                  <c:v>1.2348534011548589</c:v>
                </c:pt>
                <c:pt idx="59">
                  <c:v>1.2258749126220492</c:v>
                </c:pt>
                <c:pt idx="60">
                  <c:v>1.2181631042253933</c:v>
                </c:pt>
                <c:pt idx="61">
                  <c:v>1.2074613525745499</c:v>
                </c:pt>
                <c:pt idx="62">
                  <c:v>1.1910582030175743</c:v>
                </c:pt>
                <c:pt idx="63">
                  <c:v>1.1896879332682004</c:v>
                </c:pt>
                <c:pt idx="64">
                  <c:v>1.186797970810932</c:v>
                </c:pt>
                <c:pt idx="65">
                  <c:v>1.1618066456136422</c:v>
                </c:pt>
                <c:pt idx="66">
                  <c:v>1.1607600149275792</c:v>
                </c:pt>
                <c:pt idx="67">
                  <c:v>1.1530427262710952</c:v>
                </c:pt>
                <c:pt idx="68">
                  <c:v>1.1420042690275927</c:v>
                </c:pt>
                <c:pt idx="69">
                  <c:v>1.1376854470424744</c:v>
                </c:pt>
                <c:pt idx="70">
                  <c:v>1.1299724890402443</c:v>
                </c:pt>
                <c:pt idx="71">
                  <c:v>1.1270736986719165</c:v>
                </c:pt>
                <c:pt idx="72">
                  <c:v>1.1191009968081211</c:v>
                </c:pt>
                <c:pt idx="73">
                  <c:v>1.1123223760535286</c:v>
                </c:pt>
                <c:pt idx="74">
                  <c:v>1.1063615079493521</c:v>
                </c:pt>
                <c:pt idx="75">
                  <c:v>1.0967659016032825</c:v>
                </c:pt>
                <c:pt idx="76">
                  <c:v>1.0960348489797469</c:v>
                </c:pt>
                <c:pt idx="77">
                  <c:v>1.0872583041857025</c:v>
                </c:pt>
                <c:pt idx="78">
                  <c:v>1.0839251075598457</c:v>
                </c:pt>
                <c:pt idx="79">
                  <c:v>1.0799040013463375</c:v>
                </c:pt>
                <c:pt idx="80">
                  <c:v>1.0737834114889182</c:v>
                </c:pt>
                <c:pt idx="81">
                  <c:v>1.0652607579905504</c:v>
                </c:pt>
                <c:pt idx="82">
                  <c:v>1.0636354599330513</c:v>
                </c:pt>
                <c:pt idx="83">
                  <c:v>1.0657772016511553</c:v>
                </c:pt>
                <c:pt idx="84">
                  <c:v>1.0558370213194856</c:v>
                </c:pt>
                <c:pt idx="85">
                  <c:v>1.0492944031628275</c:v>
                </c:pt>
                <c:pt idx="86">
                  <c:v>1.043325560199994</c:v>
                </c:pt>
                <c:pt idx="87">
                  <c:v>1.0387898898732602</c:v>
                </c:pt>
                <c:pt idx="88">
                  <c:v>1.030766688131507</c:v>
                </c:pt>
                <c:pt idx="89">
                  <c:v>1.0236769983837457</c:v>
                </c:pt>
                <c:pt idx="90">
                  <c:v>1.0163743219018588</c:v>
                </c:pt>
                <c:pt idx="91">
                  <c:v>1.0118642808452976</c:v>
                </c:pt>
                <c:pt idx="92">
                  <c:v>1.0103470502938841</c:v>
                </c:pt>
                <c:pt idx="93">
                  <c:v>1.0082258899168866</c:v>
                </c:pt>
                <c:pt idx="94">
                  <c:v>1.0049404592485598</c:v>
                </c:pt>
                <c:pt idx="95">
                  <c:v>1.0043024384130823</c:v>
                </c:pt>
                <c:pt idx="96">
                  <c:v>1.001946597852575</c:v>
                </c:pt>
                <c:pt idx="97">
                  <c:v>1.0018624536557823</c:v>
                </c:pt>
                <c:pt idx="98">
                  <c:v>0.99758665557431636</c:v>
                </c:pt>
                <c:pt idx="99">
                  <c:v>0.99833126587680721</c:v>
                </c:pt>
                <c:pt idx="100">
                  <c:v>0.99754855925841301</c:v>
                </c:pt>
                <c:pt idx="101">
                  <c:v>0.99292642697210565</c:v>
                </c:pt>
                <c:pt idx="102">
                  <c:v>0.98772092422504099</c:v>
                </c:pt>
                <c:pt idx="103">
                  <c:v>0.98661212939804621</c:v>
                </c:pt>
                <c:pt idx="104">
                  <c:v>0.97758734441850648</c:v>
                </c:pt>
                <c:pt idx="105">
                  <c:v>0.96915715571384531</c:v>
                </c:pt>
                <c:pt idx="106">
                  <c:v>0.96260128896427999</c:v>
                </c:pt>
                <c:pt idx="107">
                  <c:v>0.95958060748756591</c:v>
                </c:pt>
                <c:pt idx="108">
                  <c:v>0.95264061721822768</c:v>
                </c:pt>
                <c:pt idx="109">
                  <c:v>0.94768151371579978</c:v>
                </c:pt>
                <c:pt idx="110">
                  <c:v>0.94017939983569465</c:v>
                </c:pt>
                <c:pt idx="111">
                  <c:v>0.94658043911481848</c:v>
                </c:pt>
                <c:pt idx="112">
                  <c:v>0.92984565298871813</c:v>
                </c:pt>
                <c:pt idx="113">
                  <c:v>0.91763446447479247</c:v>
                </c:pt>
                <c:pt idx="114">
                  <c:v>0.90439203645367661</c:v>
                </c:pt>
                <c:pt idx="115">
                  <c:v>0.90516563252238447</c:v>
                </c:pt>
                <c:pt idx="116">
                  <c:v>0.90021481949258775</c:v>
                </c:pt>
                <c:pt idx="117">
                  <c:v>0.89482988902865357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8-4608-885B-A451A4167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pinv_paperdef!$B$1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pinv_paperdef!$B$2:$B$129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9-4AC7-A4BD-E1A4EE82ABEA}"/>
            </c:ext>
          </c:extLst>
        </c:ser>
        <c:ser>
          <c:idx val="1"/>
          <c:order val="1"/>
          <c:tx>
            <c:strRef>
              <c:f>pinv_paperdef!$C$1</c:f>
              <c:strCache>
                <c:ptCount val="1"/>
                <c:pt idx="0">
                  <c:v>invest_def/GDPCTPI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pinv_paperdef!$C$2:$C$129</c:f>
              <c:numCache>
                <c:formatCode>General</c:formatCode>
                <c:ptCount val="128"/>
                <c:pt idx="0">
                  <c:v>1.515143735551713</c:v>
                </c:pt>
                <c:pt idx="1">
                  <c:v>1.5273153484835216</c:v>
                </c:pt>
                <c:pt idx="2">
                  <c:v>1.5164966210304582</c:v>
                </c:pt>
                <c:pt idx="3">
                  <c:v>1.515846486561919</c:v>
                </c:pt>
                <c:pt idx="4">
                  <c:v>1.5210477907076014</c:v>
                </c:pt>
                <c:pt idx="5">
                  <c:v>1.5158920857146958</c:v>
                </c:pt>
                <c:pt idx="6">
                  <c:v>1.5066727497011156</c:v>
                </c:pt>
                <c:pt idx="7">
                  <c:v>1.5076367359231675</c:v>
                </c:pt>
                <c:pt idx="8">
                  <c:v>1.4893152689877696</c:v>
                </c:pt>
                <c:pt idx="9">
                  <c:v>1.4740579430255287</c:v>
                </c:pt>
                <c:pt idx="10">
                  <c:v>1.457862990582784</c:v>
                </c:pt>
                <c:pt idx="11">
                  <c:v>1.4486464695450345</c:v>
                </c:pt>
                <c:pt idx="12">
                  <c:v>1.4275767607187819</c:v>
                </c:pt>
                <c:pt idx="13">
                  <c:v>1.4186698552140471</c:v>
                </c:pt>
                <c:pt idx="14">
                  <c:v>1.4076094261486218</c:v>
                </c:pt>
                <c:pt idx="15">
                  <c:v>1.4087162942091591</c:v>
                </c:pt>
                <c:pt idx="16">
                  <c:v>1.4018026540497144</c:v>
                </c:pt>
                <c:pt idx="17">
                  <c:v>1.3988082392712602</c:v>
                </c:pt>
                <c:pt idx="18">
                  <c:v>1.3984673067979525</c:v>
                </c:pt>
                <c:pt idx="19">
                  <c:v>1.3921607176486224</c:v>
                </c:pt>
                <c:pt idx="20">
                  <c:v>1.3911611595856703</c:v>
                </c:pt>
                <c:pt idx="21">
                  <c:v>1.3991250022000377</c:v>
                </c:pt>
                <c:pt idx="22">
                  <c:v>1.4093490669177944</c:v>
                </c:pt>
                <c:pt idx="23">
                  <c:v>1.4042011657850941</c:v>
                </c:pt>
                <c:pt idx="24">
                  <c:v>1.3952981430629567</c:v>
                </c:pt>
                <c:pt idx="25">
                  <c:v>1.397069770326568</c:v>
                </c:pt>
                <c:pt idx="26">
                  <c:v>1.3949367270823474</c:v>
                </c:pt>
                <c:pt idx="27">
                  <c:v>1.3857699350528905</c:v>
                </c:pt>
                <c:pt idx="28">
                  <c:v>1.3917280532624101</c:v>
                </c:pt>
                <c:pt idx="29">
                  <c:v>1.382541363981125</c:v>
                </c:pt>
                <c:pt idx="30">
                  <c:v>1.3681292235830658</c:v>
                </c:pt>
                <c:pt idx="31">
                  <c:v>1.3681508420816051</c:v>
                </c:pt>
                <c:pt idx="32">
                  <c:v>1.3616006354105405</c:v>
                </c:pt>
                <c:pt idx="33">
                  <c:v>1.355222520166528</c:v>
                </c:pt>
                <c:pt idx="34">
                  <c:v>1.3528277283803927</c:v>
                </c:pt>
                <c:pt idx="35">
                  <c:v>1.3499348188235241</c:v>
                </c:pt>
                <c:pt idx="36">
                  <c:v>1.3431161057922441</c:v>
                </c:pt>
                <c:pt idx="37">
                  <c:v>1.3269297958842967</c:v>
                </c:pt>
                <c:pt idx="38">
                  <c:v>1.3210745641675272</c:v>
                </c:pt>
                <c:pt idx="39">
                  <c:v>1.3172119121441439</c:v>
                </c:pt>
                <c:pt idx="40">
                  <c:v>1.3153884454810674</c:v>
                </c:pt>
                <c:pt idx="41">
                  <c:v>1.308493766011865</c:v>
                </c:pt>
                <c:pt idx="42">
                  <c:v>1.3013337299774319</c:v>
                </c:pt>
                <c:pt idx="43">
                  <c:v>1.2885274437124994</c:v>
                </c:pt>
                <c:pt idx="44">
                  <c:v>1.2812012203708378</c:v>
                </c:pt>
                <c:pt idx="45">
                  <c:v>1.2714925453256867</c:v>
                </c:pt>
                <c:pt idx="46">
                  <c:v>1.2694866551956447</c:v>
                </c:pt>
                <c:pt idx="47">
                  <c:v>1.2638609715663387</c:v>
                </c:pt>
                <c:pt idx="48">
                  <c:v>1.2575876138140631</c:v>
                </c:pt>
                <c:pt idx="49">
                  <c:v>1.2583642575681104</c:v>
                </c:pt>
                <c:pt idx="50">
                  <c:v>1.2572872032146762</c:v>
                </c:pt>
                <c:pt idx="51">
                  <c:v>1.2539243952490822</c:v>
                </c:pt>
                <c:pt idx="52">
                  <c:v>1.2497590016627127</c:v>
                </c:pt>
                <c:pt idx="53">
                  <c:v>1.2441867462958829</c:v>
                </c:pt>
                <c:pt idx="54">
                  <c:v>1.2471393895942122</c:v>
                </c:pt>
                <c:pt idx="55">
                  <c:v>1.2417007359892429</c:v>
                </c:pt>
                <c:pt idx="56">
                  <c:v>1.2356749653627399</c:v>
                </c:pt>
                <c:pt idx="57">
                  <c:v>1.2352369348966235</c:v>
                </c:pt>
                <c:pt idx="58">
                  <c:v>1.2348534011548589</c:v>
                </c:pt>
                <c:pt idx="59">
                  <c:v>1.2258749126220492</c:v>
                </c:pt>
                <c:pt idx="60">
                  <c:v>1.2181631042253933</c:v>
                </c:pt>
                <c:pt idx="61">
                  <c:v>1.2074613525745499</c:v>
                </c:pt>
                <c:pt idx="62">
                  <c:v>1.1910582030175743</c:v>
                </c:pt>
                <c:pt idx="63">
                  <c:v>1.1896879332682004</c:v>
                </c:pt>
                <c:pt idx="64">
                  <c:v>1.186797970810932</c:v>
                </c:pt>
                <c:pt idx="65">
                  <c:v>1.1618066456136422</c:v>
                </c:pt>
                <c:pt idx="66">
                  <c:v>1.1607600149275792</c:v>
                </c:pt>
                <c:pt idx="67">
                  <c:v>1.1530427262710952</c:v>
                </c:pt>
                <c:pt idx="68">
                  <c:v>1.1420042690275927</c:v>
                </c:pt>
                <c:pt idx="69">
                  <c:v>1.1376854470424744</c:v>
                </c:pt>
                <c:pt idx="70">
                  <c:v>1.1299724890402443</c:v>
                </c:pt>
                <c:pt idx="71">
                  <c:v>1.1270736986719165</c:v>
                </c:pt>
                <c:pt idx="72">
                  <c:v>1.1191009968081211</c:v>
                </c:pt>
                <c:pt idx="73">
                  <c:v>1.1123223760535286</c:v>
                </c:pt>
                <c:pt idx="74">
                  <c:v>1.1063615079493521</c:v>
                </c:pt>
                <c:pt idx="75">
                  <c:v>1.0967659016032825</c:v>
                </c:pt>
                <c:pt idx="76">
                  <c:v>1.0960348489797469</c:v>
                </c:pt>
                <c:pt idx="77">
                  <c:v>1.0872583041857025</c:v>
                </c:pt>
                <c:pt idx="78">
                  <c:v>1.0839251075598457</c:v>
                </c:pt>
                <c:pt idx="79">
                  <c:v>1.0799040013463375</c:v>
                </c:pt>
                <c:pt idx="80">
                  <c:v>1.0737834114889182</c:v>
                </c:pt>
                <c:pt idx="81">
                  <c:v>1.0652607579905504</c:v>
                </c:pt>
                <c:pt idx="82">
                  <c:v>1.0636354599330513</c:v>
                </c:pt>
                <c:pt idx="83">
                  <c:v>1.0657772016511553</c:v>
                </c:pt>
                <c:pt idx="84">
                  <c:v>1.0558370213194856</c:v>
                </c:pt>
                <c:pt idx="85">
                  <c:v>1.0492944031628275</c:v>
                </c:pt>
                <c:pt idx="86">
                  <c:v>1.043325560199994</c:v>
                </c:pt>
                <c:pt idx="87">
                  <c:v>1.0387898898732602</c:v>
                </c:pt>
                <c:pt idx="88">
                  <c:v>1.030766688131507</c:v>
                </c:pt>
                <c:pt idx="89">
                  <c:v>1.0236769983837457</c:v>
                </c:pt>
                <c:pt idx="90">
                  <c:v>1.0163743219018588</c:v>
                </c:pt>
                <c:pt idx="91">
                  <c:v>1.0118642808452976</c:v>
                </c:pt>
                <c:pt idx="92">
                  <c:v>1.0103470502938841</c:v>
                </c:pt>
                <c:pt idx="93">
                  <c:v>1.0082258899168866</c:v>
                </c:pt>
                <c:pt idx="94">
                  <c:v>1.0049404592485598</c:v>
                </c:pt>
                <c:pt idx="95">
                  <c:v>1.0043024384130823</c:v>
                </c:pt>
                <c:pt idx="96">
                  <c:v>1.001946597852575</c:v>
                </c:pt>
                <c:pt idx="97">
                  <c:v>1.0018624536557823</c:v>
                </c:pt>
                <c:pt idx="98">
                  <c:v>0.99758665557431636</c:v>
                </c:pt>
                <c:pt idx="99">
                  <c:v>0.99833126587680721</c:v>
                </c:pt>
                <c:pt idx="100">
                  <c:v>0.99754855925841301</c:v>
                </c:pt>
                <c:pt idx="101">
                  <c:v>0.99292642697210565</c:v>
                </c:pt>
                <c:pt idx="102">
                  <c:v>0.98772092422504099</c:v>
                </c:pt>
                <c:pt idx="103">
                  <c:v>0.98661212939804621</c:v>
                </c:pt>
                <c:pt idx="104">
                  <c:v>0.97758734441850648</c:v>
                </c:pt>
                <c:pt idx="105">
                  <c:v>0.96915715571384531</c:v>
                </c:pt>
                <c:pt idx="106">
                  <c:v>0.96260128896427999</c:v>
                </c:pt>
                <c:pt idx="107">
                  <c:v>0.95958060748756591</c:v>
                </c:pt>
                <c:pt idx="108">
                  <c:v>0.95264061721822768</c:v>
                </c:pt>
                <c:pt idx="109">
                  <c:v>0.94768151371579978</c:v>
                </c:pt>
                <c:pt idx="110">
                  <c:v>0.94017939983569465</c:v>
                </c:pt>
                <c:pt idx="111">
                  <c:v>0.94658043911481848</c:v>
                </c:pt>
                <c:pt idx="112">
                  <c:v>0.92984565298871813</c:v>
                </c:pt>
                <c:pt idx="113">
                  <c:v>0.91763446447479247</c:v>
                </c:pt>
                <c:pt idx="114">
                  <c:v>0.90439203645367661</c:v>
                </c:pt>
                <c:pt idx="115">
                  <c:v>0.90516563252238447</c:v>
                </c:pt>
                <c:pt idx="116">
                  <c:v>0.90021481949258775</c:v>
                </c:pt>
                <c:pt idx="117">
                  <c:v>0.89482988902865357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9-4AC7-A4BD-E1A4EE82ABEA}"/>
            </c:ext>
          </c:extLst>
        </c:ser>
        <c:ser>
          <c:idx val="2"/>
          <c:order val="2"/>
          <c:tx>
            <c:strRef>
              <c:f>pinv_paperdef!$D$1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pinv_paperdef!$D$2:$D$129</c:f>
              <c:numCache>
                <c:formatCode>General</c:formatCode>
                <c:ptCount val="128"/>
                <c:pt idx="0">
                  <c:v>0.99856031216927488</c:v>
                </c:pt>
                <c:pt idx="1">
                  <c:v>0.99852589635032263</c:v>
                </c:pt>
                <c:pt idx="2">
                  <c:v>0.99855648682073961</c:v>
                </c:pt>
                <c:pt idx="3">
                  <c:v>0.99855832510711051</c:v>
                </c:pt>
                <c:pt idx="4">
                  <c:v>0.9985436181703391</c:v>
                </c:pt>
                <c:pt idx="5">
                  <c:v>0.99855819617332042</c:v>
                </c:pt>
                <c:pt idx="6">
                  <c:v>0.99858426428778324</c:v>
                </c:pt>
                <c:pt idx="7">
                  <c:v>0.99858153857053633</c:v>
                </c:pt>
                <c:pt idx="8">
                  <c:v>0.99863334339644738</c:v>
                </c:pt>
                <c:pt idx="9">
                  <c:v>0.99867648421689192</c:v>
                </c:pt>
                <c:pt idx="10">
                  <c:v>0.99872227622115073</c:v>
                </c:pt>
                <c:pt idx="11">
                  <c:v>0.99874833637613447</c:v>
                </c:pt>
                <c:pt idx="12">
                  <c:v>0.99880791198771557</c:v>
                </c:pt>
                <c:pt idx="13">
                  <c:v>0.99883309668993969</c:v>
                </c:pt>
                <c:pt idx="14">
                  <c:v>0.9988643705832505</c:v>
                </c:pt>
                <c:pt idx="15">
                  <c:v>0.998861240860757</c:v>
                </c:pt>
                <c:pt idx="16">
                  <c:v>0.99888078950967985</c:v>
                </c:pt>
                <c:pt idx="17">
                  <c:v>0.99888925636098869</c:v>
                </c:pt>
                <c:pt idx="18">
                  <c:v>0.99889022036389796</c:v>
                </c:pt>
                <c:pt idx="19">
                  <c:v>0.99890805254699355</c:v>
                </c:pt>
                <c:pt idx="20">
                  <c:v>0.99891087884532559</c:v>
                </c:pt>
                <c:pt idx="21">
                  <c:v>0.99888836069862508</c:v>
                </c:pt>
                <c:pt idx="22">
                  <c:v>0.99885945166559442</c:v>
                </c:pt>
                <c:pt idx="23">
                  <c:v>0.99887400760278688</c:v>
                </c:pt>
                <c:pt idx="24">
                  <c:v>0.99889918132625721</c:v>
                </c:pt>
                <c:pt idx="25">
                  <c:v>0.99889417196525498</c:v>
                </c:pt>
                <c:pt idx="26">
                  <c:v>0.99890020324726514</c:v>
                </c:pt>
                <c:pt idx="27">
                  <c:v>0.99892612279109438</c:v>
                </c:pt>
                <c:pt idx="28">
                  <c:v>0.99890927592628331</c:v>
                </c:pt>
                <c:pt idx="29">
                  <c:v>0.99893525173054576</c:v>
                </c:pt>
                <c:pt idx="30">
                  <c:v>0.99897600274829768</c:v>
                </c:pt>
                <c:pt idx="31">
                  <c:v>0.99897594162095693</c:v>
                </c:pt>
                <c:pt idx="32">
                  <c:v>0.99899446264427194</c:v>
                </c:pt>
                <c:pt idx="33">
                  <c:v>0.99901249707082851</c:v>
                </c:pt>
                <c:pt idx="34">
                  <c:v>0.9990192684593866</c:v>
                </c:pt>
                <c:pt idx="35">
                  <c:v>0.99902744829981638</c:v>
                </c:pt>
                <c:pt idx="36">
                  <c:v>0.99904672853773446</c:v>
                </c:pt>
                <c:pt idx="37">
                  <c:v>0.99909249610481188</c:v>
                </c:pt>
                <c:pt idx="38">
                  <c:v>0.99910905205313327</c:v>
                </c:pt>
                <c:pt idx="39">
                  <c:v>0.99911997388686702</c:v>
                </c:pt>
                <c:pt idx="40">
                  <c:v>0.9991251298262559</c:v>
                </c:pt>
                <c:pt idx="41">
                  <c:v>0.99914462486291833</c:v>
                </c:pt>
                <c:pt idx="42">
                  <c:v>0.9991648702079875</c:v>
                </c:pt>
                <c:pt idx="43">
                  <c:v>0.99920108059620916</c:v>
                </c:pt>
                <c:pt idx="44">
                  <c:v>0.99922179584385484</c:v>
                </c:pt>
                <c:pt idx="45">
                  <c:v>0.99924924758788347</c:v>
                </c:pt>
                <c:pt idx="46">
                  <c:v>0.99925491933836885</c:v>
                </c:pt>
                <c:pt idx="47">
                  <c:v>0.99927082622847074</c:v>
                </c:pt>
                <c:pt idx="48">
                  <c:v>0.99928856444819847</c:v>
                </c:pt>
                <c:pt idx="49">
                  <c:v>0.99928636845075924</c:v>
                </c:pt>
                <c:pt idx="50">
                  <c:v>0.99928941387356696</c:v>
                </c:pt>
                <c:pt idx="51">
                  <c:v>0.99929892237426965</c:v>
                </c:pt>
                <c:pt idx="52">
                  <c:v>0.99931070022428314</c:v>
                </c:pt>
                <c:pt idx="53">
                  <c:v>0.99932645604341208</c:v>
                </c:pt>
                <c:pt idx="54">
                  <c:v>0.99931810730296533</c:v>
                </c:pt>
                <c:pt idx="55">
                  <c:v>0.99933348535670896</c:v>
                </c:pt>
                <c:pt idx="56">
                  <c:v>0.99935052351197162</c:v>
                </c:pt>
                <c:pt idx="57">
                  <c:v>0.99935176206410947</c:v>
                </c:pt>
                <c:pt idx="58">
                  <c:v>0.99935284652414713</c:v>
                </c:pt>
                <c:pt idx="59">
                  <c:v>0.99937823363081424</c:v>
                </c:pt>
                <c:pt idx="60">
                  <c:v>0.99940003913868414</c:v>
                </c:pt>
                <c:pt idx="61">
                  <c:v>0.9994302988544137</c:v>
                </c:pt>
                <c:pt idx="62">
                  <c:v>0.99947667954599195</c:v>
                </c:pt>
                <c:pt idx="63">
                  <c:v>0.99948055404938552</c:v>
                </c:pt>
                <c:pt idx="64">
                  <c:v>0.99948872555674995</c:v>
                </c:pt>
                <c:pt idx="65">
                  <c:v>0.99955938972658387</c:v>
                </c:pt>
                <c:pt idx="66">
                  <c:v>0.99956234912501385</c:v>
                </c:pt>
                <c:pt idx="67">
                  <c:v>0.99958417012858114</c:v>
                </c:pt>
                <c:pt idx="68">
                  <c:v>0.99961538189551236</c:v>
                </c:pt>
                <c:pt idx="69">
                  <c:v>0.99962759357167719</c:v>
                </c:pt>
                <c:pt idx="70">
                  <c:v>0.9996494023301119</c:v>
                </c:pt>
                <c:pt idx="71">
                  <c:v>0.99965759879881788</c:v>
                </c:pt>
                <c:pt idx="72">
                  <c:v>0.99968014199547073</c:v>
                </c:pt>
                <c:pt idx="73">
                  <c:v>0.99969930887055491</c:v>
                </c:pt>
                <c:pt idx="74">
                  <c:v>0.99971616351082493</c:v>
                </c:pt>
                <c:pt idx="75">
                  <c:v>0.99974329554768748</c:v>
                </c:pt>
                <c:pt idx="76">
                  <c:v>0.99974536263402003</c:v>
                </c:pt>
                <c:pt idx="77">
                  <c:v>0.99977017873508656</c:v>
                </c:pt>
                <c:pt idx="78">
                  <c:v>0.99977960350830686</c:v>
                </c:pt>
                <c:pt idx="79">
                  <c:v>0.99979097337885792</c:v>
                </c:pt>
                <c:pt idx="80">
                  <c:v>0.99980827964004071</c:v>
                </c:pt>
                <c:pt idx="81">
                  <c:v>0.99983237785129964</c:v>
                </c:pt>
                <c:pt idx="82">
                  <c:v>0.99983697345945799</c:v>
                </c:pt>
                <c:pt idx="83">
                  <c:v>0.99983091758209597</c:v>
                </c:pt>
                <c:pt idx="84">
                  <c:v>0.99985902391841841</c:v>
                </c:pt>
                <c:pt idx="85">
                  <c:v>0.99987752348484515</c:v>
                </c:pt>
                <c:pt idx="86">
                  <c:v>0.99989440067441027</c:v>
                </c:pt>
                <c:pt idx="87">
                  <c:v>0.99990722549965461</c:v>
                </c:pt>
                <c:pt idx="88">
                  <c:v>0.99992991148713295</c:v>
                </c:pt>
                <c:pt idx="89">
                  <c:v>0.99994995792470476</c:v>
                </c:pt>
                <c:pt idx="90">
                  <c:v>0.99997060659247594</c:v>
                </c:pt>
                <c:pt idx="91">
                  <c:v>0.99998335894973034</c:v>
                </c:pt>
                <c:pt idx="92">
                  <c:v>0.99998764899183568</c:v>
                </c:pt>
                <c:pt idx="93">
                  <c:v>0.99999364667446922</c:v>
                </c:pt>
                <c:pt idx="94">
                  <c:v>1.0000029363871552</c:v>
                </c:pt>
                <c:pt idx="95">
                  <c:v>1.0000047404216479</c:v>
                </c:pt>
                <c:pt idx="96">
                  <c:v>1.0000114016737487</c:v>
                </c:pt>
                <c:pt idx="97">
                  <c:v>1.0000116395954981</c:v>
                </c:pt>
                <c:pt idx="98">
                  <c:v>1.0000237296195131</c:v>
                </c:pt>
                <c:pt idx="99">
                  <c:v>1.0000216241981936</c:v>
                </c:pt>
                <c:pt idx="100">
                  <c:v>1.0000238373386723</c:v>
                </c:pt>
                <c:pt idx="101">
                  <c:v>1.0000369066392516</c:v>
                </c:pt>
                <c:pt idx="102">
                  <c:v>1.0000516254477696</c:v>
                </c:pt>
                <c:pt idx="103">
                  <c:v>1.0000547606182875</c:v>
                </c:pt>
                <c:pt idx="104">
                  <c:v>1.0000802786303769</c:v>
                </c:pt>
                <c:pt idx="105">
                  <c:v>1.0001041153929997</c:v>
                </c:pt>
                <c:pt idx="106">
                  <c:v>1.0001226524204578</c:v>
                </c:pt>
                <c:pt idx="107">
                  <c:v>1.0001311935421151</c:v>
                </c:pt>
                <c:pt idx="108">
                  <c:v>1.0001508166972366</c:v>
                </c:pt>
                <c:pt idx="109">
                  <c:v>1.0001648388000803</c:v>
                </c:pt>
                <c:pt idx="110">
                  <c:v>1.0001860513866541</c:v>
                </c:pt>
                <c:pt idx="111">
                  <c:v>1.0001679521412894</c:v>
                </c:pt>
                <c:pt idx="112">
                  <c:v>1.0002152705511622</c:v>
                </c:pt>
                <c:pt idx="113">
                  <c:v>1.0002497982719698</c:v>
                </c:pt>
                <c:pt idx="114">
                  <c:v>1.0002872418719113</c:v>
                </c:pt>
                <c:pt idx="115">
                  <c:v>1.0002850544919484</c:v>
                </c:pt>
                <c:pt idx="116">
                  <c:v>1.0002990531530835</c:v>
                </c:pt>
                <c:pt idx="117">
                  <c:v>1.000314279302071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9-4AC7-A4BD-E1A4EE82A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DCA7-9FA8-45E1-8622-C5974FA3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6B2939-71D3-49C7-9A94-529BD89ED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285750</xdr:colOff>
      <xdr:row>12</xdr:row>
      <xdr:rowOff>23812</xdr:rowOff>
    </xdr:from>
    <xdr:to>
      <xdr:col>29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2C672-9C9A-4B47-AB84-F878BB4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561975</xdr:colOff>
      <xdr:row>12</xdr:row>
      <xdr:rowOff>23812</xdr:rowOff>
    </xdr:from>
    <xdr:to>
      <xdr:col>22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83429-AA6B-4280-9E18-4F18B6B2A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14</xdr:row>
      <xdr:rowOff>66675</xdr:rowOff>
    </xdr:from>
    <xdr:to>
      <xdr:col>14</xdr:col>
      <xdr:colOff>0</xdr:colOff>
      <xdr:row>36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F71FA5-8C86-4183-A086-23638F3B6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9FBE-E01E-4DF2-9FE5-52DB4FD88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88499-FB90-44F1-86CE-548B490E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05688-9A6A-4DA0-8829-F08650C92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B9BB5-4F8E-41E6-8349-5F97EC84D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7925F-B406-433F-ABE2-C6E14F67A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1DFB6-F71C-4CF3-BC8E-C3F0B23F8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7A2EC-DCF6-4580-8141-D32A3ED6D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A45455-529C-409E-A38B-2F9EEEFCB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D987-4179-48AF-AA9B-43F36BAA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CA1E4-515A-4292-BFE3-C0224166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85302-E4CB-4C62-AD99-92D93D8ED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5A3918-A2B5-43E8-9314-E78E1E714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AFC2E-9F04-4ED7-8F60-B50B30C7C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30CD2-0055-4A8B-B8F9-626BF954A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3E839-C326-4C81-80BC-B44116FD1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30F6E6-50C9-4859-A71C-897BB2FC3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9726C-682A-4940-9EF1-DDAB45D4E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6B786B-7790-495D-A8EC-49F065E49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81326-5EB0-481A-B88C-8629764ED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897F65-B3D2-4DE6-B0D7-14467D14B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524C4-D228-4F4C-BD7E-2FC88F253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6F5803-AD59-4BDA-84BD-8BEEA4045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2D8-8624-407F-9E92-FCEC195667E4}">
  <dimension ref="A1:M129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J2" sqref="J2:J119"/>
    </sheetView>
  </sheetViews>
  <sheetFormatPr defaultRowHeight="15" x14ac:dyDescent="0.25"/>
  <cols>
    <col min="1" max="1" width="10.7109375" customWidth="1"/>
    <col min="2" max="13" width="9.140625" style="2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29587</v>
      </c>
      <c r="B2" s="2">
        <v>1.0310087360238964</v>
      </c>
      <c r="C2" s="2">
        <v>0.99300491629752996</v>
      </c>
      <c r="D2" s="2">
        <v>0.94554974816375614</v>
      </c>
      <c r="E2" s="2">
        <v>0.96585642014850959</v>
      </c>
      <c r="F2" s="2">
        <v>0.99635888851602461</v>
      </c>
      <c r="G2" s="2">
        <v>0.98703895770334904</v>
      </c>
      <c r="H2" s="2">
        <v>0.98498665634108695</v>
      </c>
      <c r="I2" s="2">
        <v>1.0200650958217798</v>
      </c>
      <c r="J2" s="2">
        <v>1.0030102606614963</v>
      </c>
      <c r="K2" s="2">
        <v>1.0117304155792679</v>
      </c>
      <c r="L2" s="2">
        <v>1.0003656136258317</v>
      </c>
      <c r="M2" s="2">
        <v>1.0012251541442336</v>
      </c>
    </row>
    <row r="3" spans="1:13" x14ac:dyDescent="0.25">
      <c r="A3" s="1">
        <v>29677</v>
      </c>
      <c r="B3" s="2">
        <v>1.034020234470981</v>
      </c>
      <c r="C3" s="2">
        <v>0.99483821491788549</v>
      </c>
      <c r="D3" s="2">
        <v>0.94248965238621174</v>
      </c>
      <c r="E3" s="2">
        <v>0.95043152842561485</v>
      </c>
      <c r="F3" s="2">
        <v>0.99569665866662038</v>
      </c>
      <c r="G3" s="2">
        <v>0.98613828457052244</v>
      </c>
      <c r="H3" s="2">
        <v>1.0073486984725852</v>
      </c>
      <c r="I3" s="2">
        <v>1.0117817780328184</v>
      </c>
      <c r="J3" s="2">
        <v>1.0062836114696534</v>
      </c>
      <c r="K3" s="2">
        <v>0.98502538485205182</v>
      </c>
      <c r="L3" s="2">
        <v>0.98258959752897657</v>
      </c>
      <c r="M3" s="2">
        <v>1.0004957771121867</v>
      </c>
    </row>
    <row r="4" spans="1:13" x14ac:dyDescent="0.25">
      <c r="A4" s="1">
        <v>29768</v>
      </c>
      <c r="B4" s="2">
        <v>1.0334086201193404</v>
      </c>
      <c r="C4" s="2">
        <v>0.9891916604590214</v>
      </c>
      <c r="D4" s="2">
        <v>0.93878127090607189</v>
      </c>
      <c r="E4" s="2">
        <v>0.83910295421864056</v>
      </c>
      <c r="F4" s="2">
        <v>0.99997515825463223</v>
      </c>
      <c r="G4" s="2">
        <v>0.9894087173301247</v>
      </c>
      <c r="H4" s="2">
        <v>1.0030584865107639</v>
      </c>
      <c r="I4" s="2">
        <v>1.0122370956700686</v>
      </c>
      <c r="J4" s="2">
        <v>1.0012148194931347</v>
      </c>
      <c r="K4" s="2">
        <v>1.0033562412293182</v>
      </c>
      <c r="L4" s="2">
        <v>0.9993068898282389</v>
      </c>
      <c r="M4" s="2">
        <v>0.99950152853352159</v>
      </c>
    </row>
    <row r="5" spans="1:13" x14ac:dyDescent="0.25">
      <c r="A5" s="1">
        <v>29860</v>
      </c>
      <c r="B5" s="2">
        <v>1.0242094141168463</v>
      </c>
      <c r="C5" s="2">
        <v>0.9905856168391538</v>
      </c>
      <c r="D5" s="2">
        <v>0.93180884272035225</v>
      </c>
      <c r="E5" s="2">
        <v>1.0292542020813891</v>
      </c>
      <c r="F5" s="2">
        <v>0.99367711008020498</v>
      </c>
      <c r="G5" s="2">
        <v>0.99643202755803051</v>
      </c>
      <c r="H5" s="2">
        <v>0.99864908180899026</v>
      </c>
      <c r="I5" s="2">
        <v>1.01134347318162</v>
      </c>
      <c r="J5" s="2">
        <v>1.0045553870024269</v>
      </c>
      <c r="K5" s="2">
        <v>0.98037221699272148</v>
      </c>
      <c r="L5" s="2">
        <v>0.96398305570364873</v>
      </c>
      <c r="M5" s="2">
        <v>1.0018714031486082</v>
      </c>
    </row>
    <row r="6" spans="1:13" x14ac:dyDescent="0.25">
      <c r="A6" s="1">
        <v>29952</v>
      </c>
      <c r="B6" s="2">
        <v>1.0237998122770289</v>
      </c>
      <c r="C6" s="2">
        <v>0.99307051711961258</v>
      </c>
      <c r="D6" s="2">
        <v>0.91390547243357145</v>
      </c>
      <c r="E6" s="2">
        <v>0.87053530715630123</v>
      </c>
      <c r="F6" s="2">
        <v>1.0074590537795451</v>
      </c>
      <c r="G6" s="2">
        <v>0.99731575620530799</v>
      </c>
      <c r="H6" s="2">
        <v>1.0022007546633034</v>
      </c>
      <c r="I6" s="2">
        <v>1.0080829831866216</v>
      </c>
      <c r="J6" s="2">
        <v>1.0020586435471879</v>
      </c>
      <c r="K6" s="2">
        <v>0.97551426906124084</v>
      </c>
      <c r="L6" s="2">
        <v>0.97808730633285501</v>
      </c>
      <c r="M6" s="2">
        <v>1.0022356496014349</v>
      </c>
    </row>
    <row r="7" spans="1:13" x14ac:dyDescent="0.25">
      <c r="A7" s="1">
        <v>30042</v>
      </c>
      <c r="B7" s="2">
        <v>1.0243972030562278</v>
      </c>
      <c r="C7" s="2">
        <v>0.99188724320495358</v>
      </c>
      <c r="D7" s="2">
        <v>0.9145414689494944</v>
      </c>
      <c r="E7" s="2">
        <v>0.94806907991211009</v>
      </c>
      <c r="F7" s="2">
        <v>0.99227101089626701</v>
      </c>
      <c r="G7" s="2">
        <v>0.9958320240526275</v>
      </c>
      <c r="H7" s="2">
        <v>1.0037458967109292</v>
      </c>
      <c r="I7" s="2">
        <v>1.0064254754043509</v>
      </c>
      <c r="J7" s="2">
        <v>1.0021989428507196</v>
      </c>
      <c r="K7" s="2">
        <v>0.99736104006333237</v>
      </c>
      <c r="L7" s="2">
        <v>0.96673445443413619</v>
      </c>
      <c r="M7" s="2">
        <v>1.0025168161329105</v>
      </c>
    </row>
    <row r="8" spans="1:13" x14ac:dyDescent="0.25">
      <c r="A8" s="1">
        <v>30133</v>
      </c>
      <c r="B8" s="2">
        <v>1.0175651628010987</v>
      </c>
      <c r="C8" s="2">
        <v>1.0021172335817474</v>
      </c>
      <c r="D8" s="2">
        <v>0.90519250189578826</v>
      </c>
      <c r="E8" s="2">
        <v>1.0663897426870488</v>
      </c>
      <c r="F8" s="2">
        <v>0.99774752215772367</v>
      </c>
      <c r="G8" s="2">
        <v>1.000502856886609</v>
      </c>
      <c r="H8" s="2">
        <v>0.99686931753580543</v>
      </c>
      <c r="I8" s="2">
        <v>1.0077151900481647</v>
      </c>
      <c r="J8" s="2">
        <v>0.9942155314291875</v>
      </c>
      <c r="K8" s="2">
        <v>0.98899133508742954</v>
      </c>
      <c r="L8" s="2">
        <v>0.97433090408521505</v>
      </c>
      <c r="M8" s="2">
        <v>1.0032311130840061</v>
      </c>
    </row>
    <row r="9" spans="1:13" x14ac:dyDescent="0.25">
      <c r="A9" s="1">
        <v>30225</v>
      </c>
      <c r="B9" s="2">
        <v>1.0118658589978404</v>
      </c>
      <c r="C9" s="2">
        <v>1.0070332855885471</v>
      </c>
      <c r="D9" s="2">
        <v>0.89416698459752542</v>
      </c>
      <c r="E9" s="2">
        <v>1.1440877515491934</v>
      </c>
      <c r="F9" s="2">
        <v>0.99858653741054371</v>
      </c>
      <c r="G9" s="2">
        <v>0.99998489727716788</v>
      </c>
      <c r="H9" s="2">
        <v>0.99327397994065725</v>
      </c>
      <c r="I9" s="2">
        <v>1.0045041773973811</v>
      </c>
      <c r="J9" s="2">
        <v>0.99343924329648281</v>
      </c>
      <c r="K9" s="2">
        <v>0.99342846303146914</v>
      </c>
      <c r="L9" s="2">
        <v>1.0053609139594848</v>
      </c>
      <c r="M9" s="2">
        <v>1.0048471136881483</v>
      </c>
    </row>
    <row r="10" spans="1:13" x14ac:dyDescent="0.25">
      <c r="A10" s="1">
        <v>30317</v>
      </c>
      <c r="B10" s="2">
        <v>1.0110314139200904</v>
      </c>
      <c r="C10" s="2">
        <v>1.0010790275978823</v>
      </c>
      <c r="D10" s="2">
        <v>0.89679941247881456</v>
      </c>
      <c r="E10" s="2">
        <v>1.0759072847220166</v>
      </c>
      <c r="F10" s="2">
        <v>0.99737303583962023</v>
      </c>
      <c r="G10" s="2">
        <v>1.0005355405137637</v>
      </c>
      <c r="H10" s="2">
        <v>1.0097331651988157</v>
      </c>
      <c r="I10" s="2">
        <v>1.0026339343871882</v>
      </c>
      <c r="J10" s="2">
        <v>0.99005223586144886</v>
      </c>
      <c r="K10" s="2">
        <v>1.0044405328212169</v>
      </c>
      <c r="L10" s="2">
        <v>1.0123547737085512</v>
      </c>
      <c r="M10" s="2">
        <v>1.003766981562543</v>
      </c>
    </row>
    <row r="11" spans="1:13" x14ac:dyDescent="0.25">
      <c r="A11" s="1">
        <v>30407</v>
      </c>
      <c r="B11" s="2">
        <v>1.0100545557774716</v>
      </c>
      <c r="C11" s="2">
        <v>1.0064084261871851</v>
      </c>
      <c r="D11" s="2">
        <v>0.90417995667128204</v>
      </c>
      <c r="E11" s="2">
        <v>1.0945837915847778</v>
      </c>
      <c r="F11" s="2">
        <v>0.99722529332779564</v>
      </c>
      <c r="G11" s="2">
        <v>1.0014616309726179</v>
      </c>
      <c r="H11" s="2">
        <v>1.0029920642323054</v>
      </c>
      <c r="I11" s="2">
        <v>1.0011633872018773</v>
      </c>
      <c r="J11" s="2">
        <v>0.99149084926998809</v>
      </c>
      <c r="K11" s="2">
        <v>1.0150347872166792</v>
      </c>
      <c r="L11" s="2">
        <v>1.0436908390341837</v>
      </c>
      <c r="M11" s="2">
        <v>1.002379230141951</v>
      </c>
    </row>
    <row r="12" spans="1:13" x14ac:dyDescent="0.25">
      <c r="A12" s="1">
        <v>30498</v>
      </c>
      <c r="B12" s="2">
        <v>1.0121441603737502</v>
      </c>
      <c r="C12" s="2">
        <v>1.0097834345561778</v>
      </c>
      <c r="D12" s="2">
        <v>0.919287554187599</v>
      </c>
      <c r="E12" s="2">
        <v>0.95611491863654419</v>
      </c>
      <c r="F12" s="2">
        <v>0.99123307541914596</v>
      </c>
      <c r="G12" s="2">
        <v>1.0021083666489714</v>
      </c>
      <c r="H12" s="2">
        <v>1.0015979337880272</v>
      </c>
      <c r="I12" s="2">
        <v>1.0042315057319426</v>
      </c>
      <c r="J12" s="2">
        <v>0.98976389420867117</v>
      </c>
      <c r="K12" s="2">
        <v>1.0121229575561739</v>
      </c>
      <c r="L12" s="2">
        <v>1.0470734955724399</v>
      </c>
      <c r="M12" s="2">
        <v>1.0003392117746259</v>
      </c>
    </row>
    <row r="13" spans="1:13" x14ac:dyDescent="0.25">
      <c r="A13" s="1">
        <v>30590</v>
      </c>
      <c r="B13" s="2">
        <v>1.0124056647247044</v>
      </c>
      <c r="C13" s="2">
        <v>1.0014917081321693</v>
      </c>
      <c r="D13" s="2">
        <v>0.93377279919806533</v>
      </c>
      <c r="E13" s="2">
        <v>0.95842115168265163</v>
      </c>
      <c r="F13" s="2">
        <v>0.99943337226045581</v>
      </c>
      <c r="G13" s="2">
        <v>1.0020003117894969</v>
      </c>
      <c r="H13" s="2">
        <v>1.0155492405436917</v>
      </c>
      <c r="I13" s="2">
        <v>1.0012114272090309</v>
      </c>
      <c r="J13" s="2">
        <v>0.9967186726511259</v>
      </c>
      <c r="K13" s="2">
        <v>1.013236326269991</v>
      </c>
      <c r="L13" s="2">
        <v>1.0480984212568289</v>
      </c>
      <c r="M13" s="2">
        <v>1.0003887297911696</v>
      </c>
    </row>
    <row r="14" spans="1:13" x14ac:dyDescent="0.25">
      <c r="A14" s="1">
        <v>30682</v>
      </c>
      <c r="B14" s="2">
        <v>1.0125069103533739</v>
      </c>
      <c r="C14" s="2">
        <v>0.99560521148644687</v>
      </c>
      <c r="D14" s="2">
        <v>0.94910091225930293</v>
      </c>
      <c r="E14" s="2">
        <v>0.92214775928224013</v>
      </c>
      <c r="F14" s="2">
        <v>0.99608486645213667</v>
      </c>
      <c r="G14" s="2">
        <v>1.0025490571655409</v>
      </c>
      <c r="H14" s="2">
        <v>1.0165298056419003</v>
      </c>
      <c r="I14" s="2">
        <v>1.0062684155341362</v>
      </c>
      <c r="J14" s="2">
        <v>0.99170792275581265</v>
      </c>
      <c r="K14" s="2">
        <v>1.0124498484595534</v>
      </c>
      <c r="L14" s="2">
        <v>1.0242123231177955</v>
      </c>
      <c r="M14" s="2">
        <v>1.00006615644356</v>
      </c>
    </row>
    <row r="15" spans="1:13" x14ac:dyDescent="0.25">
      <c r="A15" s="1">
        <v>30773</v>
      </c>
      <c r="B15" s="2">
        <v>1.0149060145280129</v>
      </c>
      <c r="C15" s="2">
        <v>1.0055379620629019</v>
      </c>
      <c r="D15" s="2">
        <v>0.95909732698370775</v>
      </c>
      <c r="E15" s="2">
        <v>0.93823397949838605</v>
      </c>
      <c r="F15" s="2">
        <v>0.9965289147416001</v>
      </c>
      <c r="G15" s="2">
        <v>1.0033264174511827</v>
      </c>
      <c r="H15" s="2">
        <v>1.0266594212540407</v>
      </c>
      <c r="I15" s="2">
        <v>1.0029228507085435</v>
      </c>
      <c r="J15" s="2">
        <v>0.99765361709218991</v>
      </c>
      <c r="K15" s="2">
        <v>1.0095576063109837</v>
      </c>
      <c r="L15" s="2">
        <v>1.0273820434537746</v>
      </c>
      <c r="M15" s="2">
        <v>0.99924968588183805</v>
      </c>
    </row>
    <row r="16" spans="1:13" x14ac:dyDescent="0.25">
      <c r="A16" s="1">
        <v>30864</v>
      </c>
      <c r="B16" s="2">
        <v>1.0169971808282572</v>
      </c>
      <c r="C16" s="2">
        <v>1.0007234389075881</v>
      </c>
      <c r="D16" s="2">
        <v>0.96089251048950575</v>
      </c>
      <c r="E16" s="2">
        <v>1.049763143188736</v>
      </c>
      <c r="F16" s="2">
        <v>1.0013429484320737</v>
      </c>
      <c r="G16" s="2">
        <v>1.0004329075072074</v>
      </c>
      <c r="H16" s="2">
        <v>1.0137960018356067</v>
      </c>
      <c r="I16" s="2">
        <v>1.0021766989714322</v>
      </c>
      <c r="J16" s="2">
        <v>0.99838067946647413</v>
      </c>
      <c r="K16" s="2">
        <v>1.0023006792597347</v>
      </c>
      <c r="L16" s="2">
        <v>1.0044581031171171</v>
      </c>
      <c r="M16" s="2">
        <v>1.0001041596795617</v>
      </c>
    </row>
    <row r="17" spans="1:13" x14ac:dyDescent="0.25">
      <c r="A17" s="1">
        <v>30956</v>
      </c>
      <c r="B17" s="2">
        <v>1.0128613497952819</v>
      </c>
      <c r="C17" s="2">
        <v>1.0024688657554819</v>
      </c>
      <c r="D17" s="2">
        <v>0.96460734112350455</v>
      </c>
      <c r="E17" s="2">
        <v>0.97941033016250911</v>
      </c>
      <c r="F17" s="2">
        <v>0.99747286087197806</v>
      </c>
      <c r="G17" s="2">
        <v>1.0016962508384522</v>
      </c>
      <c r="H17" s="2">
        <v>1.0311514229586602</v>
      </c>
      <c r="I17" s="2">
        <v>0.99996036261285792</v>
      </c>
      <c r="J17" s="2">
        <v>0.99926478816767916</v>
      </c>
      <c r="K17" s="2">
        <v>1.0013093615272277</v>
      </c>
      <c r="L17" s="2">
        <v>1.0140678909446905</v>
      </c>
      <c r="M17" s="2">
        <v>1.0002421835770274</v>
      </c>
    </row>
    <row r="18" spans="1:13" x14ac:dyDescent="0.25">
      <c r="A18" s="1">
        <v>31048</v>
      </c>
      <c r="B18" s="2">
        <v>1.009591720180667</v>
      </c>
      <c r="C18" s="2">
        <v>1.0055960584132584</v>
      </c>
      <c r="D18" s="2">
        <v>0.96987814569777764</v>
      </c>
      <c r="E18" s="2">
        <v>1.0719516014214161</v>
      </c>
      <c r="F18" s="2">
        <v>0.99677196005786495</v>
      </c>
      <c r="G18" s="2">
        <v>1.0045399215220479</v>
      </c>
      <c r="H18" s="2">
        <v>1.0035457596691628</v>
      </c>
      <c r="I18" s="2">
        <v>1.0053494689536062</v>
      </c>
      <c r="J18" s="2">
        <v>0.99390143339379466</v>
      </c>
      <c r="K18" s="2">
        <v>1.0018794788424508</v>
      </c>
      <c r="L18" s="2">
        <v>1.009423361238883</v>
      </c>
      <c r="M18" s="2">
        <v>1.0001156609435302</v>
      </c>
    </row>
    <row r="19" spans="1:13" x14ac:dyDescent="0.25">
      <c r="A19" s="1">
        <v>31138</v>
      </c>
      <c r="B19" s="2">
        <v>1.0087591504937361</v>
      </c>
      <c r="C19" s="2">
        <v>1.0032516306942312</v>
      </c>
      <c r="D19" s="2">
        <v>0.9735331964803946</v>
      </c>
      <c r="E19" s="2">
        <v>1.0419831644814352</v>
      </c>
      <c r="F19" s="2">
        <v>0.99877009579290099</v>
      </c>
      <c r="G19" s="2">
        <v>1.0034302671095161</v>
      </c>
      <c r="H19" s="2">
        <v>1.015213444725273</v>
      </c>
      <c r="I19" s="2">
        <v>0.99904553024758824</v>
      </c>
      <c r="J19" s="2">
        <v>0.99885863441267053</v>
      </c>
      <c r="K19" s="2">
        <v>1.0018633925879878</v>
      </c>
      <c r="L19" s="2">
        <v>1.0043048419946341</v>
      </c>
      <c r="M19" s="2">
        <v>1.0011465610544525</v>
      </c>
    </row>
    <row r="20" spans="1:13" x14ac:dyDescent="0.25">
      <c r="A20" s="1">
        <v>31229</v>
      </c>
      <c r="B20" s="2">
        <v>1.0081876822397535</v>
      </c>
      <c r="C20" s="2">
        <v>1.0060899941734076</v>
      </c>
      <c r="D20" s="2">
        <v>0.9735292147893938</v>
      </c>
      <c r="E20" s="2">
        <v>0.92728693548708563</v>
      </c>
      <c r="F20" s="2">
        <v>1.0055218850498864</v>
      </c>
      <c r="G20" s="2">
        <v>1.0028014806631569</v>
      </c>
      <c r="H20" s="2">
        <v>1.0052653007886112</v>
      </c>
      <c r="I20" s="2">
        <v>0.99869670941263566</v>
      </c>
      <c r="J20" s="2">
        <v>1.0031242540586895</v>
      </c>
      <c r="K20" s="2">
        <v>1.0077198418073858</v>
      </c>
      <c r="L20" s="2">
        <v>1.0049621143884946</v>
      </c>
      <c r="M20" s="2">
        <v>1.000989893877174</v>
      </c>
    </row>
    <row r="21" spans="1:13" x14ac:dyDescent="0.25">
      <c r="A21" s="1">
        <v>31321</v>
      </c>
      <c r="B21" s="2">
        <v>1.0084733758877438</v>
      </c>
      <c r="C21" s="2">
        <v>1.0023441232141423</v>
      </c>
      <c r="D21" s="2">
        <v>0.97549516645113266</v>
      </c>
      <c r="E21" s="2">
        <v>1.132221556327841</v>
      </c>
      <c r="F21" s="2">
        <v>1.0075498642898764</v>
      </c>
      <c r="G21" s="2">
        <v>1.0010735563459667</v>
      </c>
      <c r="H21" s="2">
        <v>1.0285924673470526</v>
      </c>
      <c r="I21" s="2">
        <v>1.0001232104313875</v>
      </c>
      <c r="J21" s="2">
        <v>1.0029637951081749</v>
      </c>
      <c r="K21" s="2">
        <v>1.0007595420176998</v>
      </c>
      <c r="L21" s="2">
        <v>0.99009402666179858</v>
      </c>
      <c r="M21" s="2">
        <v>1.0012314118210024</v>
      </c>
    </row>
    <row r="22" spans="1:13" x14ac:dyDescent="0.25">
      <c r="A22" s="1">
        <v>31413</v>
      </c>
      <c r="B22" s="2">
        <v>1.0075997442570306</v>
      </c>
      <c r="C22" s="2">
        <v>1.0008170162000911</v>
      </c>
      <c r="D22" s="2">
        <v>0.97128133131001748</v>
      </c>
      <c r="E22" s="2">
        <v>1.102009035906607</v>
      </c>
      <c r="F22" s="2">
        <v>1.0041095030633191</v>
      </c>
      <c r="G22" s="2">
        <v>0.99892048026423441</v>
      </c>
      <c r="H22" s="2">
        <v>1.0113821286102813</v>
      </c>
      <c r="I22" s="2">
        <v>0.99912603461366667</v>
      </c>
      <c r="J22" s="2">
        <v>1.0013420179419024</v>
      </c>
      <c r="K22" s="2">
        <v>1.0021127593656245</v>
      </c>
      <c r="L22" s="2">
        <v>0.99847120662245925</v>
      </c>
      <c r="M22" s="2">
        <v>1.0019022111679259</v>
      </c>
    </row>
    <row r="23" spans="1:13" x14ac:dyDescent="0.25">
      <c r="A23" s="1">
        <v>31503</v>
      </c>
      <c r="B23" s="2">
        <v>1.0058379866920653</v>
      </c>
      <c r="C23" s="2">
        <v>0.99295552848591373</v>
      </c>
      <c r="D23" s="2">
        <v>0.96618031948531558</v>
      </c>
      <c r="E23" s="2">
        <v>1.0368933598688315</v>
      </c>
      <c r="F23" s="2">
        <v>1.0007900825561657</v>
      </c>
      <c r="G23" s="2">
        <v>0.99830283897244998</v>
      </c>
      <c r="H23" s="2">
        <v>1.0158995318443038</v>
      </c>
      <c r="I23" s="2">
        <v>0.99894066655797542</v>
      </c>
      <c r="J23" s="2">
        <v>1.0053697802879207</v>
      </c>
      <c r="K23" s="2">
        <v>0.99692562211243696</v>
      </c>
      <c r="L23" s="2">
        <v>1.0008241173625059</v>
      </c>
      <c r="M23" s="2">
        <v>1.0024719545091749</v>
      </c>
    </row>
    <row r="24" spans="1:13" x14ac:dyDescent="0.25">
      <c r="A24" s="1">
        <v>31594</v>
      </c>
      <c r="B24" s="2">
        <v>1.0040709422140051</v>
      </c>
      <c r="C24" s="2">
        <v>0.99824931705579456</v>
      </c>
      <c r="D24" s="2">
        <v>0.96824623476824601</v>
      </c>
      <c r="E24" s="2">
        <v>0.89588770256262751</v>
      </c>
      <c r="F24" s="2">
        <v>1.0011927034220749</v>
      </c>
      <c r="G24" s="2">
        <v>0.9993114676437187</v>
      </c>
      <c r="H24" s="2">
        <v>1.0075842775275872</v>
      </c>
      <c r="I24" s="2">
        <v>1.0003415154775306</v>
      </c>
      <c r="J24" s="2">
        <v>1.0051767756922483</v>
      </c>
      <c r="K24" s="2">
        <v>1.0015325865235236</v>
      </c>
      <c r="L24" s="2">
        <v>1.0174823383787555</v>
      </c>
      <c r="M24" s="2">
        <v>1.0029968859661811</v>
      </c>
    </row>
    <row r="25" spans="1:13" x14ac:dyDescent="0.25">
      <c r="A25" s="1">
        <v>31686</v>
      </c>
      <c r="B25" s="2">
        <v>1.0033181713317114</v>
      </c>
      <c r="C25" s="2">
        <v>1.0016145462958599</v>
      </c>
      <c r="D25" s="2">
        <v>0.97276810000383218</v>
      </c>
      <c r="E25" s="2">
        <v>1.0084233212372866</v>
      </c>
      <c r="F25" s="2">
        <v>1.001643044144789</v>
      </c>
      <c r="G25" s="2">
        <v>0.99995723141105608</v>
      </c>
      <c r="H25" s="2">
        <v>1.0187362812525234</v>
      </c>
      <c r="I25" s="2">
        <v>1.0010881776397371</v>
      </c>
      <c r="J25" s="2">
        <v>1.0018245159332282</v>
      </c>
      <c r="K25" s="2">
        <v>0.99702237890681167</v>
      </c>
      <c r="L25" s="2">
        <v>0.98967701283336096</v>
      </c>
      <c r="M25" s="2">
        <v>1.0028755306851218</v>
      </c>
    </row>
    <row r="26" spans="1:13" x14ac:dyDescent="0.25">
      <c r="A26" s="1">
        <v>31778</v>
      </c>
      <c r="B26" s="2">
        <v>1.0035355804873081</v>
      </c>
      <c r="C26" s="2">
        <v>1.0059099428825187</v>
      </c>
      <c r="D26" s="2">
        <v>0.9815941664339215</v>
      </c>
      <c r="E26" s="2">
        <v>1.1748418330124324</v>
      </c>
      <c r="F26" s="2">
        <v>0.99338753099022947</v>
      </c>
      <c r="G26" s="2">
        <v>0.99956041047758593</v>
      </c>
      <c r="H26" s="2">
        <v>1.0056857241322767</v>
      </c>
      <c r="I26" s="2">
        <v>1.0018192989334171</v>
      </c>
      <c r="J26" s="2">
        <v>0.9985479259388651</v>
      </c>
      <c r="K26" s="2">
        <v>0.99962004839184104</v>
      </c>
      <c r="L26" s="2">
        <v>0.958561683440604</v>
      </c>
      <c r="M26" s="2">
        <v>1.002028709307113</v>
      </c>
    </row>
    <row r="27" spans="1:13" x14ac:dyDescent="0.25">
      <c r="A27" s="1">
        <v>31868</v>
      </c>
      <c r="B27" s="2">
        <v>1.0046651933034265</v>
      </c>
      <c r="C27" s="2">
        <v>1.0034842252326188</v>
      </c>
      <c r="D27" s="2">
        <v>0.98436373785266162</v>
      </c>
      <c r="E27" s="2">
        <v>1.0046800388830079</v>
      </c>
      <c r="F27" s="2">
        <v>0.99729780333330531</v>
      </c>
      <c r="G27" s="2">
        <v>1.0013234388030225</v>
      </c>
      <c r="H27" s="2">
        <v>1.0049301865776883</v>
      </c>
      <c r="I27" s="2">
        <v>0.99958805992086863</v>
      </c>
      <c r="J27" s="2">
        <v>0.99826075697664052</v>
      </c>
      <c r="K27" s="2">
        <v>1.0033045445470741</v>
      </c>
      <c r="L27" s="2">
        <v>1.0199382885325003</v>
      </c>
      <c r="M27" s="2">
        <v>1.000814735972509</v>
      </c>
    </row>
    <row r="28" spans="1:13" x14ac:dyDescent="0.25">
      <c r="A28" s="1">
        <v>31959</v>
      </c>
      <c r="B28" s="2">
        <v>1.0058128410567198</v>
      </c>
      <c r="C28" s="2">
        <v>1.000297981587466</v>
      </c>
      <c r="D28" s="2">
        <v>0.98838485547964938</v>
      </c>
      <c r="E28" s="2">
        <v>1.0308399778608488</v>
      </c>
      <c r="F28" s="2">
        <v>0.99846935950839544</v>
      </c>
      <c r="G28" s="2">
        <v>1.0014932609686171</v>
      </c>
      <c r="H28" s="2">
        <v>1.0002700359865306</v>
      </c>
      <c r="I28" s="2">
        <v>1.0018692631994528</v>
      </c>
      <c r="J28" s="2">
        <v>0.99598620603438837</v>
      </c>
      <c r="K28" s="2">
        <v>1.0012219193206036</v>
      </c>
      <c r="L28" s="2">
        <v>1.0225137319438526</v>
      </c>
      <c r="M28" s="2">
        <v>1.0008535182949307</v>
      </c>
    </row>
    <row r="29" spans="1:13" x14ac:dyDescent="0.25">
      <c r="A29" s="1">
        <v>32051</v>
      </c>
      <c r="B29" s="2">
        <v>1.0062236318308933</v>
      </c>
      <c r="C29" s="2">
        <v>1.0008112275541352</v>
      </c>
      <c r="D29" s="2">
        <v>0.99572244516465702</v>
      </c>
      <c r="E29" s="2">
        <v>0.74511709405370785</v>
      </c>
      <c r="F29" s="2">
        <v>1.0003795158724398</v>
      </c>
      <c r="G29" s="2">
        <v>1.00172379786412</v>
      </c>
      <c r="H29" s="2">
        <v>1.0092048731414589</v>
      </c>
      <c r="I29" s="2">
        <v>1.0011957761308512</v>
      </c>
      <c r="J29" s="2">
        <v>1.0041295372461114</v>
      </c>
      <c r="K29" s="2">
        <v>1.0100677463470118</v>
      </c>
      <c r="L29" s="2">
        <v>0.9793185382919688</v>
      </c>
      <c r="M29" s="2">
        <v>1.0013655858196435</v>
      </c>
    </row>
    <row r="30" spans="1:13" x14ac:dyDescent="0.25">
      <c r="A30" s="1">
        <v>32143</v>
      </c>
      <c r="B30" s="2">
        <v>1.0052011576509765</v>
      </c>
      <c r="C30" s="2">
        <v>1.0056390513441675</v>
      </c>
      <c r="D30" s="2">
        <v>0.99420401522141078</v>
      </c>
      <c r="E30" s="2">
        <v>1.0476136538134069</v>
      </c>
      <c r="F30" s="2">
        <v>1.0058872239415577</v>
      </c>
      <c r="G30" s="2">
        <v>1.000976957408753</v>
      </c>
      <c r="H30" s="2">
        <v>1.0075483843637685</v>
      </c>
      <c r="I30" s="2">
        <v>1.0019034105110221</v>
      </c>
      <c r="J30" s="2">
        <v>1.0033446457356443</v>
      </c>
      <c r="K30" s="2">
        <v>0.99851822241084753</v>
      </c>
      <c r="L30" s="2">
        <v>1.0045585998406401</v>
      </c>
      <c r="M30" s="2">
        <v>1.0016034383901504</v>
      </c>
    </row>
    <row r="31" spans="1:13" x14ac:dyDescent="0.25">
      <c r="A31" s="1">
        <v>32234</v>
      </c>
      <c r="B31" s="2">
        <v>1.0061146301751411</v>
      </c>
      <c r="C31" s="2">
        <v>1.0022464521552632</v>
      </c>
      <c r="D31" s="2">
        <v>1.0060016160769698</v>
      </c>
      <c r="E31" s="2">
        <v>1.027744883964552</v>
      </c>
      <c r="F31" s="2">
        <v>0.99824007326915754</v>
      </c>
      <c r="G31" s="2">
        <v>1.0012959862284063</v>
      </c>
      <c r="H31" s="2">
        <v>1.0062763634781995</v>
      </c>
      <c r="I31" s="2">
        <v>1.0036490130547588</v>
      </c>
      <c r="J31" s="2">
        <v>0.99908257571597481</v>
      </c>
      <c r="K31" s="2">
        <v>1.0055909063349635</v>
      </c>
      <c r="L31" s="2">
        <v>1.0038752496201007</v>
      </c>
      <c r="M31" s="2">
        <v>1.0009255823425225</v>
      </c>
    </row>
    <row r="32" spans="1:13" x14ac:dyDescent="0.25">
      <c r="A32" s="1">
        <v>32325</v>
      </c>
      <c r="B32" s="2">
        <v>1.0085490142273377</v>
      </c>
      <c r="C32" s="2">
        <v>1.0043608933661139</v>
      </c>
      <c r="D32" s="2">
        <v>1.0063364792933558</v>
      </c>
      <c r="E32" s="2">
        <v>0.96529891879999052</v>
      </c>
      <c r="F32" s="2">
        <v>0.9959171364563949</v>
      </c>
      <c r="G32" s="2">
        <v>0.99935194057772958</v>
      </c>
      <c r="H32" s="2">
        <v>0.99555080149072894</v>
      </c>
      <c r="I32" s="2">
        <v>1.0057944700637498</v>
      </c>
      <c r="J32" s="2">
        <v>0.99570287008611691</v>
      </c>
      <c r="K32" s="2">
        <v>0.997688753175895</v>
      </c>
      <c r="L32" s="2">
        <v>0.99015300116178995</v>
      </c>
      <c r="M32" s="2">
        <v>1.0006771334067059</v>
      </c>
    </row>
    <row r="33" spans="1:13" x14ac:dyDescent="0.25">
      <c r="A33" s="1">
        <v>32417</v>
      </c>
      <c r="B33" s="2">
        <v>1.0095244163094754</v>
      </c>
      <c r="C33" s="2">
        <v>1.0031928288723722</v>
      </c>
      <c r="D33" s="2">
        <v>1.0150539820175062</v>
      </c>
      <c r="E33" s="2">
        <v>0.9886732615485524</v>
      </c>
      <c r="F33" s="2">
        <v>0.99463531794774274</v>
      </c>
      <c r="G33" s="2">
        <v>0.99802526618728371</v>
      </c>
      <c r="H33" s="2">
        <v>1.0061358042011486</v>
      </c>
      <c r="I33" s="2">
        <v>1.0019699080495501</v>
      </c>
      <c r="J33" s="2">
        <v>1.0043199386867538</v>
      </c>
      <c r="K33" s="2">
        <v>1.0059648868121673</v>
      </c>
      <c r="L33" s="2">
        <v>1.0067709814707997</v>
      </c>
      <c r="M33" s="2">
        <v>0.99966371081320782</v>
      </c>
    </row>
    <row r="34" spans="1:13" x14ac:dyDescent="0.25">
      <c r="A34" s="1">
        <v>32509</v>
      </c>
      <c r="B34" s="2">
        <v>1.0119501846662777</v>
      </c>
      <c r="C34" s="2">
        <v>0.99965640415311574</v>
      </c>
      <c r="D34" s="2">
        <v>1.0228257339052202</v>
      </c>
      <c r="E34" s="2">
        <v>1.0375357686420399</v>
      </c>
      <c r="F34" s="2">
        <v>0.98835574408448634</v>
      </c>
      <c r="G34" s="2">
        <v>0.99625858044679672</v>
      </c>
      <c r="H34" s="2">
        <v>1.000560492488886</v>
      </c>
      <c r="I34" s="2">
        <v>1.0043934751619059</v>
      </c>
      <c r="J34" s="2">
        <v>0.99702159295167425</v>
      </c>
      <c r="K34" s="2">
        <v>1.0035761369656129</v>
      </c>
      <c r="L34" s="2">
        <v>0.99696930790113814</v>
      </c>
      <c r="M34" s="2">
        <v>0.99936060875307631</v>
      </c>
    </row>
    <row r="35" spans="1:13" x14ac:dyDescent="0.25">
      <c r="A35" s="1">
        <v>32599</v>
      </c>
      <c r="B35" s="2">
        <v>1.013004848650765</v>
      </c>
      <c r="C35" s="2">
        <v>1.0001374112799124</v>
      </c>
      <c r="D35" s="2">
        <v>1.024713969584605</v>
      </c>
      <c r="E35" s="2">
        <v>1.0502341534643549</v>
      </c>
      <c r="F35" s="2">
        <v>0.98896896208305485</v>
      </c>
      <c r="G35" s="2">
        <v>0.99414311597367111</v>
      </c>
      <c r="H35" s="2">
        <v>1.0016666723401202</v>
      </c>
      <c r="I35" s="2">
        <v>1.0039965282292045</v>
      </c>
      <c r="J35" s="2">
        <v>0.99858304474249016</v>
      </c>
      <c r="K35" s="2">
        <v>1.0006198265061033</v>
      </c>
      <c r="L35" s="2">
        <v>0.99601582070103956</v>
      </c>
      <c r="M35" s="2">
        <v>0.9997694308404742</v>
      </c>
    </row>
    <row r="36" spans="1:13" x14ac:dyDescent="0.25">
      <c r="A36" s="1">
        <v>32690</v>
      </c>
      <c r="B36" s="2">
        <v>1.0114190502543106</v>
      </c>
      <c r="C36" s="2">
        <v>0.99957100973138624</v>
      </c>
      <c r="D36" s="2">
        <v>1.0248182556096923</v>
      </c>
      <c r="E36" s="2">
        <v>1.0707270802370676</v>
      </c>
      <c r="F36" s="2">
        <v>0.9973813734736644</v>
      </c>
      <c r="G36" s="2">
        <v>0.99403915060940906</v>
      </c>
      <c r="H36" s="2">
        <v>0.99133709037356688</v>
      </c>
      <c r="I36" s="2">
        <v>1.0007438360181757</v>
      </c>
      <c r="J36" s="2">
        <v>0.99941921611427442</v>
      </c>
      <c r="K36" s="2">
        <v>1.0010453367293457</v>
      </c>
      <c r="L36" s="2">
        <v>1.0112785884365549</v>
      </c>
      <c r="M36" s="2">
        <v>1.0002656895445354</v>
      </c>
    </row>
    <row r="37" spans="1:13" x14ac:dyDescent="0.25">
      <c r="A37" s="1">
        <v>32782</v>
      </c>
      <c r="B37" s="2">
        <v>1.0101050597678498</v>
      </c>
      <c r="C37" s="2">
        <v>1.0049072773644212</v>
      </c>
      <c r="D37" s="2">
        <v>1.022761220461252</v>
      </c>
      <c r="E37" s="2">
        <v>0.97562938436851776</v>
      </c>
      <c r="F37" s="2">
        <v>1.003221160680813</v>
      </c>
      <c r="G37" s="2">
        <v>0.9948379333252958</v>
      </c>
      <c r="H37" s="2">
        <v>0.99998335025991336</v>
      </c>
      <c r="I37" s="2">
        <v>1.0002713865726909</v>
      </c>
      <c r="J37" s="2">
        <v>1.0022451463589195</v>
      </c>
      <c r="K37" s="2">
        <v>0.9958706993009645</v>
      </c>
      <c r="L37" s="2">
        <v>0.96929860779025334</v>
      </c>
      <c r="M37" s="2">
        <v>1.0005875768109835</v>
      </c>
    </row>
    <row r="38" spans="1:13" x14ac:dyDescent="0.25">
      <c r="A38" s="1">
        <v>32874</v>
      </c>
      <c r="B38" s="2">
        <v>1.0091963741839078</v>
      </c>
      <c r="C38" s="2">
        <v>0.99895904604175889</v>
      </c>
      <c r="D38" s="2">
        <v>1.0227737419573675</v>
      </c>
      <c r="E38" s="2">
        <v>0.93022413301932672</v>
      </c>
      <c r="F38" s="2">
        <v>1.0032983875078305</v>
      </c>
      <c r="G38" s="2">
        <v>0.99701577550634213</v>
      </c>
      <c r="H38" s="2">
        <v>0.99374247727050158</v>
      </c>
      <c r="I38" s="2">
        <v>1.0060326552632552</v>
      </c>
      <c r="J38" s="2">
        <v>0.99530127510811794</v>
      </c>
      <c r="K38" s="2">
        <v>1.0035376400956584</v>
      </c>
      <c r="L38" s="2">
        <v>1.0159909167384535</v>
      </c>
      <c r="M38" s="2">
        <v>1.0000006542555331</v>
      </c>
    </row>
    <row r="39" spans="1:13" x14ac:dyDescent="0.25">
      <c r="A39" s="1">
        <v>32964</v>
      </c>
      <c r="B39" s="2">
        <v>1.0091963741839078</v>
      </c>
      <c r="C39" s="2">
        <v>1.0015617954732803</v>
      </c>
      <c r="D39" s="2">
        <v>1.0150758695345037</v>
      </c>
      <c r="E39" s="2">
        <v>1.0212945413441641</v>
      </c>
      <c r="F39" s="2">
        <v>1.0058925583326646</v>
      </c>
      <c r="G39" s="2">
        <v>0.99765357100815399</v>
      </c>
      <c r="H39" s="2">
        <v>0.9887766745045613</v>
      </c>
      <c r="I39" s="2">
        <v>1.0056093427425354</v>
      </c>
      <c r="J39" s="2">
        <v>0.99453369031844774</v>
      </c>
      <c r="K39" s="2">
        <v>0.99708700413494522</v>
      </c>
      <c r="L39" s="2">
        <v>0.96394832536399755</v>
      </c>
      <c r="M39" s="2">
        <v>0.99988616073549985</v>
      </c>
    </row>
    <row r="40" spans="1:13" x14ac:dyDescent="0.25">
      <c r="A40" s="1">
        <v>33055</v>
      </c>
      <c r="B40" s="2">
        <v>1.0086498741716736</v>
      </c>
      <c r="C40" s="2">
        <v>1.0030215984295872</v>
      </c>
      <c r="D40" s="2">
        <v>1.0059109109211266</v>
      </c>
      <c r="E40" s="2">
        <v>0.83419582141089399</v>
      </c>
      <c r="F40" s="2">
        <v>1.002694089010342</v>
      </c>
      <c r="G40" s="2">
        <v>0.99825325782938956</v>
      </c>
      <c r="H40" s="2">
        <v>0.98613212355187141</v>
      </c>
      <c r="I40" s="2">
        <v>1.0031265656990394</v>
      </c>
      <c r="J40" s="2">
        <v>1.0004729182212011</v>
      </c>
      <c r="K40" s="2">
        <v>0.99318938861387462</v>
      </c>
      <c r="L40" s="2">
        <v>0.97865472497486961</v>
      </c>
      <c r="M40" s="2">
        <v>1.0000769072125271</v>
      </c>
    </row>
    <row r="41" spans="1:13" x14ac:dyDescent="0.25">
      <c r="A41" s="1">
        <v>33147</v>
      </c>
      <c r="B41" s="2">
        <v>1.0075241771100147</v>
      </c>
      <c r="C41" s="2">
        <v>0.99340799490986142</v>
      </c>
      <c r="D41" s="2">
        <v>0.99861587518082828</v>
      </c>
      <c r="E41" s="2">
        <v>1.0342969166020091</v>
      </c>
      <c r="F41" s="2">
        <v>0.99699555606549828</v>
      </c>
      <c r="G41" s="2">
        <v>0.99859962859950757</v>
      </c>
      <c r="H41" s="2">
        <v>0.98388610388022879</v>
      </c>
      <c r="I41" s="2">
        <v>1.0022221690958544</v>
      </c>
      <c r="J41" s="2">
        <v>1.0001707276550302</v>
      </c>
      <c r="K41" s="2">
        <v>0.98427184261352862</v>
      </c>
      <c r="L41" s="2">
        <v>0.96293030198082652</v>
      </c>
      <c r="M41" s="2">
        <v>1.0012974952749125</v>
      </c>
    </row>
    <row r="42" spans="1:13" x14ac:dyDescent="0.25">
      <c r="A42" s="1">
        <v>33239</v>
      </c>
      <c r="B42" s="2">
        <v>1.004472650927277</v>
      </c>
      <c r="C42" s="2">
        <v>0.98721367871319032</v>
      </c>
      <c r="D42" s="2">
        <v>0.98516508447316464</v>
      </c>
      <c r="E42" s="2">
        <v>1.1188562348604902</v>
      </c>
      <c r="F42" s="2">
        <v>0.99410783910485467</v>
      </c>
      <c r="G42" s="2">
        <v>1.0007042283488812</v>
      </c>
      <c r="H42" s="2">
        <v>0.9737791067107292</v>
      </c>
      <c r="I42" s="2">
        <v>1.0047349069761347</v>
      </c>
      <c r="J42" s="2">
        <v>0.99878277790186709</v>
      </c>
      <c r="K42" s="2">
        <v>0.98772297500016681</v>
      </c>
      <c r="L42" s="2">
        <v>0.96060201014322455</v>
      </c>
      <c r="M42" s="2">
        <v>1.0012504353985503</v>
      </c>
    </row>
    <row r="43" spans="1:13" x14ac:dyDescent="0.25">
      <c r="A43" s="1">
        <v>33329</v>
      </c>
      <c r="B43" s="2">
        <v>1.0031091684845699</v>
      </c>
      <c r="C43" s="2">
        <v>0.99872877999450749</v>
      </c>
      <c r="D43" s="2">
        <v>0.97617115869787052</v>
      </c>
      <c r="E43" s="2">
        <v>0.98276395297655172</v>
      </c>
      <c r="F43" s="2">
        <v>1.0083714853205217</v>
      </c>
      <c r="G43" s="2">
        <v>1.0023327805381375</v>
      </c>
      <c r="H43" s="2">
        <v>0.98355852911015373</v>
      </c>
      <c r="I43" s="2">
        <v>1.0008587495557197</v>
      </c>
      <c r="J43" s="2">
        <v>0.99574400063153379</v>
      </c>
      <c r="K43" s="2">
        <v>0.99949458079556086</v>
      </c>
      <c r="L43" s="2">
        <v>0.99311034123343911</v>
      </c>
      <c r="M43" s="2">
        <v>1.0003069513552483</v>
      </c>
    </row>
    <row r="44" spans="1:13" x14ac:dyDescent="0.25">
      <c r="A44" s="1">
        <v>33420</v>
      </c>
      <c r="B44" s="2">
        <v>1.0023905311229688</v>
      </c>
      <c r="C44" s="2">
        <v>0.99391549794582845</v>
      </c>
      <c r="D44" s="2">
        <v>0.97211548211826426</v>
      </c>
      <c r="E44" s="2">
        <v>1.0214967510074813</v>
      </c>
      <c r="F44" s="2">
        <v>0.99967441022135062</v>
      </c>
      <c r="G44" s="2">
        <v>1.0025848153862642</v>
      </c>
      <c r="H44" s="2">
        <v>0.97212240373491443</v>
      </c>
      <c r="I44" s="2">
        <v>1.0016123892966355</v>
      </c>
      <c r="J44" s="2">
        <v>0.99499477642197576</v>
      </c>
      <c r="K44" s="2">
        <v>0.99688580837882357</v>
      </c>
      <c r="L44" s="2">
        <v>1.0001922908869645</v>
      </c>
      <c r="M44" s="2">
        <v>0.99987216242723798</v>
      </c>
    </row>
    <row r="45" spans="1:13" x14ac:dyDescent="0.25">
      <c r="A45" s="1">
        <v>33512</v>
      </c>
      <c r="B45" s="2">
        <v>1.0005378229238833</v>
      </c>
      <c r="C45" s="2">
        <v>0.99596655332593698</v>
      </c>
      <c r="D45" s="2">
        <v>0.96804065263063566</v>
      </c>
      <c r="E45" s="2">
        <v>1.0567095796209269</v>
      </c>
      <c r="F45" s="2">
        <v>1.0016295126337253</v>
      </c>
      <c r="G45" s="2">
        <v>1.0029425513265076</v>
      </c>
      <c r="H45" s="2">
        <v>0.97153258511667984</v>
      </c>
      <c r="I45" s="2">
        <v>0.99956848328997538</v>
      </c>
      <c r="J45" s="2">
        <v>0.99359524521713083</v>
      </c>
      <c r="K45" s="2">
        <v>0.99667285625737678</v>
      </c>
      <c r="L45" s="2">
        <v>0.98854337161917327</v>
      </c>
      <c r="M45" s="2">
        <v>0.99974043794737888</v>
      </c>
    </row>
    <row r="46" spans="1:13" x14ac:dyDescent="0.25">
      <c r="A46" s="1">
        <v>33604</v>
      </c>
      <c r="B46" s="2">
        <v>0.99853042589874397</v>
      </c>
      <c r="C46" s="2">
        <v>1.0084077218260337</v>
      </c>
      <c r="D46" s="2">
        <v>0.96038310128872462</v>
      </c>
      <c r="E46" s="2">
        <v>0.9595396079631785</v>
      </c>
      <c r="F46" s="2">
        <v>1.0096354887580636</v>
      </c>
      <c r="G46" s="2">
        <v>1.0048497861574299</v>
      </c>
      <c r="H46" s="2">
        <v>0.98676249902732249</v>
      </c>
      <c r="I46" s="2">
        <v>0.99966921646430529</v>
      </c>
      <c r="J46" s="2">
        <v>0.99463179189091511</v>
      </c>
      <c r="K46" s="2">
        <v>1.0027555580682399</v>
      </c>
      <c r="L46" s="2">
        <v>1.0133410765792346</v>
      </c>
      <c r="M46" s="2">
        <v>0.99927416779904432</v>
      </c>
    </row>
    <row r="47" spans="1:13" x14ac:dyDescent="0.25">
      <c r="A47" s="1">
        <v>33695</v>
      </c>
      <c r="B47" s="2">
        <v>0.99796475228006365</v>
      </c>
      <c r="C47" s="2">
        <v>0.99838380826099449</v>
      </c>
      <c r="D47" s="2">
        <v>0.96128125574789447</v>
      </c>
      <c r="E47" s="2">
        <v>0.97087318752560159</v>
      </c>
      <c r="F47" s="2">
        <v>0.99822747949696511</v>
      </c>
      <c r="G47" s="2">
        <v>1.0056061363936104</v>
      </c>
      <c r="H47" s="2">
        <v>0.98269087203546879</v>
      </c>
      <c r="I47" s="2">
        <v>0.99989900429225542</v>
      </c>
      <c r="J47" s="2">
        <v>0.99785068125492027</v>
      </c>
      <c r="K47" s="2">
        <v>1.0032769016998764</v>
      </c>
      <c r="L47" s="2">
        <v>1.0181602824471285</v>
      </c>
      <c r="M47" s="2">
        <v>0.99886380021963217</v>
      </c>
    </row>
    <row r="48" spans="1:13" x14ac:dyDescent="0.25">
      <c r="A48" s="1">
        <v>33786</v>
      </c>
      <c r="B48" s="2">
        <v>0.99650214348535515</v>
      </c>
      <c r="C48" s="2">
        <v>1.0035454893657723</v>
      </c>
      <c r="D48" s="2">
        <v>0.9601190943792518</v>
      </c>
      <c r="E48" s="2">
        <v>1.0034687991486337</v>
      </c>
      <c r="F48" s="2">
        <v>1.006869400631909</v>
      </c>
      <c r="G48" s="2">
        <v>1.0051754940010182</v>
      </c>
      <c r="H48" s="2">
        <v>0.98044536340299548</v>
      </c>
      <c r="I48" s="2">
        <v>0.99843256337808606</v>
      </c>
      <c r="J48" s="2">
        <v>0.99931493810593175</v>
      </c>
      <c r="K48" s="2">
        <v>1.0029040264084303</v>
      </c>
      <c r="L48" s="2">
        <v>1.0086853188064546</v>
      </c>
      <c r="M48" s="2">
        <v>0.998733956365637</v>
      </c>
    </row>
    <row r="49" spans="1:13" x14ac:dyDescent="0.25">
      <c r="A49" s="1">
        <v>33878</v>
      </c>
      <c r="B49" s="2">
        <v>0.99603721764286279</v>
      </c>
      <c r="C49" s="2">
        <v>1.0031856687051364</v>
      </c>
      <c r="D49" s="2">
        <v>0.96364936791776301</v>
      </c>
      <c r="E49" s="2">
        <v>1.0433175449480179</v>
      </c>
      <c r="F49" s="2">
        <v>0.99405336935237509</v>
      </c>
      <c r="G49" s="2">
        <v>1.005954471635419</v>
      </c>
      <c r="H49" s="2">
        <v>0.98240513759120296</v>
      </c>
      <c r="I49" s="2">
        <v>0.99970874785333386</v>
      </c>
      <c r="J49" s="2">
        <v>0.99918642181956874</v>
      </c>
      <c r="K49" s="2">
        <v>1.0028563945924593</v>
      </c>
      <c r="L49" s="2">
        <v>1.0178601158431202</v>
      </c>
      <c r="M49" s="2">
        <v>0.9992504353193834</v>
      </c>
    </row>
    <row r="50" spans="1:13" x14ac:dyDescent="0.25">
      <c r="A50" s="1">
        <v>33970</v>
      </c>
      <c r="B50" s="2">
        <v>0.99603721764286279</v>
      </c>
      <c r="C50" s="2">
        <v>0.99378514037107801</v>
      </c>
      <c r="D50" s="2">
        <v>0.96897621349798002</v>
      </c>
      <c r="E50" s="2">
        <v>1.0136404428437102</v>
      </c>
      <c r="F50" s="2">
        <v>0.99181211735502262</v>
      </c>
      <c r="G50" s="2">
        <v>1.0047950233363849</v>
      </c>
      <c r="H50" s="2">
        <v>0.98238318301328686</v>
      </c>
      <c r="I50" s="2">
        <v>1.0000627536937461</v>
      </c>
      <c r="J50" s="2">
        <v>1.0022637806031029</v>
      </c>
      <c r="K50" s="2">
        <v>0.99415676259452013</v>
      </c>
      <c r="L50" s="2">
        <v>0.99596716366609883</v>
      </c>
      <c r="M50" s="2">
        <v>0.99922870185876755</v>
      </c>
    </row>
    <row r="51" spans="1:13" x14ac:dyDescent="0.25">
      <c r="A51" s="1">
        <v>34060</v>
      </c>
      <c r="B51" s="2">
        <v>0.99603721764286279</v>
      </c>
      <c r="C51" s="2">
        <v>0.99779083316049944</v>
      </c>
      <c r="D51" s="2">
        <v>0.97738604492820924</v>
      </c>
      <c r="E51" s="2">
        <v>0.98021263290345273</v>
      </c>
      <c r="F51" s="2">
        <v>0.99451475426947011</v>
      </c>
      <c r="G51" s="2">
        <v>1.0040663089200721</v>
      </c>
      <c r="H51" s="2">
        <v>0.98656378107608345</v>
      </c>
      <c r="I51" s="2">
        <v>0.9993857831158417</v>
      </c>
      <c r="J51" s="2">
        <v>1.0006306107496707</v>
      </c>
      <c r="K51" s="2">
        <v>0.99888761422547068</v>
      </c>
      <c r="L51" s="2">
        <v>1.0175256608751118</v>
      </c>
      <c r="M51" s="2">
        <v>0.99912928354907549</v>
      </c>
    </row>
    <row r="52" spans="1:13" x14ac:dyDescent="0.25">
      <c r="A52" s="1">
        <v>34151</v>
      </c>
      <c r="B52" s="2">
        <v>0.99603721764286279</v>
      </c>
      <c r="C52" s="2">
        <v>1.0003697864594947</v>
      </c>
      <c r="D52" s="2">
        <v>0.978882372773072</v>
      </c>
      <c r="E52" s="2">
        <v>1.0132311187470999</v>
      </c>
      <c r="F52" s="2">
        <v>0.99589256050503028</v>
      </c>
      <c r="G52" s="2">
        <v>1.0031354691622165</v>
      </c>
      <c r="H52" s="2">
        <v>0.98341501779124718</v>
      </c>
      <c r="I52" s="2">
        <v>0.99871997900777221</v>
      </c>
      <c r="J52" s="2">
        <v>1.0001494650529161</v>
      </c>
      <c r="K52" s="2">
        <v>0.99753492361912222</v>
      </c>
      <c r="L52" s="2">
        <v>1.0074394955294306</v>
      </c>
      <c r="M52" s="2">
        <v>0.99898192284787091</v>
      </c>
    </row>
    <row r="53" spans="1:13" x14ac:dyDescent="0.25">
      <c r="A53" s="1">
        <v>34243</v>
      </c>
      <c r="B53" s="2">
        <v>0.99603721764286279</v>
      </c>
      <c r="C53" s="2">
        <v>0.99775996253021682</v>
      </c>
      <c r="D53" s="2">
        <v>0.9838373185966659</v>
      </c>
      <c r="E53" s="2">
        <v>0.99114314940708115</v>
      </c>
      <c r="F53" s="2">
        <v>0.99501145955969927</v>
      </c>
      <c r="G53" s="2">
        <v>1.0031001092601504</v>
      </c>
      <c r="H53" s="2">
        <v>0.98719740364282071</v>
      </c>
      <c r="I53" s="2">
        <v>0.99920482243862796</v>
      </c>
      <c r="J53" s="2">
        <v>0.99852559947283115</v>
      </c>
      <c r="K53" s="2">
        <v>1.0057969172272052</v>
      </c>
      <c r="L53" s="2">
        <v>1.0299700512889982</v>
      </c>
      <c r="M53" s="2">
        <v>0.99864257638932719</v>
      </c>
    </row>
    <row r="54" spans="1:13" x14ac:dyDescent="0.25">
      <c r="A54" s="1">
        <v>34335</v>
      </c>
      <c r="B54" s="2">
        <v>0.99649383933542679</v>
      </c>
      <c r="C54" s="2">
        <v>0.99918562718781834</v>
      </c>
      <c r="D54" s="2">
        <v>0.98484352440771117</v>
      </c>
      <c r="E54" s="2">
        <v>0.93707414623402252</v>
      </c>
      <c r="F54" s="2">
        <v>1.0022256229366364</v>
      </c>
      <c r="G54" s="2">
        <v>1.0038054529151479</v>
      </c>
      <c r="H54" s="2">
        <v>0.99718250830624244</v>
      </c>
      <c r="I54" s="2">
        <v>0.99943000809090066</v>
      </c>
      <c r="J54" s="2">
        <v>1.0028267660030343</v>
      </c>
      <c r="K54" s="2">
        <v>1.0020411121731041</v>
      </c>
      <c r="L54" s="2">
        <v>1.0070334896920543</v>
      </c>
      <c r="M54" s="2">
        <v>0.99838171509273599</v>
      </c>
    </row>
    <row r="55" spans="1:13" x14ac:dyDescent="0.25">
      <c r="A55" s="1">
        <v>34425</v>
      </c>
      <c r="B55" s="2">
        <v>0.99841393747767915</v>
      </c>
      <c r="C55" s="2">
        <v>0.99850410889223562</v>
      </c>
      <c r="D55" s="2">
        <v>0.99856587632474458</v>
      </c>
      <c r="E55" s="2">
        <v>0.95507170256191709</v>
      </c>
      <c r="F55" s="2">
        <v>0.98991450804031034</v>
      </c>
      <c r="G55" s="2">
        <v>1.0044192165606467</v>
      </c>
      <c r="H55" s="2">
        <v>0.99368529298813624</v>
      </c>
      <c r="I55" s="2">
        <v>0.99877345093214553</v>
      </c>
      <c r="J55" s="2">
        <v>1.0012016072840082</v>
      </c>
      <c r="K55" s="2">
        <v>1.0061216984152952</v>
      </c>
      <c r="L55" s="2">
        <v>1.0111031552647638</v>
      </c>
      <c r="M55" s="2">
        <v>0.9985202501663536</v>
      </c>
    </row>
    <row r="56" spans="1:13" x14ac:dyDescent="0.25">
      <c r="A56" s="1">
        <v>34516</v>
      </c>
      <c r="B56" s="2">
        <v>0.99978770088761593</v>
      </c>
      <c r="C56" s="2">
        <v>1.0014244090251514</v>
      </c>
      <c r="D56" s="2">
        <v>1.0074915353495968</v>
      </c>
      <c r="E56" s="2">
        <v>1.0376726814550723</v>
      </c>
      <c r="F56" s="2">
        <v>0.99023456113361874</v>
      </c>
      <c r="G56" s="2">
        <v>1.0036601625914794</v>
      </c>
      <c r="H56" s="2">
        <v>0.99063145447752277</v>
      </c>
      <c r="I56" s="2">
        <v>0.99962450384717005</v>
      </c>
      <c r="J56" s="2">
        <v>1.0003378199117041</v>
      </c>
      <c r="K56" s="2">
        <v>0.9992586198771557</v>
      </c>
      <c r="L56" s="2">
        <v>1.0031008031671813</v>
      </c>
      <c r="M56" s="2">
        <v>0.99840143332632603</v>
      </c>
    </row>
    <row r="57" spans="1:13" x14ac:dyDescent="0.25">
      <c r="A57" s="1">
        <v>34608</v>
      </c>
      <c r="B57" s="2">
        <v>1.0013719519484754</v>
      </c>
      <c r="C57" s="2">
        <v>0.99731961655496282</v>
      </c>
      <c r="D57" s="2">
        <v>1.010561710316878</v>
      </c>
      <c r="E57" s="2">
        <v>0.96549031507347671</v>
      </c>
      <c r="F57" s="2">
        <v>0.99662023000540978</v>
      </c>
      <c r="G57" s="2">
        <v>1.0033339424275323</v>
      </c>
      <c r="H57" s="2">
        <v>0.99356992027560065</v>
      </c>
      <c r="I57" s="2">
        <v>0.99922055793368225</v>
      </c>
      <c r="J57" s="2">
        <v>0.99961276270658628</v>
      </c>
      <c r="K57" s="2">
        <v>1.0035133089357928</v>
      </c>
      <c r="L57" s="2">
        <v>1.0211193943991581</v>
      </c>
      <c r="M57" s="2">
        <v>0.99841815669039202</v>
      </c>
    </row>
    <row r="58" spans="1:13" x14ac:dyDescent="0.25">
      <c r="A58" s="1">
        <v>34700</v>
      </c>
      <c r="B58" s="2">
        <v>1.0031175277624709</v>
      </c>
      <c r="C58" s="2">
        <v>0.99503405510901755</v>
      </c>
      <c r="D58" s="2">
        <v>1.0143276440411979</v>
      </c>
      <c r="E58" s="2">
        <v>1.0602793289637724</v>
      </c>
      <c r="F58" s="2">
        <v>0.99773107449939269</v>
      </c>
      <c r="G58" s="2">
        <v>1.0007082311738003</v>
      </c>
      <c r="H58" s="2">
        <v>1.0061810651153755</v>
      </c>
      <c r="I58" s="2">
        <v>1.0000577120948846</v>
      </c>
      <c r="J58" s="2">
        <v>1.0010003818757005</v>
      </c>
      <c r="K58" s="2">
        <v>0.99457399643555988</v>
      </c>
      <c r="L58" s="2">
        <v>0.99752107915078225</v>
      </c>
      <c r="M58" s="2">
        <v>0.99849678521618901</v>
      </c>
    </row>
    <row r="59" spans="1:13" x14ac:dyDescent="0.25">
      <c r="A59" s="1">
        <v>34790</v>
      </c>
      <c r="B59" s="2">
        <v>1.0035355804873081</v>
      </c>
      <c r="C59" s="2">
        <v>1.0013285723120244</v>
      </c>
      <c r="D59" s="2">
        <v>1.0118161964737094</v>
      </c>
      <c r="E59" s="2">
        <v>1.0653594218241464</v>
      </c>
      <c r="F59" s="2">
        <v>0.99726232563063666</v>
      </c>
      <c r="G59" s="2">
        <v>0.99813380733679968</v>
      </c>
      <c r="H59" s="2">
        <v>1.0075942990263496</v>
      </c>
      <c r="I59" s="2">
        <v>0.99842558868527354</v>
      </c>
      <c r="J59" s="2">
        <v>1.0015052722235136</v>
      </c>
      <c r="K59" s="2">
        <v>0.99459236511486326</v>
      </c>
      <c r="L59" s="2">
        <v>0.99086359711041017</v>
      </c>
      <c r="M59" s="2">
        <v>0.99840617574439761</v>
      </c>
    </row>
    <row r="60" spans="1:13" x14ac:dyDescent="0.25">
      <c r="A60" s="1">
        <v>34881</v>
      </c>
      <c r="B60" s="2">
        <v>1.0029336397392983</v>
      </c>
      <c r="C60" s="2">
        <v>0.99831907770884953</v>
      </c>
      <c r="D60" s="2">
        <v>1.019161862453599</v>
      </c>
      <c r="E60" s="2">
        <v>1.0621004632252411</v>
      </c>
      <c r="F60" s="2">
        <v>0.99799971760339157</v>
      </c>
      <c r="G60" s="2">
        <v>0.99799557537726769</v>
      </c>
      <c r="H60" s="2">
        <v>0.99649353037561184</v>
      </c>
      <c r="I60" s="2">
        <v>0.99816165810616775</v>
      </c>
      <c r="J60" s="2">
        <v>0.99954269989404887</v>
      </c>
      <c r="K60" s="2">
        <v>1.0013428718876016</v>
      </c>
      <c r="L60" s="2">
        <v>1.0083119292037568</v>
      </c>
      <c r="M60" s="2">
        <v>0.99841965431875024</v>
      </c>
    </row>
    <row r="61" spans="1:13" x14ac:dyDescent="0.25">
      <c r="A61" s="1">
        <v>34973</v>
      </c>
      <c r="B61" s="2">
        <v>1.0028249944800509</v>
      </c>
      <c r="C61" s="2">
        <v>0.99672425238555884</v>
      </c>
      <c r="D61" s="2">
        <v>1.0170385496450574</v>
      </c>
      <c r="E61" s="2">
        <v>1.0236558463348027</v>
      </c>
      <c r="F61" s="2">
        <v>0.99986030777590451</v>
      </c>
      <c r="G61" s="2">
        <v>0.99702682582575775</v>
      </c>
      <c r="H61" s="2">
        <v>1.0025887156267468</v>
      </c>
      <c r="I61" s="2">
        <v>0.99911781031847047</v>
      </c>
      <c r="J61" s="2">
        <v>0.99747906108491757</v>
      </c>
      <c r="K61" s="2">
        <v>0.9993284580273073</v>
      </c>
      <c r="L61" s="2">
        <v>1.0098822820944784</v>
      </c>
      <c r="M61" s="2">
        <v>0.99849903183648314</v>
      </c>
    </row>
    <row r="62" spans="1:13" x14ac:dyDescent="0.25">
      <c r="A62" s="1">
        <v>35065</v>
      </c>
      <c r="B62" s="2">
        <v>1.0018560653765711</v>
      </c>
      <c r="C62" s="2">
        <v>1.0009639728335546</v>
      </c>
      <c r="D62" s="2">
        <v>1.0121278780221747</v>
      </c>
      <c r="E62" s="2">
        <v>1.0360814384235788</v>
      </c>
      <c r="F62" s="2">
        <v>1.000363719727895</v>
      </c>
      <c r="G62" s="2">
        <v>0.99803923863881727</v>
      </c>
      <c r="H62" s="2">
        <v>1.0037174651412519</v>
      </c>
      <c r="I62" s="2">
        <v>0.99933378525831984</v>
      </c>
      <c r="J62" s="2">
        <v>0.99394664612024897</v>
      </c>
      <c r="K62" s="2">
        <v>0.99952351748831847</v>
      </c>
      <c r="L62" s="2">
        <v>1.0124691952572062</v>
      </c>
      <c r="M62" s="2">
        <v>0.99852574204283218</v>
      </c>
    </row>
    <row r="63" spans="1:13" x14ac:dyDescent="0.25">
      <c r="A63" s="1">
        <v>35156</v>
      </c>
      <c r="B63" s="2">
        <v>1.0016557141992815</v>
      </c>
      <c r="C63" s="2">
        <v>1.0038328269969596</v>
      </c>
      <c r="D63" s="2">
        <v>1.017192331668507</v>
      </c>
      <c r="E63" s="2">
        <v>1.0169498266346324</v>
      </c>
      <c r="F63" s="2">
        <v>1.0018862325826532</v>
      </c>
      <c r="G63" s="2">
        <v>1.0002573469378304</v>
      </c>
      <c r="H63" s="2">
        <v>1.0047222322709586</v>
      </c>
      <c r="I63" s="2">
        <v>0.99774002846612408</v>
      </c>
      <c r="J63" s="2">
        <v>0.99552325737461234</v>
      </c>
      <c r="K63" s="2">
        <v>1.0095179860555024</v>
      </c>
      <c r="L63" s="2">
        <v>1.0220435087254054</v>
      </c>
      <c r="M63" s="2">
        <v>0.99845584768722018</v>
      </c>
    </row>
    <row r="64" spans="1:13" x14ac:dyDescent="0.25">
      <c r="A64" s="1">
        <v>35247</v>
      </c>
      <c r="B64" s="2">
        <v>1.0016557141992815</v>
      </c>
      <c r="C64" s="2">
        <v>0.99737987330780808</v>
      </c>
      <c r="D64" s="2">
        <v>1.02181072369509</v>
      </c>
      <c r="E64" s="2">
        <v>0.99657221457264811</v>
      </c>
      <c r="F64" s="2">
        <v>0.99843948418276984</v>
      </c>
      <c r="G64" s="2">
        <v>1.0004056460819164</v>
      </c>
      <c r="H64" s="2">
        <v>0.99694624649556252</v>
      </c>
      <c r="I64" s="2">
        <v>0.99892568568096574</v>
      </c>
      <c r="J64" s="2">
        <v>1.0010113234761926</v>
      </c>
      <c r="K64" s="2">
        <v>0.99913849673005428</v>
      </c>
      <c r="L64" s="2">
        <v>1.0058538165500845</v>
      </c>
      <c r="M64" s="2">
        <v>0.99828288019534994</v>
      </c>
    </row>
    <row r="65" spans="1:13" x14ac:dyDescent="0.25">
      <c r="A65" s="1">
        <v>35339</v>
      </c>
      <c r="B65" s="2">
        <v>1.0016557141992815</v>
      </c>
      <c r="C65" s="2">
        <v>1.0013419564116217</v>
      </c>
      <c r="D65" s="2">
        <v>1.0310620531899994</v>
      </c>
      <c r="E65" s="2">
        <v>1.0423855160560365</v>
      </c>
      <c r="F65" s="2">
        <v>0.99561984740005005</v>
      </c>
      <c r="G65" s="2">
        <v>0.99931929561420807</v>
      </c>
      <c r="H65" s="2">
        <v>0.99529241558097126</v>
      </c>
      <c r="I65" s="2">
        <v>0.99854335371889735</v>
      </c>
      <c r="J65" s="2">
        <v>0.99694272419534069</v>
      </c>
      <c r="K65" s="2">
        <v>1.0040888658028462</v>
      </c>
      <c r="L65" s="2">
        <v>1.0078112396196581</v>
      </c>
      <c r="M65" s="2">
        <v>0.99821949124507803</v>
      </c>
    </row>
    <row r="66" spans="1:13" x14ac:dyDescent="0.25">
      <c r="A66" s="1">
        <v>35431</v>
      </c>
      <c r="B66" s="2">
        <v>1.0017057982370818</v>
      </c>
      <c r="C66" s="2">
        <v>0.99971841980582909</v>
      </c>
      <c r="D66" s="2">
        <v>1.039216991088538</v>
      </c>
      <c r="E66" s="2">
        <v>0.98117524131774314</v>
      </c>
      <c r="F66" s="2">
        <v>0.99727877326056746</v>
      </c>
      <c r="G66" s="2">
        <v>0.99982707878238475</v>
      </c>
      <c r="H66" s="2">
        <v>1.0052793962576525</v>
      </c>
      <c r="I66" s="2">
        <v>0.99911689389700564</v>
      </c>
      <c r="J66" s="2">
        <v>0.9963691965208098</v>
      </c>
      <c r="K66" s="2">
        <v>1.0011703979749402</v>
      </c>
      <c r="L66" s="2">
        <v>1.0116894650913177</v>
      </c>
      <c r="M66" s="2">
        <v>0.99803683379184693</v>
      </c>
    </row>
    <row r="67" spans="1:13" x14ac:dyDescent="0.25">
      <c r="A67" s="1">
        <v>35521</v>
      </c>
      <c r="B67" s="2">
        <v>1.0022819446973015</v>
      </c>
      <c r="C67" s="2">
        <v>0.99602146667135272</v>
      </c>
      <c r="D67" s="2">
        <v>1.0415004416413134</v>
      </c>
      <c r="E67" s="2">
        <v>1.1405582548069984</v>
      </c>
      <c r="F67" s="2">
        <v>0.99965758920780112</v>
      </c>
      <c r="G67" s="2">
        <v>0.99957390463421281</v>
      </c>
      <c r="H67" s="2">
        <v>1.0067834933508999</v>
      </c>
      <c r="I67" s="2">
        <v>0.9983814325737328</v>
      </c>
      <c r="J67" s="2">
        <v>0.9971019362836544</v>
      </c>
      <c r="K67" s="2">
        <v>1.0048435022959872</v>
      </c>
      <c r="L67" s="2">
        <v>1.0005215641047065</v>
      </c>
      <c r="M67" s="2">
        <v>0.99813988641493601</v>
      </c>
    </row>
    <row r="68" spans="1:13" x14ac:dyDescent="0.25">
      <c r="A68" s="1">
        <v>35612</v>
      </c>
      <c r="B68" s="2">
        <v>1.0022819446973015</v>
      </c>
      <c r="C68" s="2">
        <v>1.0051224189233194</v>
      </c>
      <c r="D68" s="2">
        <v>1.0438754059994366</v>
      </c>
      <c r="E68" s="2">
        <v>1.0728957948589728</v>
      </c>
      <c r="F68" s="2">
        <v>1.0034415358746815</v>
      </c>
      <c r="G68" s="2">
        <v>0.99844227833958221</v>
      </c>
      <c r="H68" s="2">
        <v>1.0067739034586702</v>
      </c>
      <c r="I68" s="2">
        <v>0.99683212062507409</v>
      </c>
      <c r="J68" s="2">
        <v>0.99976623418270139</v>
      </c>
      <c r="K68" s="2">
        <v>1.0053172300873257</v>
      </c>
      <c r="L68" s="2">
        <v>1.0290418521225755</v>
      </c>
      <c r="M68" s="2">
        <v>0.99819753065783801</v>
      </c>
    </row>
    <row r="69" spans="1:13" x14ac:dyDescent="0.25">
      <c r="A69" s="1">
        <v>35704</v>
      </c>
      <c r="B69" s="2">
        <v>1.0022819446973015</v>
      </c>
      <c r="C69" s="2">
        <v>1.0013257410152958</v>
      </c>
      <c r="D69" s="2">
        <v>1.0455597210422081</v>
      </c>
      <c r="E69" s="2">
        <v>0.99303087703526216</v>
      </c>
      <c r="F69" s="2">
        <v>1.0100881713987215</v>
      </c>
      <c r="G69" s="2">
        <v>0.99759396298809366</v>
      </c>
      <c r="H69" s="2">
        <v>1.0150705415419412</v>
      </c>
      <c r="I69" s="2">
        <v>0.99776307594094094</v>
      </c>
      <c r="J69" s="2">
        <v>0.99771864040451952</v>
      </c>
      <c r="K69" s="2">
        <v>0.99974347857070156</v>
      </c>
      <c r="L69" s="2">
        <v>1.0034925879510406</v>
      </c>
      <c r="M69" s="2">
        <v>0.99844711123677499</v>
      </c>
    </row>
    <row r="70" spans="1:13" x14ac:dyDescent="0.25">
      <c r="A70" s="1">
        <v>35796</v>
      </c>
      <c r="B70" s="2">
        <v>1.0022819446973015</v>
      </c>
      <c r="C70" s="2">
        <v>1.0011493890246503</v>
      </c>
      <c r="D70" s="2">
        <v>1.0479884881320465</v>
      </c>
      <c r="E70" s="2">
        <v>1.1092227243286215</v>
      </c>
      <c r="F70" s="2">
        <v>1.0137805777596367</v>
      </c>
      <c r="G70" s="2">
        <v>0.99680492896762996</v>
      </c>
      <c r="H70" s="2">
        <v>1.018672240064606</v>
      </c>
      <c r="I70" s="2">
        <v>0.99541037253772846</v>
      </c>
      <c r="J70" s="2">
        <v>0.99560094005417188</v>
      </c>
      <c r="K70" s="2">
        <v>1.00188391940944</v>
      </c>
      <c r="L70" s="2">
        <v>1.012936836545919</v>
      </c>
      <c r="M70" s="2">
        <v>0.99873795130945231</v>
      </c>
    </row>
    <row r="71" spans="1:13" x14ac:dyDescent="0.25">
      <c r="A71" s="1">
        <v>35886</v>
      </c>
      <c r="B71" s="2">
        <v>1.0022819446973015</v>
      </c>
      <c r="C71" s="2">
        <v>1.0043287607596765</v>
      </c>
      <c r="D71" s="2">
        <v>1.0490503860628482</v>
      </c>
      <c r="E71" s="2">
        <v>0.99752164421598566</v>
      </c>
      <c r="F71" s="2">
        <v>1.0072789670564786</v>
      </c>
      <c r="G71" s="2">
        <v>0.99683009860985183</v>
      </c>
      <c r="H71" s="2">
        <v>1.0182309469711204</v>
      </c>
      <c r="I71" s="2">
        <v>0.99645926569272725</v>
      </c>
      <c r="J71" s="2">
        <v>0.99676906698828682</v>
      </c>
      <c r="K71" s="2">
        <v>1.0010642218553627</v>
      </c>
      <c r="L71" s="2">
        <v>1.0299556676090345</v>
      </c>
      <c r="M71" s="2">
        <v>0.9987626703796445</v>
      </c>
    </row>
    <row r="72" spans="1:13" x14ac:dyDescent="0.25">
      <c r="A72" s="1">
        <v>35977</v>
      </c>
      <c r="B72" s="2">
        <v>1.0022652401374281</v>
      </c>
      <c r="C72" s="2">
        <v>1.0029480919450646</v>
      </c>
      <c r="D72" s="2">
        <v>1.0472756024687291</v>
      </c>
      <c r="E72" s="2">
        <v>0.85939468875743208</v>
      </c>
      <c r="F72" s="2">
        <v>1.0082094697623394</v>
      </c>
      <c r="G72" s="2">
        <v>0.99587600760498607</v>
      </c>
      <c r="H72" s="2">
        <v>1.0080536753908762</v>
      </c>
      <c r="I72" s="2">
        <v>0.99773446921809938</v>
      </c>
      <c r="J72" s="2">
        <v>0.99886204806645362</v>
      </c>
      <c r="K72" s="2">
        <v>1.0054081171538325</v>
      </c>
      <c r="L72" s="2">
        <v>1.0100072761605225</v>
      </c>
      <c r="M72" s="2">
        <v>0.9994862862514341</v>
      </c>
    </row>
    <row r="73" spans="1:13" x14ac:dyDescent="0.25">
      <c r="A73" s="1">
        <v>36069</v>
      </c>
      <c r="B73" s="2">
        <v>1.0008130086614921</v>
      </c>
      <c r="C73" s="2">
        <v>1.0015122043782829</v>
      </c>
      <c r="D73" s="2">
        <v>1.0582888275103137</v>
      </c>
      <c r="E73" s="2">
        <v>1.1884610293073721</v>
      </c>
      <c r="F73" s="2">
        <v>0.99720794579856376</v>
      </c>
      <c r="G73" s="2">
        <v>0.99596887737268092</v>
      </c>
      <c r="H73" s="2">
        <v>1.0113652702126512</v>
      </c>
      <c r="I73" s="2">
        <v>0.9966761763568508</v>
      </c>
      <c r="J73" s="2">
        <v>0.99879535340945313</v>
      </c>
      <c r="K73" s="2">
        <v>1.0097374261762433</v>
      </c>
      <c r="L73" s="2">
        <v>1.0292277817103279</v>
      </c>
      <c r="M73" s="2">
        <v>1.0006681273530327</v>
      </c>
    </row>
    <row r="74" spans="1:13" x14ac:dyDescent="0.25">
      <c r="A74" s="1">
        <v>36161</v>
      </c>
      <c r="B74" s="2">
        <v>1.000404426774101</v>
      </c>
      <c r="C74" s="2">
        <v>1.0026178557898628</v>
      </c>
      <c r="D74" s="2">
        <v>1.0551779978800035</v>
      </c>
      <c r="E74" s="2">
        <v>1.0138865846481995</v>
      </c>
      <c r="F74" s="2">
        <v>1.0089776754414976</v>
      </c>
      <c r="G74" s="2">
        <v>0.99716783200612025</v>
      </c>
      <c r="H74" s="2">
        <v>1.0204308269474012</v>
      </c>
      <c r="I74" s="2">
        <v>0.99817352276993743</v>
      </c>
      <c r="J74" s="2">
        <v>0.99954957957582491</v>
      </c>
      <c r="K74" s="2">
        <v>1.0014111021556458</v>
      </c>
      <c r="L74" s="2">
        <v>1.0006089147794643</v>
      </c>
      <c r="M74" s="2">
        <v>1.0002731915653396</v>
      </c>
    </row>
    <row r="75" spans="1:13" x14ac:dyDescent="0.25">
      <c r="A75" s="1">
        <v>36251</v>
      </c>
      <c r="B75" s="2">
        <v>1.0004127635123938</v>
      </c>
      <c r="C75" s="2">
        <v>1.0047009352775451</v>
      </c>
      <c r="D75" s="2">
        <v>1.0590110249510372</v>
      </c>
      <c r="E75" s="2">
        <v>1.0533314795228377</v>
      </c>
      <c r="F75" s="2">
        <v>0.99410136470490884</v>
      </c>
      <c r="G75" s="2">
        <v>0.99854953344137021</v>
      </c>
      <c r="H75" s="2">
        <v>1.0063843085038553</v>
      </c>
      <c r="I75" s="2">
        <v>0.99827138025536055</v>
      </c>
      <c r="J75" s="2">
        <v>0.99832481934396833</v>
      </c>
      <c r="K75" s="2">
        <v>0.99929067078460265</v>
      </c>
      <c r="L75" s="2">
        <v>1.0208717445667546</v>
      </c>
      <c r="M75" s="2">
        <v>0.99993015669447627</v>
      </c>
    </row>
    <row r="76" spans="1:13" x14ac:dyDescent="0.25">
      <c r="A76" s="1">
        <v>36342</v>
      </c>
      <c r="B76" s="2">
        <v>1.0012968518683676</v>
      </c>
      <c r="C76" s="2">
        <v>1.0042648850571156</v>
      </c>
      <c r="D76" s="2">
        <v>1.0626722214619979</v>
      </c>
      <c r="E76" s="2">
        <v>0.91302018372893223</v>
      </c>
      <c r="F76" s="2">
        <v>1.0010879384506652</v>
      </c>
      <c r="G76" s="2">
        <v>0.99852348828071336</v>
      </c>
      <c r="H76" s="2">
        <v>1.0158828875698664</v>
      </c>
      <c r="I76" s="2">
        <v>0.99744988128619172</v>
      </c>
      <c r="J76" s="2">
        <v>0.99802060482024169</v>
      </c>
      <c r="K76" s="2">
        <v>1.0051707728648136</v>
      </c>
      <c r="L76" s="2">
        <v>1.0129986781070153</v>
      </c>
      <c r="M76" s="2">
        <v>1.0001979238396581</v>
      </c>
    </row>
    <row r="77" spans="1:13" x14ac:dyDescent="0.25">
      <c r="A77" s="1">
        <v>36434</v>
      </c>
      <c r="B77" s="2">
        <v>1.0019729554026506</v>
      </c>
      <c r="C77" s="2">
        <v>1.0083592549059914</v>
      </c>
      <c r="D77" s="2">
        <v>1.062577397031909</v>
      </c>
      <c r="E77" s="2">
        <v>1.1557773346751394</v>
      </c>
      <c r="F77" s="2">
        <v>1.0130545187494702</v>
      </c>
      <c r="G77" s="2">
        <v>0.99849428189582656</v>
      </c>
      <c r="H77" s="2">
        <v>1.0063080022320825</v>
      </c>
      <c r="I77" s="2">
        <v>0.9981241523353892</v>
      </c>
      <c r="J77" s="2">
        <v>0.99959902051659433</v>
      </c>
      <c r="K77" s="2">
        <v>1.0094917099742102</v>
      </c>
      <c r="L77" s="2">
        <v>0.996655986729584</v>
      </c>
      <c r="M77" s="2">
        <v>1.0002521860488756</v>
      </c>
    </row>
    <row r="78" spans="1:13" x14ac:dyDescent="0.25">
      <c r="A78" s="1">
        <v>36526</v>
      </c>
      <c r="B78" s="2">
        <v>1.0027748544838373</v>
      </c>
      <c r="C78" s="2">
        <v>1.0033620704953192</v>
      </c>
      <c r="D78" s="2">
        <v>1.0636087609501519</v>
      </c>
      <c r="E78" s="2">
        <v>1.0111918446679677</v>
      </c>
      <c r="F78" s="2">
        <v>1.0252746434589131</v>
      </c>
      <c r="G78" s="2">
        <v>0.99853896551472998</v>
      </c>
      <c r="H78" s="2">
        <v>1.0119864560863761</v>
      </c>
      <c r="I78" s="2">
        <v>1.0015237866058568</v>
      </c>
      <c r="J78" s="2">
        <v>1.0018139140293079</v>
      </c>
      <c r="K78" s="2">
        <v>0.9954542876524729</v>
      </c>
      <c r="L78" s="2">
        <v>1.0250871973601421</v>
      </c>
      <c r="M78" s="2">
        <v>1.0002074257650686</v>
      </c>
    </row>
    <row r="79" spans="1:13" x14ac:dyDescent="0.25">
      <c r="A79" s="1">
        <v>36617</v>
      </c>
      <c r="B79" s="2">
        <v>1.004162986268996</v>
      </c>
      <c r="C79" s="2">
        <v>1.0050824434294121</v>
      </c>
      <c r="D79" s="2">
        <v>1.0608217860387035</v>
      </c>
      <c r="E79" s="2">
        <v>0.93294515374083475</v>
      </c>
      <c r="F79" s="2">
        <v>0.99429921138193622</v>
      </c>
      <c r="G79" s="2">
        <v>0.99641226518546144</v>
      </c>
      <c r="H79" s="2">
        <v>1.0132001551044705</v>
      </c>
      <c r="I79" s="2">
        <v>0.99909369285804894</v>
      </c>
      <c r="J79" s="2">
        <v>1.0008542139462488</v>
      </c>
      <c r="K79" s="2">
        <v>1.0117794873500454</v>
      </c>
      <c r="L79" s="2">
        <v>0.99902295541888952</v>
      </c>
      <c r="M79" s="2">
        <v>1.0014071433537679</v>
      </c>
    </row>
    <row r="80" spans="1:13" x14ac:dyDescent="0.25">
      <c r="A80" s="1">
        <v>36708</v>
      </c>
      <c r="B80" s="2">
        <v>1.0047907843018633</v>
      </c>
      <c r="C80" s="2">
        <v>1.001412787675813</v>
      </c>
      <c r="D80" s="2">
        <v>1.0574428824361155</v>
      </c>
      <c r="E80" s="2">
        <v>0.97607053898552809</v>
      </c>
      <c r="F80" s="2">
        <v>1.0110675725634584</v>
      </c>
      <c r="G80" s="2">
        <v>0.99507970831756565</v>
      </c>
      <c r="H80" s="2">
        <v>0.99610618946918261</v>
      </c>
      <c r="I80" s="2">
        <v>0.99985499616748819</v>
      </c>
      <c r="J80" s="2">
        <v>1.0011933753304347</v>
      </c>
      <c r="K80" s="2">
        <v>0.99344468788384921</v>
      </c>
      <c r="L80" s="2">
        <v>0.99587354796407745</v>
      </c>
      <c r="M80" s="2">
        <v>1.0015706364146784</v>
      </c>
    </row>
    <row r="81" spans="1:13" x14ac:dyDescent="0.25">
      <c r="A81" s="1">
        <v>36800</v>
      </c>
      <c r="B81" s="2">
        <v>1.0047907843018633</v>
      </c>
      <c r="C81" s="2">
        <v>1.0017862527160308</v>
      </c>
      <c r="D81" s="2">
        <v>1.0500592038635863</v>
      </c>
      <c r="E81" s="2">
        <v>0.8779631386090726</v>
      </c>
      <c r="F81" s="2">
        <v>0.99703075553776777</v>
      </c>
      <c r="G81" s="2">
        <v>0.99426084605811882</v>
      </c>
      <c r="H81" s="2">
        <v>1.0015418579007473</v>
      </c>
      <c r="I81" s="2">
        <v>0.999038200047485</v>
      </c>
      <c r="J81" s="2">
        <v>0.99977534388429279</v>
      </c>
      <c r="K81" s="2">
        <v>0.99853796808006923</v>
      </c>
      <c r="L81" s="2">
        <v>0.99385112136399012</v>
      </c>
      <c r="M81" s="2">
        <v>1.0020447418947223</v>
      </c>
    </row>
    <row r="82" spans="1:13" x14ac:dyDescent="0.25">
      <c r="A82" s="1">
        <v>36892</v>
      </c>
      <c r="B82" s="2">
        <v>1.0025325465073969</v>
      </c>
      <c r="C82" s="2">
        <v>0.99497917017380866</v>
      </c>
      <c r="D82" s="2">
        <v>1.0453148820117735</v>
      </c>
      <c r="E82" s="2">
        <v>0.85042476724042448</v>
      </c>
      <c r="F82" s="2">
        <v>1.0119468028761285</v>
      </c>
      <c r="G82" s="2">
        <v>0.99521405314626044</v>
      </c>
      <c r="H82" s="2">
        <v>0.99740982467647921</v>
      </c>
      <c r="I82" s="2">
        <v>1.0009038815001985</v>
      </c>
      <c r="J82" s="2">
        <v>0.99459522208241835</v>
      </c>
      <c r="K82" s="2">
        <v>0.98912706971498532</v>
      </c>
      <c r="L82" s="2">
        <v>0.99260131764567328</v>
      </c>
      <c r="M82" s="2">
        <v>1.0015606207583927</v>
      </c>
    </row>
    <row r="83" spans="1:13" x14ac:dyDescent="0.25">
      <c r="A83" s="1">
        <v>36982</v>
      </c>
      <c r="B83" s="2">
        <v>0.99934622548605168</v>
      </c>
      <c r="C83" s="2">
        <v>0.99522866676758071</v>
      </c>
      <c r="D83" s="2">
        <v>1.0313785629818859</v>
      </c>
      <c r="E83" s="2">
        <v>1.0551872907503739</v>
      </c>
      <c r="F83" s="2">
        <v>0.992373460573722</v>
      </c>
      <c r="G83" s="2">
        <v>0.99894395517134971</v>
      </c>
      <c r="H83" s="2">
        <v>1.0007892003824919</v>
      </c>
      <c r="I83" s="2">
        <v>1.0008563606967498</v>
      </c>
      <c r="J83" s="2">
        <v>0.99906184802283515</v>
      </c>
      <c r="K83" s="2">
        <v>0.99894666765286877</v>
      </c>
      <c r="L83" s="2">
        <v>0.97761799038850206</v>
      </c>
      <c r="M83" s="2">
        <v>1.0009773815817025</v>
      </c>
    </row>
    <row r="84" spans="1:13" x14ac:dyDescent="0.25">
      <c r="A84" s="1">
        <v>37073</v>
      </c>
      <c r="B84" s="2">
        <v>0.99739939911896236</v>
      </c>
      <c r="C84" s="2">
        <v>0.99239657225953071</v>
      </c>
      <c r="D84" s="2">
        <v>1.0163736979669302</v>
      </c>
      <c r="E84" s="2">
        <v>0.81842454099326922</v>
      </c>
      <c r="F84" s="2">
        <v>0.99637246144201108</v>
      </c>
      <c r="G84" s="2">
        <v>1.0001719119382846</v>
      </c>
      <c r="H84" s="2">
        <v>0.99557042774594462</v>
      </c>
      <c r="I84" s="2">
        <v>0.99718893414068221</v>
      </c>
      <c r="J84" s="2">
        <v>1.0038306599568245</v>
      </c>
      <c r="K84" s="2">
        <v>0.98973884496561793</v>
      </c>
      <c r="L84" s="2">
        <v>0.98486663869028157</v>
      </c>
      <c r="M84" s="2">
        <v>1.0010990077222031</v>
      </c>
    </row>
    <row r="85" spans="1:13" x14ac:dyDescent="0.25">
      <c r="A85" s="1">
        <v>37165</v>
      </c>
      <c r="B85" s="2">
        <v>0.99390632058516537</v>
      </c>
      <c r="C85" s="2">
        <v>0.99527549958677175</v>
      </c>
      <c r="D85" s="2">
        <v>1.0017446680542101</v>
      </c>
      <c r="E85" s="2">
        <v>1.1026863475148567</v>
      </c>
      <c r="F85" s="2">
        <v>1.0032768185814354</v>
      </c>
      <c r="G85" s="2">
        <v>1.0031567024210317</v>
      </c>
      <c r="H85" s="2">
        <v>0.99555715876607787</v>
      </c>
      <c r="I85" s="2">
        <v>0.99674132733487386</v>
      </c>
      <c r="J85" s="2">
        <v>0.99985730301203879</v>
      </c>
      <c r="K85" s="2">
        <v>0.99633032876163152</v>
      </c>
      <c r="L85" s="2">
        <v>1.0025314014695379</v>
      </c>
      <c r="M85" s="2">
        <v>1.0014779954155222</v>
      </c>
    </row>
    <row r="86" spans="1:13" x14ac:dyDescent="0.25">
      <c r="A86" s="1">
        <v>37257</v>
      </c>
      <c r="B86" s="2">
        <v>0.99292945973855373</v>
      </c>
      <c r="C86" s="2">
        <v>0.99755142748086534</v>
      </c>
      <c r="D86" s="2">
        <v>0.99037987017182461</v>
      </c>
      <c r="E86" s="2">
        <v>0.98664627924709913</v>
      </c>
      <c r="F86" s="2">
        <v>1.0029037317207663</v>
      </c>
      <c r="G86" s="2">
        <v>1.0049243990240206</v>
      </c>
      <c r="H86" s="2">
        <v>0.99526827045040567</v>
      </c>
      <c r="I86" s="2">
        <v>0.99760633781490315</v>
      </c>
      <c r="J86" s="2">
        <v>0.99789013112524261</v>
      </c>
      <c r="K86" s="2">
        <v>1.0010895957400796</v>
      </c>
      <c r="L86" s="2">
        <v>0.97897400259155454</v>
      </c>
      <c r="M86" s="2">
        <v>1.0012754669723287</v>
      </c>
    </row>
    <row r="87" spans="1:13" x14ac:dyDescent="0.25">
      <c r="A87" s="1">
        <v>37347</v>
      </c>
      <c r="B87" s="2">
        <v>0.99292945973855373</v>
      </c>
      <c r="C87" s="2">
        <v>1.0009263009170861</v>
      </c>
      <c r="D87" s="2">
        <v>0.98947017445969687</v>
      </c>
      <c r="E87" s="2">
        <v>0.84118642108223884</v>
      </c>
      <c r="F87" s="2">
        <v>1.0013131494840655</v>
      </c>
      <c r="G87" s="2">
        <v>1.0049708778522901</v>
      </c>
      <c r="H87" s="2">
        <v>0.99038435155994109</v>
      </c>
      <c r="I87" s="2">
        <v>0.99835404528002325</v>
      </c>
      <c r="J87" s="2">
        <v>0.99934275448648313</v>
      </c>
      <c r="K87" s="2">
        <v>0.99808787932573295</v>
      </c>
      <c r="L87" s="2">
        <v>0.98986836738304795</v>
      </c>
      <c r="M87" s="2">
        <v>1.0009788830489008</v>
      </c>
    </row>
    <row r="88" spans="1:13" x14ac:dyDescent="0.25">
      <c r="A88" s="1">
        <v>37438</v>
      </c>
      <c r="B88" s="2">
        <v>0.99292945973855373</v>
      </c>
      <c r="C88" s="2">
        <v>0.99673818784009038</v>
      </c>
      <c r="D88" s="2">
        <v>0.98367569754456585</v>
      </c>
      <c r="E88" s="2">
        <v>0.82464287834578831</v>
      </c>
      <c r="F88" s="2">
        <v>0.99713383692469204</v>
      </c>
      <c r="G88" s="2">
        <v>1.0028714285058358</v>
      </c>
      <c r="H88" s="2">
        <v>0.98709851289949457</v>
      </c>
      <c r="I88" s="2">
        <v>0.9984433165060409</v>
      </c>
      <c r="J88" s="2">
        <v>0.99815290349901087</v>
      </c>
      <c r="K88" s="2">
        <v>0.99758713706132307</v>
      </c>
      <c r="L88" s="2">
        <v>0.99946853242624756</v>
      </c>
      <c r="M88" s="2">
        <v>1.0007949700766625</v>
      </c>
    </row>
    <row r="89" spans="1:13" x14ac:dyDescent="0.25">
      <c r="A89" s="1">
        <v>37530</v>
      </c>
      <c r="B89" s="2">
        <v>0.99216850555579694</v>
      </c>
      <c r="C89" s="2">
        <v>0.99792610264775372</v>
      </c>
      <c r="D89" s="2">
        <v>0.98206012856595815</v>
      </c>
      <c r="E89" s="2">
        <v>1.0504871548311554</v>
      </c>
      <c r="F89" s="2">
        <v>0.99509909526944484</v>
      </c>
      <c r="G89" s="2">
        <v>1.0029934519525798</v>
      </c>
      <c r="H89" s="2">
        <v>0.99202739821077801</v>
      </c>
      <c r="I89" s="2">
        <v>0.99993163703636723</v>
      </c>
      <c r="J89" s="2">
        <v>1.0043507884195109</v>
      </c>
      <c r="K89" s="2">
        <v>0.99282518173416523</v>
      </c>
      <c r="L89" s="2">
        <v>0.97614535903951893</v>
      </c>
      <c r="M89" s="2">
        <v>1.0008650281765727</v>
      </c>
    </row>
    <row r="90" spans="1:13" x14ac:dyDescent="0.25">
      <c r="A90" s="1">
        <v>37622</v>
      </c>
      <c r="B90" s="2">
        <v>0.9916890733169027</v>
      </c>
      <c r="C90" s="2">
        <v>1.0001542379535051</v>
      </c>
      <c r="D90" s="2">
        <v>0.97399078753356716</v>
      </c>
      <c r="E90" s="2">
        <v>0.94366459468461095</v>
      </c>
      <c r="F90" s="2">
        <v>1.004741137502863</v>
      </c>
      <c r="G90" s="2">
        <v>1.0032638787203056</v>
      </c>
      <c r="H90" s="2">
        <v>0.98965715550126632</v>
      </c>
      <c r="I90" s="2">
        <v>1.0011814748682104</v>
      </c>
      <c r="J90" s="2">
        <v>1.0019503921772155</v>
      </c>
      <c r="K90" s="2">
        <v>0.99696374645304331</v>
      </c>
      <c r="L90" s="2">
        <v>0.9854817596721871</v>
      </c>
      <c r="M90" s="2">
        <v>1.0005035309845056</v>
      </c>
    </row>
    <row r="91" spans="1:13" x14ac:dyDescent="0.25">
      <c r="A91" s="1">
        <v>37712</v>
      </c>
      <c r="B91" s="2">
        <v>0.99164775379967707</v>
      </c>
      <c r="C91" s="2">
        <v>0.99589530090711342</v>
      </c>
      <c r="D91" s="2">
        <v>0.96861819469789434</v>
      </c>
      <c r="E91" s="2">
        <v>1.1393732852510994</v>
      </c>
      <c r="F91" s="2">
        <v>1.010142106500471</v>
      </c>
      <c r="G91" s="2">
        <v>1.0025504774443779</v>
      </c>
      <c r="H91" s="2">
        <v>0.99572759821640611</v>
      </c>
      <c r="I91" s="2">
        <v>0.99698393943674202</v>
      </c>
      <c r="J91" s="2">
        <v>0.99744327726572313</v>
      </c>
      <c r="K91" s="2">
        <v>1.0008728778049929</v>
      </c>
      <c r="L91" s="2">
        <v>1.0191931906431086</v>
      </c>
      <c r="M91" s="2">
        <v>1.0001564164871022</v>
      </c>
    </row>
    <row r="92" spans="1:13" x14ac:dyDescent="0.25">
      <c r="A92" s="1">
        <v>37803</v>
      </c>
      <c r="B92" s="2">
        <v>0.99106946129500617</v>
      </c>
      <c r="C92" s="2">
        <v>1.0049691488946706</v>
      </c>
      <c r="D92" s="2">
        <v>0.96758838047262574</v>
      </c>
      <c r="E92" s="2">
        <v>1.0115893839958561</v>
      </c>
      <c r="F92" s="2">
        <v>1.0044526302395826</v>
      </c>
      <c r="G92" s="2">
        <v>1.0046749575051726</v>
      </c>
      <c r="H92" s="2">
        <v>0.98730551841733538</v>
      </c>
      <c r="I92" s="2">
        <v>0.9995188963386954</v>
      </c>
      <c r="J92" s="2">
        <v>1.0003336754151082</v>
      </c>
      <c r="K92" s="2">
        <v>1.0096896810291527</v>
      </c>
      <c r="L92" s="2">
        <v>1.0213699670765541</v>
      </c>
      <c r="M92" s="2">
        <v>0.99989790946691215</v>
      </c>
    </row>
    <row r="93" spans="1:13" x14ac:dyDescent="0.25">
      <c r="A93" s="1">
        <v>37895</v>
      </c>
      <c r="B93" s="2">
        <v>0.99106946129500617</v>
      </c>
      <c r="C93" s="2">
        <v>0.99818690792302567</v>
      </c>
      <c r="D93" s="2">
        <v>0.96976287170866737</v>
      </c>
      <c r="E93" s="2">
        <v>1.0963023664995419</v>
      </c>
      <c r="F93" s="2">
        <v>0.99896852213375731</v>
      </c>
      <c r="G93" s="2">
        <v>1.0048095929698528</v>
      </c>
      <c r="H93" s="2">
        <v>0.99227310980774619</v>
      </c>
      <c r="I93" s="2">
        <v>0.99938309424832961</v>
      </c>
      <c r="J93" s="2">
        <v>1.0058669010801713</v>
      </c>
      <c r="K93" s="2">
        <v>1.0017221038040454</v>
      </c>
      <c r="L93" s="2">
        <v>0.99893109931453661</v>
      </c>
      <c r="M93" s="2">
        <v>0.99951402238071463</v>
      </c>
    </row>
    <row r="94" spans="1:13" x14ac:dyDescent="0.25">
      <c r="A94" s="1">
        <v>37987</v>
      </c>
      <c r="B94" s="2">
        <v>0.99106946129500617</v>
      </c>
      <c r="C94" s="2">
        <v>1.0016311267249525</v>
      </c>
      <c r="D94" s="2">
        <v>0.97125751590800757</v>
      </c>
      <c r="E94" s="2">
        <v>0.99798341585040573</v>
      </c>
      <c r="F94" s="2">
        <v>0.98296976575520612</v>
      </c>
      <c r="G94" s="2">
        <v>1.0041370980901398</v>
      </c>
      <c r="H94" s="2">
        <v>0.99455499109528478</v>
      </c>
      <c r="I94" s="2">
        <v>1.0024994372595422</v>
      </c>
      <c r="J94" s="2">
        <v>1.0037348304900118</v>
      </c>
      <c r="K94" s="2">
        <v>0.99990446776893915</v>
      </c>
      <c r="L94" s="2">
        <v>0.99077615624725235</v>
      </c>
      <c r="M94" s="2">
        <v>0.99915875829769063</v>
      </c>
    </row>
    <row r="95" spans="1:13" x14ac:dyDescent="0.25">
      <c r="A95" s="1">
        <v>38078</v>
      </c>
      <c r="B95" s="2">
        <v>0.99107772024159579</v>
      </c>
      <c r="C95" s="2">
        <v>0.99651835529530386</v>
      </c>
      <c r="D95" s="2">
        <v>0.96916261681019622</v>
      </c>
      <c r="E95" s="2">
        <v>0.98507322185882873</v>
      </c>
      <c r="F95" s="2">
        <v>1.0015674062186164</v>
      </c>
      <c r="G95" s="2">
        <v>1.0055923094042958</v>
      </c>
      <c r="H95" s="2">
        <v>0.99228951924674913</v>
      </c>
      <c r="I95" s="2">
        <v>1.0025314534393404</v>
      </c>
      <c r="J95" s="2">
        <v>1.0067865527434581</v>
      </c>
      <c r="K95" s="2">
        <v>0.99967222517937404</v>
      </c>
      <c r="L95" s="2">
        <v>1.0079597656858339</v>
      </c>
      <c r="M95" s="2">
        <v>0.99940208307892586</v>
      </c>
    </row>
    <row r="96" spans="1:13" x14ac:dyDescent="0.25">
      <c r="A96" s="1">
        <v>38169</v>
      </c>
      <c r="B96" s="2">
        <v>0.99212716606264417</v>
      </c>
      <c r="C96" s="2">
        <v>0.99903987225677593</v>
      </c>
      <c r="D96" s="2">
        <v>0.97182985197422966</v>
      </c>
      <c r="E96" s="2">
        <v>0.95608962796789188</v>
      </c>
      <c r="F96" s="2">
        <v>1.0047027814985918</v>
      </c>
      <c r="G96" s="2">
        <v>1.0037852933580715</v>
      </c>
      <c r="H96" s="2">
        <v>0.99529909329822674</v>
      </c>
      <c r="I96" s="2">
        <v>1.0013252044120811</v>
      </c>
      <c r="J96" s="2">
        <v>1.0057457623834616</v>
      </c>
      <c r="K96" s="2">
        <v>0.99987822298913087</v>
      </c>
      <c r="L96" s="2">
        <v>1.0057395370352524</v>
      </c>
      <c r="M96" s="2">
        <v>0.99956724791952378</v>
      </c>
    </row>
    <row r="97" spans="1:13" x14ac:dyDescent="0.25">
      <c r="A97" s="1">
        <v>38261</v>
      </c>
      <c r="B97" s="2">
        <v>0.99339293495557113</v>
      </c>
      <c r="C97" s="2">
        <v>1.0039599009904543</v>
      </c>
      <c r="D97" s="2">
        <v>0.97545894094886809</v>
      </c>
      <c r="E97" s="2">
        <v>1.0740073978257998</v>
      </c>
      <c r="F97" s="2">
        <v>0.99682903411762247</v>
      </c>
      <c r="G97" s="2">
        <v>1.0021755101588192</v>
      </c>
      <c r="H97" s="2">
        <v>1.0023139055977437</v>
      </c>
      <c r="I97" s="2">
        <v>1.0012717225849967</v>
      </c>
      <c r="J97" s="2">
        <v>1.0046548473234627</v>
      </c>
      <c r="K97" s="2">
        <v>1.0015632861838084</v>
      </c>
      <c r="L97" s="2">
        <v>1.0049604694501275</v>
      </c>
      <c r="M97" s="2">
        <v>0.99947229354137579</v>
      </c>
    </row>
    <row r="98" spans="1:13" x14ac:dyDescent="0.25">
      <c r="A98" s="1">
        <v>38353</v>
      </c>
      <c r="B98" s="2">
        <v>0.99464374119927434</v>
      </c>
      <c r="C98" s="2">
        <v>0.99659714578957215</v>
      </c>
      <c r="D98" s="2">
        <v>0.97464089909397944</v>
      </c>
      <c r="E98" s="2">
        <v>0.94842723784481853</v>
      </c>
      <c r="F98" s="2">
        <v>0.99472004392073643</v>
      </c>
      <c r="G98" s="2">
        <v>1.0012348255998806</v>
      </c>
      <c r="H98" s="2">
        <v>0.99659068577013876</v>
      </c>
      <c r="I98" s="2">
        <v>1.0032505051238556</v>
      </c>
      <c r="J98" s="2">
        <v>1.0046351628309143</v>
      </c>
      <c r="K98" s="2">
        <v>1.0025652768103173</v>
      </c>
      <c r="L98" s="2">
        <v>0.99768467996643873</v>
      </c>
      <c r="M98" s="2">
        <v>0.99902837658732435</v>
      </c>
    </row>
    <row r="99" spans="1:13" x14ac:dyDescent="0.25">
      <c r="A99" s="1">
        <v>38443</v>
      </c>
      <c r="B99" s="2">
        <v>0.99582973150307719</v>
      </c>
      <c r="C99" s="2">
        <v>0.99881412062584973</v>
      </c>
      <c r="D99" s="2">
        <v>0.97792101324001202</v>
      </c>
      <c r="E99" s="2">
        <v>0.99792988608418398</v>
      </c>
      <c r="F99" s="2">
        <v>0.99582152046483796</v>
      </c>
      <c r="G99" s="2">
        <v>0.99968969531758045</v>
      </c>
      <c r="H99" s="2">
        <v>1.0044748876463487</v>
      </c>
      <c r="I99" s="2">
        <v>1.0008506565764237</v>
      </c>
      <c r="J99" s="2">
        <v>1.0069174677873109</v>
      </c>
      <c r="K99" s="2">
        <v>0.99685918677757424</v>
      </c>
      <c r="L99" s="2">
        <v>1.0080912968609663</v>
      </c>
      <c r="M99" s="2">
        <v>0.99918098982738757</v>
      </c>
    </row>
    <row r="100" spans="1:13" x14ac:dyDescent="0.25">
      <c r="A100" s="1">
        <v>38534</v>
      </c>
      <c r="B100" s="2">
        <v>0.99710853338086802</v>
      </c>
      <c r="C100" s="2">
        <v>1.0014735996133193</v>
      </c>
      <c r="D100" s="2">
        <v>0.97688991706812445</v>
      </c>
      <c r="E100" s="2">
        <v>1.0084812090669584</v>
      </c>
      <c r="F100" s="2">
        <v>1.0001526018820539</v>
      </c>
      <c r="G100" s="2">
        <v>0.99854162828885507</v>
      </c>
      <c r="H100" s="2">
        <v>0.99716405196522939</v>
      </c>
      <c r="I100" s="2">
        <v>1.0042021792659892</v>
      </c>
      <c r="J100" s="2">
        <v>1.0064347825614333</v>
      </c>
      <c r="K100" s="2">
        <v>1.0002818297666551</v>
      </c>
      <c r="L100" s="2">
        <v>0.9961569580253905</v>
      </c>
      <c r="M100" s="2">
        <v>0.99932163444933886</v>
      </c>
    </row>
    <row r="101" spans="1:13" x14ac:dyDescent="0.25">
      <c r="A101" s="1">
        <v>38626</v>
      </c>
      <c r="B101" s="2">
        <v>0.99844721849694229</v>
      </c>
      <c r="C101" s="2">
        <v>0.99973383459183063</v>
      </c>
      <c r="D101" s="2">
        <v>0.98026597996901543</v>
      </c>
      <c r="E101" s="2">
        <v>0.99461152769684469</v>
      </c>
      <c r="F101" s="2">
        <v>0.99388841797123273</v>
      </c>
      <c r="G101" s="2">
        <v>0.99788289140561692</v>
      </c>
      <c r="H101" s="2">
        <v>1.0058964025430617</v>
      </c>
      <c r="I101" s="2">
        <v>1.0023178342187804</v>
      </c>
      <c r="J101" s="2">
        <v>1.0081315857642581</v>
      </c>
      <c r="K101" s="2">
        <v>0.99792533117716498</v>
      </c>
      <c r="L101" s="2">
        <v>0.9803788419156253</v>
      </c>
      <c r="M101" s="2">
        <v>0.99961472849145461</v>
      </c>
    </row>
    <row r="102" spans="1:13" x14ac:dyDescent="0.25">
      <c r="A102" s="1">
        <v>38718</v>
      </c>
      <c r="B102" s="2">
        <v>0.99961275334831678</v>
      </c>
      <c r="C102" s="2">
        <v>0.99586726846044626</v>
      </c>
      <c r="D102" s="2">
        <v>0.98713128413970075</v>
      </c>
      <c r="E102" s="2">
        <v>1.0268452564837098</v>
      </c>
      <c r="F102" s="2">
        <v>1.0015309112153079</v>
      </c>
      <c r="G102" s="2">
        <v>0.99692820813311689</v>
      </c>
      <c r="H102" s="2">
        <v>1.006931485385526</v>
      </c>
      <c r="I102" s="2">
        <v>1.0014640045529202</v>
      </c>
      <c r="J102" s="2">
        <v>1.0068497579593356</v>
      </c>
      <c r="K102" s="2">
        <v>1.00552379175775</v>
      </c>
      <c r="L102" s="2">
        <v>1.0145113397807364</v>
      </c>
      <c r="M102" s="2">
        <v>0.99960523219664144</v>
      </c>
    </row>
    <row r="103" spans="1:13" x14ac:dyDescent="0.25">
      <c r="A103" s="1">
        <v>38808</v>
      </c>
      <c r="B103" s="2">
        <v>1.0007713089882138</v>
      </c>
      <c r="C103" s="2">
        <v>0.9977675982073988</v>
      </c>
      <c r="D103" s="2">
        <v>0.98583886434029633</v>
      </c>
      <c r="E103" s="2">
        <v>0.95299055108295827</v>
      </c>
      <c r="F103" s="2">
        <v>0.99171028490652247</v>
      </c>
      <c r="G103" s="2">
        <v>0.99702059442756941</v>
      </c>
      <c r="H103" s="2">
        <v>1.006936980292551</v>
      </c>
      <c r="I103" s="2">
        <v>1.0028692552517335</v>
      </c>
      <c r="J103" s="2">
        <v>1.0024141843671539</v>
      </c>
      <c r="K103" s="2">
        <v>0.99596988653947482</v>
      </c>
      <c r="L103" s="2">
        <v>0.983171647185349</v>
      </c>
      <c r="M103" s="2">
        <v>0.99952926508578133</v>
      </c>
    </row>
    <row r="104" spans="1:13" x14ac:dyDescent="0.25">
      <c r="A104" s="1">
        <v>38899</v>
      </c>
      <c r="B104" s="2">
        <v>1.0016557141992815</v>
      </c>
      <c r="C104" s="2">
        <v>0.99789690035648559</v>
      </c>
      <c r="D104" s="2">
        <v>0.98734197192195639</v>
      </c>
      <c r="E104" s="2">
        <v>1.0133272373990674</v>
      </c>
      <c r="F104" s="2">
        <v>0.99247420814904941</v>
      </c>
      <c r="G104" s="2">
        <v>0.99571253137944493</v>
      </c>
      <c r="H104" s="2">
        <v>0.99871718738245474</v>
      </c>
      <c r="I104" s="2">
        <v>1.0015361286221174</v>
      </c>
      <c r="J104" s="2">
        <v>1.0008058158956052</v>
      </c>
      <c r="K104" s="2">
        <v>0.99277575132670537</v>
      </c>
      <c r="L104" s="2">
        <v>0.98325639398527853</v>
      </c>
      <c r="M104" s="2">
        <v>0.99968370428735809</v>
      </c>
    </row>
    <row r="105" spans="1:13" x14ac:dyDescent="0.25">
      <c r="A105" s="1">
        <v>38991</v>
      </c>
      <c r="B105" s="2">
        <v>1.0016557141992815</v>
      </c>
      <c r="C105" s="2">
        <v>0.99639125949452989</v>
      </c>
      <c r="D105" s="2">
        <v>0.98753832061192348</v>
      </c>
      <c r="E105" s="2">
        <v>1.0482714795047698</v>
      </c>
      <c r="F105" s="2">
        <v>1.0145953118886775</v>
      </c>
      <c r="G105" s="2">
        <v>0.99504488113725376</v>
      </c>
      <c r="H105" s="2">
        <v>1.0147283033428376</v>
      </c>
      <c r="I105" s="2">
        <v>0.99860557052314725</v>
      </c>
      <c r="J105" s="2">
        <v>1.0075226306058291</v>
      </c>
      <c r="K105" s="2">
        <v>0.99955718917560499</v>
      </c>
      <c r="L105" s="2">
        <v>0.9817738018710781</v>
      </c>
      <c r="M105" s="2">
        <v>0.99967945564064331</v>
      </c>
    </row>
    <row r="106" spans="1:13" x14ac:dyDescent="0.25">
      <c r="A106" s="1">
        <v>39083</v>
      </c>
      <c r="B106" s="2">
        <v>1.0016557141992815</v>
      </c>
      <c r="C106" s="2">
        <v>0.99716658864237429</v>
      </c>
      <c r="D106" s="2">
        <v>0.98471525471672106</v>
      </c>
      <c r="E106" s="2">
        <v>0.98519391784124044</v>
      </c>
      <c r="F106" s="2">
        <v>0.99461285627676166</v>
      </c>
      <c r="G106" s="2">
        <v>0.99516528885239119</v>
      </c>
      <c r="H106" s="2">
        <v>1.0047346462572326</v>
      </c>
      <c r="I106" s="2">
        <v>1.0047826378654283</v>
      </c>
      <c r="J106" s="2">
        <v>0.99654725216176543</v>
      </c>
      <c r="K106" s="2">
        <v>0.99478410475644141</v>
      </c>
      <c r="L106" s="2">
        <v>0.99072574238462541</v>
      </c>
      <c r="M106" s="2">
        <v>0.99945855089182056</v>
      </c>
    </row>
    <row r="107" spans="1:13" x14ac:dyDescent="0.25">
      <c r="A107" s="1">
        <v>39173</v>
      </c>
      <c r="B107" s="2">
        <v>1.0016557141992815</v>
      </c>
      <c r="C107" s="2">
        <v>0.99648979620049061</v>
      </c>
      <c r="D107" s="2">
        <v>0.98555150448279705</v>
      </c>
      <c r="E107" s="2">
        <v>1.0340962620694947</v>
      </c>
      <c r="F107" s="2">
        <v>0.9914511628425986</v>
      </c>
      <c r="G107" s="2">
        <v>0.99558060820914018</v>
      </c>
      <c r="H107" s="2">
        <v>1.0168878046682441</v>
      </c>
      <c r="I107" s="2">
        <v>1.0017426981340491</v>
      </c>
      <c r="J107" s="2">
        <v>0.99580213006300311</v>
      </c>
      <c r="K107" s="2">
        <v>1.0005436884970413</v>
      </c>
      <c r="L107" s="2">
        <v>0.99930608007087807</v>
      </c>
      <c r="M107" s="2">
        <v>0.99961622791467197</v>
      </c>
    </row>
    <row r="108" spans="1:13" x14ac:dyDescent="0.25">
      <c r="A108" s="1">
        <v>39264</v>
      </c>
      <c r="B108" s="2">
        <v>1.0014554030882203</v>
      </c>
      <c r="C108" s="2">
        <v>0.99706702866973673</v>
      </c>
      <c r="D108" s="2">
        <v>0.97873114461243738</v>
      </c>
      <c r="E108" s="2">
        <v>0.99496838209132155</v>
      </c>
      <c r="F108" s="2">
        <v>0.99881175751414808</v>
      </c>
      <c r="G108" s="2">
        <v>0.9954977295733779</v>
      </c>
      <c r="H108" s="2">
        <v>1.0160329331687503</v>
      </c>
      <c r="I108" s="2">
        <v>0.99887477035212568</v>
      </c>
      <c r="J108" s="2">
        <v>0.99678317089960389</v>
      </c>
      <c r="K108" s="2">
        <v>0.99832763474657538</v>
      </c>
      <c r="L108" s="2">
        <v>0.99126452157800082</v>
      </c>
      <c r="M108" s="2">
        <v>1.0001244119938493</v>
      </c>
    </row>
    <row r="109" spans="1:13" x14ac:dyDescent="0.25">
      <c r="A109" s="1">
        <v>39356</v>
      </c>
      <c r="B109" s="2">
        <v>0.99983769152241575</v>
      </c>
      <c r="C109" s="2">
        <v>1.0044233147425472</v>
      </c>
      <c r="D109" s="2">
        <v>0.97336772026966134</v>
      </c>
      <c r="E109" s="2">
        <v>0.93898614068783881</v>
      </c>
      <c r="F109" s="2">
        <v>1.0095513674145686</v>
      </c>
      <c r="G109" s="2">
        <v>0.99593476602279107</v>
      </c>
      <c r="H109" s="2">
        <v>1.0174926971333356</v>
      </c>
      <c r="I109" s="2">
        <v>0.99614969100691098</v>
      </c>
      <c r="J109" s="2">
        <v>1.0013931857657181</v>
      </c>
      <c r="K109" s="2">
        <v>0.9997640501575632</v>
      </c>
      <c r="L109" s="2">
        <v>0.98372472037584402</v>
      </c>
      <c r="M109" s="2">
        <v>1.0007274186960671</v>
      </c>
    </row>
    <row r="110" spans="1:13" x14ac:dyDescent="0.25">
      <c r="A110" s="1">
        <v>39448</v>
      </c>
      <c r="B110" s="2">
        <v>0.99651875199281703</v>
      </c>
      <c r="C110" s="2">
        <v>0.99929020534887125</v>
      </c>
      <c r="D110" s="2">
        <v>0.96780597168290228</v>
      </c>
      <c r="E110" s="2">
        <v>0.8816788864527958</v>
      </c>
      <c r="F110" s="2">
        <v>1.0029809378957022</v>
      </c>
      <c r="G110" s="2">
        <v>0.99775500427731034</v>
      </c>
      <c r="H110" s="2">
        <v>1.0048095938820241</v>
      </c>
      <c r="I110" s="2">
        <v>0.99874768296542094</v>
      </c>
      <c r="J110" s="2">
        <v>0.99784871829754362</v>
      </c>
      <c r="K110" s="2">
        <v>0.99067012250978559</v>
      </c>
      <c r="L110" s="2">
        <v>0.97116380217433573</v>
      </c>
      <c r="M110" s="2">
        <v>1.0019280104820283</v>
      </c>
    </row>
    <row r="111" spans="1:13" x14ac:dyDescent="0.25">
      <c r="A111" s="1">
        <v>39539</v>
      </c>
      <c r="B111" s="2">
        <v>0.99374896454208816</v>
      </c>
      <c r="C111" s="2">
        <v>0.99810845960551853</v>
      </c>
      <c r="D111" s="2">
        <v>0.96146395983807376</v>
      </c>
      <c r="E111" s="2">
        <v>0.95805949263590195</v>
      </c>
      <c r="F111" s="2">
        <v>0.98789245012688409</v>
      </c>
      <c r="G111" s="2">
        <v>1.0010906581652987</v>
      </c>
      <c r="H111" s="2">
        <v>0.99980654115851542</v>
      </c>
      <c r="I111" s="2">
        <v>1.0018704826860227</v>
      </c>
      <c r="J111" s="2">
        <v>0.99848159052821661</v>
      </c>
      <c r="K111" s="2">
        <v>0.99488334964986613</v>
      </c>
      <c r="L111" s="2">
        <v>0.97831743276119487</v>
      </c>
      <c r="M111" s="2">
        <v>1.0022995441607145</v>
      </c>
    </row>
    <row r="112" spans="1:13" x14ac:dyDescent="0.25">
      <c r="A112" s="1">
        <v>39630</v>
      </c>
      <c r="B112" s="2">
        <v>0.99355023462283421</v>
      </c>
      <c r="C112" s="2">
        <v>0.98671360604181324</v>
      </c>
      <c r="D112" s="2">
        <v>0.94678001107078813</v>
      </c>
      <c r="E112" s="2">
        <v>0.88476179125001753</v>
      </c>
      <c r="F112" s="2">
        <v>0.99423238921107382</v>
      </c>
      <c r="G112" s="2">
        <v>1.0012455889321086</v>
      </c>
      <c r="H112" s="2">
        <v>0.9899632309213352</v>
      </c>
      <c r="I112" s="2">
        <v>1.0049293810916031</v>
      </c>
      <c r="J112" s="2">
        <v>0.99821664349689343</v>
      </c>
      <c r="K112" s="2">
        <v>0.98291575085011595</v>
      </c>
      <c r="L112" s="2">
        <v>0.95827945123737335</v>
      </c>
      <c r="M112" s="2">
        <v>1.0027960559485432</v>
      </c>
    </row>
    <row r="113" spans="1:13" x14ac:dyDescent="0.25">
      <c r="A113" s="1">
        <v>39722</v>
      </c>
      <c r="B113" s="2">
        <v>0.99121813286428939</v>
      </c>
      <c r="C113" s="2">
        <v>0.9770713714539514</v>
      </c>
      <c r="D113" s="2">
        <v>0.92099303297375423</v>
      </c>
      <c r="E113" s="2">
        <v>0.75587103172917647</v>
      </c>
      <c r="F113" s="2">
        <v>1.0019920726815339</v>
      </c>
      <c r="G113" s="2">
        <v>1.0020596820667975</v>
      </c>
      <c r="H113" s="2">
        <v>0.99544368695722585</v>
      </c>
      <c r="I113" s="2">
        <v>0.99092053623987786</v>
      </c>
      <c r="J113" s="2">
        <v>1.0113491964390344</v>
      </c>
      <c r="K113" s="2">
        <v>0.97571656790539507</v>
      </c>
      <c r="L113" s="2">
        <v>0.92130723281477056</v>
      </c>
      <c r="M113" s="2">
        <v>1.0068276068106214</v>
      </c>
    </row>
    <row r="114" spans="1:13" x14ac:dyDescent="0.25">
      <c r="A114" s="1">
        <v>39814</v>
      </c>
      <c r="B114" s="2">
        <v>0.98921294708105423</v>
      </c>
      <c r="C114" s="2">
        <v>0.98204140132440376</v>
      </c>
      <c r="D114" s="2">
        <v>0.89611180732180373</v>
      </c>
      <c r="E114" s="2">
        <v>0.87680548472598574</v>
      </c>
      <c r="F114" s="2">
        <v>0.98393174344448786</v>
      </c>
      <c r="G114" s="2">
        <v>1.0027912020006584</v>
      </c>
      <c r="H114" s="2">
        <v>0.98577555906613124</v>
      </c>
      <c r="I114" s="2">
        <v>0.99692140932253726</v>
      </c>
      <c r="J114" s="2">
        <v>0.99134605160103773</v>
      </c>
      <c r="K114" s="2">
        <v>0.98026448681074285</v>
      </c>
      <c r="L114" s="2">
        <v>0.92875706225920662</v>
      </c>
      <c r="M114" s="2">
        <v>1.0066969794032741</v>
      </c>
    </row>
    <row r="115" spans="1:13" x14ac:dyDescent="0.25">
      <c r="A115" s="1">
        <v>39904</v>
      </c>
      <c r="B115" s="2">
        <v>0.98921294708105423</v>
      </c>
      <c r="C115" s="2">
        <v>0.99248523868510563</v>
      </c>
      <c r="D115" s="2">
        <v>0.87557616604886956</v>
      </c>
      <c r="E115" s="2">
        <v>1.1436595705691663</v>
      </c>
      <c r="F115" s="2">
        <v>1.0171976948144443</v>
      </c>
      <c r="G115" s="2">
        <v>1.0042485634942433</v>
      </c>
      <c r="H115" s="2">
        <v>0.98280832490205494</v>
      </c>
      <c r="I115" s="2">
        <v>0.99482444942496118</v>
      </c>
      <c r="J115" s="2">
        <v>0.98775329194470274</v>
      </c>
      <c r="K115" s="2">
        <v>0.99115073053154701</v>
      </c>
      <c r="L115" s="2">
        <v>0.97708371390100224</v>
      </c>
      <c r="M115" s="2">
        <v>1.0051355461978619</v>
      </c>
    </row>
    <row r="116" spans="1:13" x14ac:dyDescent="0.25">
      <c r="A116" s="1">
        <v>39995</v>
      </c>
      <c r="B116" s="2">
        <v>0.98921294708105423</v>
      </c>
      <c r="C116" s="2">
        <v>0.99875394309651166</v>
      </c>
      <c r="D116" s="2">
        <v>0.86183562576313588</v>
      </c>
      <c r="E116" s="2">
        <v>1.1378524177791349</v>
      </c>
      <c r="F116" s="2">
        <v>1.0027280069640083</v>
      </c>
      <c r="G116" s="2">
        <v>1.0047628704100877</v>
      </c>
      <c r="H116" s="2">
        <v>0.976522770280561</v>
      </c>
      <c r="I116" s="2">
        <v>0.99582177733851041</v>
      </c>
      <c r="J116" s="2">
        <v>0.98846036397924253</v>
      </c>
      <c r="K116" s="2">
        <v>0.99689484231073777</v>
      </c>
      <c r="L116" s="2">
        <v>1.0125007563301474</v>
      </c>
      <c r="M116" s="2">
        <v>1.0025887492950394</v>
      </c>
    </row>
    <row r="117" spans="1:13" x14ac:dyDescent="0.25">
      <c r="A117" s="1">
        <v>40087</v>
      </c>
      <c r="B117" s="2">
        <v>0.98921294708105423</v>
      </c>
      <c r="C117" s="2">
        <v>1.0024418388069201</v>
      </c>
      <c r="D117" s="2">
        <v>0.86118638273790626</v>
      </c>
      <c r="E117" s="2">
        <v>1.0384829718797139</v>
      </c>
      <c r="F117" s="2">
        <v>1.0006390327136263</v>
      </c>
      <c r="G117" s="2">
        <v>1.0046191995923273</v>
      </c>
      <c r="H117" s="2">
        <v>0.98212421528404248</v>
      </c>
      <c r="I117" s="2">
        <v>0.99337330009910119</v>
      </c>
      <c r="J117" s="2">
        <v>1.0003616556055159</v>
      </c>
      <c r="K117" s="2">
        <v>1.0051206884801565</v>
      </c>
      <c r="L117" s="2">
        <v>0.9906323315568567</v>
      </c>
      <c r="M117" s="2">
        <v>1.0013543205201705</v>
      </c>
    </row>
    <row r="118" spans="1:13" x14ac:dyDescent="0.25">
      <c r="A118" s="1">
        <v>40179</v>
      </c>
      <c r="B118" s="2">
        <v>0.98921294708105423</v>
      </c>
      <c r="C118" s="2">
        <v>0.998018325048323</v>
      </c>
      <c r="D118" s="2">
        <v>0.86125814230075581</v>
      </c>
      <c r="E118" s="2">
        <v>1.0390348260951812</v>
      </c>
      <c r="F118" s="2">
        <v>0.99142065105217636</v>
      </c>
      <c r="G118" s="2">
        <v>1.0052646235128364</v>
      </c>
      <c r="H118" s="2">
        <v>0.98769577932964325</v>
      </c>
      <c r="I118" s="2">
        <v>0.99645396455341329</v>
      </c>
      <c r="J118" s="2">
        <v>0.99629893323869501</v>
      </c>
      <c r="K118" s="2">
        <v>1.0021387490486902</v>
      </c>
      <c r="L118" s="2">
        <v>1.0044783219659523</v>
      </c>
      <c r="M118" s="2">
        <v>1.0006363566443519</v>
      </c>
    </row>
    <row r="119" spans="1:13" x14ac:dyDescent="0.25">
      <c r="A119" s="1">
        <v>40269</v>
      </c>
      <c r="B119" s="2">
        <v>0.98921294708105423</v>
      </c>
      <c r="C119" s="2">
        <v>0.99114575742458444</v>
      </c>
      <c r="D119" s="2">
        <v>0.86634929199553767</v>
      </c>
      <c r="E119" s="2">
        <v>0.86632731816268249</v>
      </c>
      <c r="F119" s="2">
        <v>0.99856011459823546</v>
      </c>
      <c r="G119" s="2">
        <v>1.0046907812603649</v>
      </c>
      <c r="H119" s="2">
        <v>0.9828323833172341</v>
      </c>
      <c r="I119" s="2">
        <v>0.9987982830620612</v>
      </c>
      <c r="J119" s="2">
        <v>0.9968350406636286</v>
      </c>
      <c r="K119" s="2">
        <v>0.9971326117124284</v>
      </c>
      <c r="L119" s="2">
        <v>1.0232421707753483</v>
      </c>
      <c r="M119" s="2">
        <v>1.0003822272855591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D5A-1C8D-4D86-8BD8-21A5D37638C1}">
  <dimension ref="A1:L119"/>
  <sheetViews>
    <sheetView workbookViewId="0">
      <selection activeCell="I15" sqref="I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1.0423615799917967</v>
      </c>
      <c r="C2">
        <v>0.76497355851198556</v>
      </c>
      <c r="E2">
        <v>1.0001269418666168</v>
      </c>
      <c r="F2">
        <v>0.990929141184961</v>
      </c>
      <c r="H2">
        <v>1.0262749289185538</v>
      </c>
      <c r="I2">
        <v>1.0030102606614963</v>
      </c>
      <c r="J2">
        <v>1.0207699498597773</v>
      </c>
      <c r="L2">
        <v>1.005733037987149</v>
      </c>
    </row>
    <row r="3" spans="1:12" x14ac:dyDescent="0.25">
      <c r="A3">
        <v>1.045470797298768</v>
      </c>
      <c r="B3">
        <v>1.0059985209126516</v>
      </c>
      <c r="C3">
        <v>0.76203798839834891</v>
      </c>
      <c r="D3">
        <v>1.0233028048051083</v>
      </c>
      <c r="E3">
        <v>0.99956058067581022</v>
      </c>
      <c r="F3">
        <v>0.98993487859292129</v>
      </c>
      <c r="G3">
        <v>1.0207511140667545</v>
      </c>
      <c r="H3">
        <v>1.0178410028687075</v>
      </c>
      <c r="I3">
        <v>1.0062836114696534</v>
      </c>
      <c r="J3">
        <v>0.99202424363521324</v>
      </c>
      <c r="K3">
        <v>0.95444582102353959</v>
      </c>
      <c r="L3">
        <v>1.0050627727417307</v>
      </c>
    </row>
    <row r="4" spans="1:12" x14ac:dyDescent="0.25">
      <c r="A4">
        <v>1.0449675889377539</v>
      </c>
      <c r="B4">
        <v>1.0000544543672403</v>
      </c>
      <c r="C4">
        <v>0.75831259811555396</v>
      </c>
      <c r="D4">
        <v>0.94186885193201098</v>
      </c>
      <c r="E4">
        <v>1.0037781830753547</v>
      </c>
      <c r="F4">
        <v>0.99313390427545933</v>
      </c>
      <c r="G4">
        <v>1.0136129298429937</v>
      </c>
      <c r="H4">
        <v>1.0183776688158759</v>
      </c>
      <c r="I4">
        <v>1.0012148194931347</v>
      </c>
      <c r="J4">
        <v>1.012152136694753</v>
      </c>
      <c r="K4">
        <v>1.0543185222166751</v>
      </c>
      <c r="L4">
        <v>1.0040833141019858</v>
      </c>
    </row>
    <row r="5" spans="1:12" x14ac:dyDescent="0.25">
      <c r="A5">
        <v>1.0345545254934532</v>
      </c>
      <c r="B5">
        <v>1.0016063163626463</v>
      </c>
      <c r="C5">
        <v>0.75107256255147947</v>
      </c>
      <c r="D5">
        <v>0.96319980677165962</v>
      </c>
      <c r="E5">
        <v>0.99749460240171617</v>
      </c>
      <c r="F5">
        <v>1.001321752111016</v>
      </c>
      <c r="G5">
        <v>1.0065238785523869</v>
      </c>
      <c r="H5">
        <v>1.0174394358721615</v>
      </c>
      <c r="I5">
        <v>1.0045553870024269</v>
      </c>
      <c r="J5">
        <v>0.98754601837418332</v>
      </c>
      <c r="K5">
        <v>0.95340467847334021</v>
      </c>
      <c r="L5">
        <v>1.0065127832038325</v>
      </c>
    </row>
    <row r="6" spans="1:12" x14ac:dyDescent="0.25">
      <c r="A6">
        <v>1.0361569319804069</v>
      </c>
      <c r="B6">
        <v>1.0032890266112153</v>
      </c>
      <c r="C6">
        <v>0.73188066178209066</v>
      </c>
      <c r="D6">
        <v>0.92015237559864849</v>
      </c>
      <c r="E6">
        <v>1.0114035526825553</v>
      </c>
      <c r="F6">
        <v>1.0001514823283915</v>
      </c>
      <c r="G6">
        <v>1.0114522489451385</v>
      </c>
      <c r="H6">
        <v>1.0140850318590007</v>
      </c>
      <c r="I6">
        <v>1.0020586435471879</v>
      </c>
      <c r="J6">
        <v>0.98357710197981563</v>
      </c>
      <c r="K6">
        <v>0.92738651038045095</v>
      </c>
      <c r="L6">
        <v>1.0068735149117183</v>
      </c>
    </row>
    <row r="7" spans="1:12" x14ac:dyDescent="0.25">
      <c r="A7">
        <v>1.036951791315244</v>
      </c>
      <c r="B7">
        <v>1.0041994039555675</v>
      </c>
      <c r="C7">
        <v>0.73269874861848605</v>
      </c>
      <c r="D7">
        <v>0.9947155555476751</v>
      </c>
      <c r="E7">
        <v>0.99617218697435317</v>
      </c>
      <c r="F7">
        <v>0.99857074153386505</v>
      </c>
      <c r="G7">
        <v>1.0159551498733341</v>
      </c>
      <c r="H7">
        <v>1.0124012493110417</v>
      </c>
      <c r="I7">
        <v>1.0021989428507196</v>
      </c>
      <c r="J7">
        <v>1.0054291226332952</v>
      </c>
      <c r="K7">
        <v>1.0002142245072836</v>
      </c>
      <c r="L7">
        <v>1.007150443204214</v>
      </c>
    </row>
    <row r="8" spans="1:12" x14ac:dyDescent="0.25">
      <c r="A8">
        <v>1.0279142955585472</v>
      </c>
      <c r="B8">
        <v>1.007985970592203</v>
      </c>
      <c r="C8">
        <v>0.72267887641610451</v>
      </c>
      <c r="D8">
        <v>0.9913028291961985</v>
      </c>
      <c r="E8">
        <v>1.0014884793873597</v>
      </c>
      <c r="F8">
        <v>1.0052632590599981</v>
      </c>
      <c r="G8">
        <v>1.0075703421642677</v>
      </c>
      <c r="H8">
        <v>1.0138825877869522</v>
      </c>
      <c r="I8">
        <v>0.9942155314291875</v>
      </c>
      <c r="J8">
        <v>0.99614542120188132</v>
      </c>
      <c r="K8">
        <v>0.99336046262582989</v>
      </c>
      <c r="L8">
        <v>1.0078640941563572</v>
      </c>
    </row>
    <row r="9" spans="1:12" x14ac:dyDescent="0.25">
      <c r="A9">
        <v>1.0234812255891863</v>
      </c>
      <c r="B9">
        <v>1.0149353604025588</v>
      </c>
      <c r="C9">
        <v>0.71055655845106824</v>
      </c>
      <c r="D9">
        <v>1.2125439097478141</v>
      </c>
      <c r="E9">
        <v>1.0023683269830144</v>
      </c>
      <c r="F9">
        <v>1.0034547779848357</v>
      </c>
      <c r="G9">
        <v>1.0006908993645605</v>
      </c>
      <c r="H9">
        <v>1.0106139251834616</v>
      </c>
      <c r="I9">
        <v>0.99343924329648281</v>
      </c>
      <c r="J9">
        <v>1.000784126551207</v>
      </c>
      <c r="K9">
        <v>0.94631306597671416</v>
      </c>
      <c r="L9">
        <v>1.0093517906016438</v>
      </c>
    </row>
    <row r="10" spans="1:12" x14ac:dyDescent="0.25">
      <c r="A10">
        <v>1.0218798169108163</v>
      </c>
      <c r="B10">
        <v>1.0103641973680739</v>
      </c>
      <c r="C10">
        <v>0.71375411728070326</v>
      </c>
      <c r="D10">
        <v>1.0947830990079903</v>
      </c>
      <c r="E10">
        <v>1.0013269549471022</v>
      </c>
      <c r="F10">
        <v>1.004757072765206</v>
      </c>
      <c r="G10">
        <v>1.0183074435941075</v>
      </c>
      <c r="H10">
        <v>1.0085542744806335</v>
      </c>
      <c r="I10">
        <v>0.99005223586144886</v>
      </c>
      <c r="J10">
        <v>1.0124339976153978</v>
      </c>
      <c r="K10">
        <v>1.0282524493050809</v>
      </c>
      <c r="L10">
        <v>1.0082085065556283</v>
      </c>
    </row>
    <row r="11" spans="1:12" x14ac:dyDescent="0.25">
      <c r="A11">
        <v>1.0222508053996617</v>
      </c>
      <c r="B11">
        <v>1.0125287116308206</v>
      </c>
      <c r="C11">
        <v>0.72225351345482214</v>
      </c>
      <c r="D11">
        <v>1.1202375311732136</v>
      </c>
      <c r="E11">
        <v>1.0009499040925245</v>
      </c>
      <c r="F11">
        <v>1.0043776860624021</v>
      </c>
      <c r="G11">
        <v>1.0146554452052445</v>
      </c>
      <c r="H11">
        <v>1.007305166297896</v>
      </c>
      <c r="I11">
        <v>0.99149084926998809</v>
      </c>
      <c r="J11">
        <v>1.0224764468371468</v>
      </c>
      <c r="K11">
        <v>1.0898515399955684</v>
      </c>
      <c r="L11">
        <v>1.0067896122814672</v>
      </c>
    </row>
    <row r="12" spans="1:12" x14ac:dyDescent="0.25">
      <c r="A12">
        <v>1.0239271489006554</v>
      </c>
      <c r="B12">
        <v>1.0145648587337597</v>
      </c>
      <c r="C12">
        <v>0.73890663593456507</v>
      </c>
      <c r="D12">
        <v>1.0196207645881323</v>
      </c>
      <c r="E12">
        <v>0.99512609598771629</v>
      </c>
      <c r="F12">
        <v>1.005460489613212</v>
      </c>
      <c r="G12">
        <v>1.0111244146163054</v>
      </c>
      <c r="H12">
        <v>1.0101983891775044</v>
      </c>
      <c r="I12">
        <v>0.98976389420867117</v>
      </c>
      <c r="J12">
        <v>1.0197281821771751</v>
      </c>
      <c r="K12">
        <v>1.0590627223747076</v>
      </c>
      <c r="L12">
        <v>1.0047612991332104</v>
      </c>
    </row>
    <row r="13" spans="1:12" x14ac:dyDescent="0.25">
      <c r="A13">
        <v>1.0238553652201625</v>
      </c>
      <c r="B13">
        <v>1.0107985872906979</v>
      </c>
      <c r="C13">
        <v>0.75457988449586111</v>
      </c>
      <c r="D13">
        <v>0.99042183748534451</v>
      </c>
      <c r="E13">
        <v>1.0032884904596366</v>
      </c>
      <c r="F13">
        <v>1.0056636229393672</v>
      </c>
      <c r="G13">
        <v>1.0226134922541557</v>
      </c>
      <c r="H13">
        <v>1.0072307453362557</v>
      </c>
      <c r="I13">
        <v>0.9967186726511259</v>
      </c>
      <c r="J13">
        <v>1.0206696248487295</v>
      </c>
      <c r="K13">
        <v>1.0898444999040124</v>
      </c>
      <c r="L13">
        <v>1.0048115384541396</v>
      </c>
    </row>
    <row r="14" spans="1:12" x14ac:dyDescent="0.25">
      <c r="A14">
        <v>1.0245171501450843</v>
      </c>
      <c r="B14">
        <v>1.0042732894273791</v>
      </c>
      <c r="C14">
        <v>0.76942038721235373</v>
      </c>
      <c r="D14">
        <v>0.95339357236476951</v>
      </c>
      <c r="E14">
        <v>0.9998248666335402</v>
      </c>
      <c r="F14">
        <v>1.00568093742163</v>
      </c>
      <c r="G14">
        <v>1.022826444788927</v>
      </c>
      <c r="H14">
        <v>1.01242161532399</v>
      </c>
      <c r="I14">
        <v>0.99170792275581265</v>
      </c>
      <c r="J14">
        <v>1.0193973694195018</v>
      </c>
      <c r="K14">
        <v>1.0870177910868415</v>
      </c>
      <c r="L14">
        <v>1.0045101402046013</v>
      </c>
    </row>
    <row r="15" spans="1:12" x14ac:dyDescent="0.25">
      <c r="A15">
        <v>1.0267380274792246</v>
      </c>
      <c r="B15">
        <v>1.0121395674809772</v>
      </c>
      <c r="C15">
        <v>0.78007149454429625</v>
      </c>
      <c r="D15">
        <v>0.96314216456282054</v>
      </c>
      <c r="E15">
        <v>1.0003058801227751</v>
      </c>
      <c r="F15">
        <v>1.0066702551673645</v>
      </c>
      <c r="G15">
        <v>1.0350294365861972</v>
      </c>
      <c r="H15">
        <v>1.0090199861230982</v>
      </c>
      <c r="I15">
        <v>0.99765361709218991</v>
      </c>
      <c r="J15">
        <v>1.0172603631965014</v>
      </c>
      <c r="K15">
        <v>1.031032247609788</v>
      </c>
      <c r="L15">
        <v>1.0037570400473084</v>
      </c>
    </row>
    <row r="16" spans="1:12" x14ac:dyDescent="0.25">
      <c r="A16">
        <v>1.0288901597730962</v>
      </c>
      <c r="B16">
        <v>1.009619902564483</v>
      </c>
      <c r="C16">
        <v>0.78198945999416536</v>
      </c>
      <c r="D16">
        <v>1.0309055587986173</v>
      </c>
      <c r="E16">
        <v>1.0052393011077083</v>
      </c>
      <c r="F16">
        <v>1.0037090917049065</v>
      </c>
      <c r="G16">
        <v>1.0230208334369417</v>
      </c>
      <c r="H16">
        <v>1.0081678518717296</v>
      </c>
      <c r="I16">
        <v>0.99838067946647413</v>
      </c>
      <c r="J16">
        <v>1.009710957985243</v>
      </c>
      <c r="K16">
        <v>1.017524557956778</v>
      </c>
      <c r="L16">
        <v>1.004618968031191</v>
      </c>
    </row>
    <row r="17" spans="1:12" x14ac:dyDescent="0.25">
      <c r="A17">
        <v>1.0234264374357189</v>
      </c>
      <c r="B17">
        <v>1.0103855386273453</v>
      </c>
      <c r="C17">
        <v>0.7855247624783952</v>
      </c>
      <c r="D17">
        <v>1.0320261462649376</v>
      </c>
      <c r="E17">
        <v>1.001386532272069</v>
      </c>
      <c r="F17">
        <v>1.0062649324518818</v>
      </c>
      <c r="G17">
        <v>1.0361050505584211</v>
      </c>
      <c r="H17">
        <v>1.0059057410457319</v>
      </c>
      <c r="I17">
        <v>0.99926478816767916</v>
      </c>
      <c r="J17">
        <v>1.0081530354959007</v>
      </c>
      <c r="K17">
        <v>0.99567500772320061</v>
      </c>
      <c r="L17">
        <v>1.0046692002353872</v>
      </c>
    </row>
    <row r="18" spans="1:12" x14ac:dyDescent="0.25">
      <c r="A18">
        <v>1.0214138324505266</v>
      </c>
      <c r="B18">
        <v>1.0148121212121213</v>
      </c>
      <c r="C18">
        <v>0.79147640436858979</v>
      </c>
      <c r="D18">
        <v>1.080378962728646</v>
      </c>
      <c r="E18">
        <v>1.0005829336547269</v>
      </c>
      <c r="F18">
        <v>1.0078088031289802</v>
      </c>
      <c r="G18">
        <v>1.0110846630794244</v>
      </c>
      <c r="H18">
        <v>1.0114279098997783</v>
      </c>
      <c r="I18">
        <v>0.99390143339379466</v>
      </c>
      <c r="J18">
        <v>1.0094349512527518</v>
      </c>
      <c r="K18">
        <v>0.98440893577412336</v>
      </c>
      <c r="L18">
        <v>1.0045352532720184</v>
      </c>
    </row>
    <row r="19" spans="1:12" x14ac:dyDescent="0.25">
      <c r="A19">
        <v>1.0200085289847638</v>
      </c>
      <c r="B19">
        <v>1.0087432216143903</v>
      </c>
      <c r="C19">
        <v>0.79555394708413973</v>
      </c>
      <c r="D19">
        <v>1.050449928208774</v>
      </c>
      <c r="E19">
        <v>1.0025403622069891</v>
      </c>
      <c r="F19">
        <v>1.007274069592428</v>
      </c>
      <c r="G19">
        <v>1.0242575555306201</v>
      </c>
      <c r="H19">
        <v>1.0051343264058081</v>
      </c>
      <c r="I19">
        <v>0.99885863441267053</v>
      </c>
      <c r="J19">
        <v>1.0084565968873789</v>
      </c>
      <c r="K19">
        <v>1.0158379954298322</v>
      </c>
      <c r="L19">
        <v>1.0055319114928714</v>
      </c>
    </row>
    <row r="20" spans="1:12" x14ac:dyDescent="0.25">
      <c r="A20">
        <v>1.0199488160073733</v>
      </c>
      <c r="B20">
        <v>1.0120538991640422</v>
      </c>
      <c r="C20">
        <v>0.79563055096359991</v>
      </c>
      <c r="D20">
        <v>1.0301867995116871</v>
      </c>
      <c r="E20">
        <v>1.009350961878744</v>
      </c>
      <c r="F20">
        <v>1.0061050032681045</v>
      </c>
      <c r="G20">
        <v>1.0133478153296576</v>
      </c>
      <c r="H20">
        <v>1.0047502074148786</v>
      </c>
      <c r="I20">
        <v>1.0031242540586895</v>
      </c>
      <c r="J20">
        <v>1.0156238506465802</v>
      </c>
      <c r="K20">
        <v>1.0090753955941669</v>
      </c>
      <c r="L20">
        <v>1.0053475808732542</v>
      </c>
    </row>
    <row r="21" spans="1:12" x14ac:dyDescent="0.25">
      <c r="A21">
        <v>1.0204677915246194</v>
      </c>
      <c r="B21">
        <v>1.0082600149756644</v>
      </c>
      <c r="C21">
        <v>0.79739824045249474</v>
      </c>
      <c r="D21">
        <v>1.0403507728534778</v>
      </c>
      <c r="E21">
        <v>1.0114359145007075</v>
      </c>
      <c r="F21">
        <v>1.0041628218480261</v>
      </c>
      <c r="G21">
        <v>1.0276299946076832</v>
      </c>
      <c r="H21">
        <v>1.0061363599566082</v>
      </c>
      <c r="I21">
        <v>1.0029637951081749</v>
      </c>
      <c r="J21">
        <v>1.0075903527196348</v>
      </c>
      <c r="K21">
        <v>1.0182181566607731</v>
      </c>
      <c r="L21">
        <v>1.00555705010489</v>
      </c>
    </row>
    <row r="22" spans="1:12" x14ac:dyDescent="0.25">
      <c r="A22">
        <v>1.0197599150842758</v>
      </c>
      <c r="B22">
        <v>1.0059876070458817</v>
      </c>
      <c r="C22">
        <v>0.79104305888116488</v>
      </c>
      <c r="D22">
        <v>1.1255022058564772</v>
      </c>
      <c r="E22">
        <v>1.008046623265771</v>
      </c>
      <c r="F22">
        <v>1.0018519905979402</v>
      </c>
      <c r="G22">
        <v>1.018961690500936</v>
      </c>
      <c r="H22">
        <v>1.0050690354349716</v>
      </c>
      <c r="I22">
        <v>1.0013420179419024</v>
      </c>
      <c r="J22">
        <v>1.0096177345850286</v>
      </c>
      <c r="K22">
        <v>1.0039257134229203</v>
      </c>
      <c r="L22">
        <v>1.0061686614227565</v>
      </c>
    </row>
    <row r="23" spans="1:12" x14ac:dyDescent="0.25">
      <c r="A23">
        <v>1.0174465984343819</v>
      </c>
      <c r="B23">
        <v>1.0065517798232866</v>
      </c>
      <c r="C23">
        <v>0.78593223673112156</v>
      </c>
      <c r="D23">
        <v>1.1000820917125829</v>
      </c>
      <c r="E23">
        <v>1.0046013467882013</v>
      </c>
      <c r="F23">
        <v>1.0017002117526557</v>
      </c>
      <c r="G23">
        <v>1.0253954153927571</v>
      </c>
      <c r="H23">
        <v>1.00499543686056</v>
      </c>
      <c r="I23">
        <v>1.0053697802879207</v>
      </c>
      <c r="J23">
        <v>1.0040154923961953</v>
      </c>
      <c r="K23">
        <v>0.99353286208452407</v>
      </c>
      <c r="L23">
        <v>1.006704012585097</v>
      </c>
    </row>
    <row r="24" spans="1:12" x14ac:dyDescent="0.25">
      <c r="A24">
        <v>1.0156447589413407</v>
      </c>
      <c r="B24">
        <v>1.0064403749627557</v>
      </c>
      <c r="C24">
        <v>0.78812182453622392</v>
      </c>
      <c r="D24">
        <v>0.99405924751693331</v>
      </c>
      <c r="E24">
        <v>1.0051013065607055</v>
      </c>
      <c r="F24">
        <v>1.0027437878853516</v>
      </c>
      <c r="G24">
        <v>1.0163438412205237</v>
      </c>
      <c r="H24">
        <v>1.0063088467237011</v>
      </c>
      <c r="I24">
        <v>1.0051767756922483</v>
      </c>
      <c r="J24">
        <v>1.0096440221245213</v>
      </c>
      <c r="K24">
        <v>1.0017408416590978</v>
      </c>
      <c r="L24">
        <v>1.0072185068425394</v>
      </c>
    </row>
    <row r="25" spans="1:12" x14ac:dyDescent="0.25">
      <c r="A25">
        <v>1.0157902163095645</v>
      </c>
      <c r="B25">
        <v>1.0101339041719803</v>
      </c>
      <c r="C25">
        <v>0.79276199330498109</v>
      </c>
      <c r="D25">
        <v>0.99894207396377788</v>
      </c>
      <c r="E25">
        <v>1.005378641204107</v>
      </c>
      <c r="F25">
        <v>1.0024963435087066</v>
      </c>
      <c r="G25">
        <v>1.0244603757655573</v>
      </c>
      <c r="H25">
        <v>1.0072350193936515</v>
      </c>
      <c r="I25">
        <v>1.0018245159332282</v>
      </c>
      <c r="J25">
        <v>1.0048321393454136</v>
      </c>
      <c r="K25">
        <v>0.9961465810351342</v>
      </c>
      <c r="L25">
        <v>1.0071037036753481</v>
      </c>
    </row>
    <row r="26" spans="1:12" x14ac:dyDescent="0.25">
      <c r="A26">
        <v>1.0156780193985446</v>
      </c>
      <c r="B26">
        <v>1.0105507586175801</v>
      </c>
      <c r="C26">
        <v>0.80116851087889374</v>
      </c>
      <c r="D26">
        <v>1.142464479195511</v>
      </c>
      <c r="E26">
        <v>0.99720285913865647</v>
      </c>
      <c r="F26">
        <v>1.0024350957425641</v>
      </c>
      <c r="G26">
        <v>1.0134347346538508</v>
      </c>
      <c r="H26">
        <v>1.0078589167269183</v>
      </c>
      <c r="I26">
        <v>0.9985479259388651</v>
      </c>
      <c r="J26">
        <v>1.0055358291162244</v>
      </c>
      <c r="K26">
        <v>1.0033373786407767</v>
      </c>
      <c r="L26">
        <v>1.0061853649721411</v>
      </c>
    </row>
    <row r="27" spans="1:12" x14ac:dyDescent="0.25">
      <c r="A27">
        <v>1.0167639643384603</v>
      </c>
      <c r="B27">
        <v>1.0090351366424986</v>
      </c>
      <c r="C27">
        <v>0.80397865955810222</v>
      </c>
      <c r="D27">
        <v>1.039872238134101</v>
      </c>
      <c r="E27">
        <v>1.001128078690904</v>
      </c>
      <c r="F27">
        <v>1.0042407125124795</v>
      </c>
      <c r="G27">
        <v>1.0152941412144447</v>
      </c>
      <c r="H27">
        <v>1.0056142977449238</v>
      </c>
      <c r="I27">
        <v>0.99826075697664052</v>
      </c>
      <c r="J27">
        <v>1.0106353399138051</v>
      </c>
      <c r="K27">
        <v>1.0126247354097369</v>
      </c>
      <c r="L27">
        <v>1.0050551949160589</v>
      </c>
    </row>
    <row r="28" spans="1:12" x14ac:dyDescent="0.25">
      <c r="A28">
        <v>1.0172459362406638</v>
      </c>
      <c r="B28">
        <v>1.0064558921070088</v>
      </c>
      <c r="C28">
        <v>0.80825291657255327</v>
      </c>
      <c r="D28">
        <v>1.0757245258042001</v>
      </c>
      <c r="E28">
        <v>1.0023350486978968</v>
      </c>
      <c r="F28">
        <v>1.0050882068871068</v>
      </c>
      <c r="G28">
        <v>1.0094636827417542</v>
      </c>
      <c r="H28">
        <v>1.0078781675506343</v>
      </c>
      <c r="I28">
        <v>0.99598620603438837</v>
      </c>
      <c r="J28">
        <v>1.0086801017951716</v>
      </c>
      <c r="K28">
        <v>1.0129152668906307</v>
      </c>
      <c r="L28">
        <v>1.0050902553026593</v>
      </c>
    </row>
    <row r="29" spans="1:12" x14ac:dyDescent="0.25">
      <c r="A29">
        <v>1.0174496822550414</v>
      </c>
      <c r="B29">
        <v>1.0077984271341329</v>
      </c>
      <c r="C29">
        <v>0.81606296619694363</v>
      </c>
      <c r="D29">
        <v>0.79603671492316552</v>
      </c>
      <c r="E29">
        <v>1.0042828198693781</v>
      </c>
      <c r="F29">
        <v>1.0055386779368396</v>
      </c>
      <c r="G29">
        <v>1.0158560678781201</v>
      </c>
      <c r="H29">
        <v>1.0071703338975229</v>
      </c>
      <c r="I29">
        <v>1.0041295372461114</v>
      </c>
      <c r="J29">
        <v>1.0171017101710171</v>
      </c>
      <c r="K29">
        <v>1.0463590801886793</v>
      </c>
      <c r="L29">
        <v>1.0056491754807209</v>
      </c>
    </row>
    <row r="30" spans="1:12" x14ac:dyDescent="0.25">
      <c r="A30">
        <v>1.0168044681053099</v>
      </c>
      <c r="B30">
        <v>1.0116834143470583</v>
      </c>
      <c r="C30">
        <v>0.81421886575207469</v>
      </c>
      <c r="D30">
        <v>1.0218490824886977</v>
      </c>
      <c r="E30">
        <v>1.0096580056561832</v>
      </c>
      <c r="F30">
        <v>1.0043721141137363</v>
      </c>
      <c r="G30">
        <v>1.0152186959487399</v>
      </c>
      <c r="H30">
        <v>1.0080359325348325</v>
      </c>
      <c r="I30">
        <v>1.0033446457356443</v>
      </c>
      <c r="J30">
        <v>1.0051756503083937</v>
      </c>
      <c r="K30">
        <v>0.97267028245403964</v>
      </c>
      <c r="L30">
        <v>1.0058527366105767</v>
      </c>
    </row>
    <row r="31" spans="1:12" x14ac:dyDescent="0.25">
      <c r="A31">
        <v>1.0180482996559619</v>
      </c>
      <c r="B31">
        <v>1.0084459095512033</v>
      </c>
      <c r="C31">
        <v>0.82612953860918981</v>
      </c>
      <c r="D31">
        <v>1.0283390726145734</v>
      </c>
      <c r="E31">
        <v>1.0021342532214708</v>
      </c>
      <c r="F31">
        <v>1.0044044514287929</v>
      </c>
      <c r="G31">
        <v>1.0166077482066584</v>
      </c>
      <c r="H31">
        <v>1.0096389924524869</v>
      </c>
      <c r="I31">
        <v>0.99908257571597481</v>
      </c>
      <c r="J31">
        <v>1.0128458234399593</v>
      </c>
      <c r="K31">
        <v>1.01716271996524</v>
      </c>
      <c r="L31">
        <v>1.0051884134407034</v>
      </c>
    </row>
    <row r="32" spans="1:12" x14ac:dyDescent="0.25">
      <c r="A32">
        <v>1.0201592021459995</v>
      </c>
      <c r="B32">
        <v>1.0115799594060464</v>
      </c>
      <c r="C32">
        <v>0.82642483103596842</v>
      </c>
      <c r="D32">
        <v>1.0127641404150636</v>
      </c>
      <c r="E32">
        <v>0.99974158330919471</v>
      </c>
      <c r="F32">
        <v>1.0028042131936539</v>
      </c>
      <c r="G32">
        <v>1.0052971979225382</v>
      </c>
      <c r="H32">
        <v>1.0118586568194783</v>
      </c>
      <c r="I32">
        <v>0.99570287008611691</v>
      </c>
      <c r="J32">
        <v>1.0051627178021574</v>
      </c>
      <c r="K32">
        <v>1.000569557169301</v>
      </c>
      <c r="L32">
        <v>1.0049501020982785</v>
      </c>
    </row>
    <row r="33" spans="1:12" x14ac:dyDescent="0.25">
      <c r="A33">
        <v>1.0213968953784902</v>
      </c>
      <c r="B33">
        <v>1.0094620567300991</v>
      </c>
      <c r="C33">
        <v>0.83522367650256035</v>
      </c>
      <c r="D33">
        <v>1.0208706143229016</v>
      </c>
      <c r="E33">
        <v>0.99839618419305132</v>
      </c>
      <c r="F33">
        <v>1.0012221735447662</v>
      </c>
      <c r="G33">
        <v>1.0171892058426615</v>
      </c>
      <c r="H33">
        <v>1.0080702587230002</v>
      </c>
      <c r="I33">
        <v>1.0043199386867538</v>
      </c>
      <c r="J33">
        <v>1.0133515022077801</v>
      </c>
      <c r="K33">
        <v>1.0170058346378255</v>
      </c>
      <c r="L33">
        <v>1.003889923237512</v>
      </c>
    </row>
    <row r="34" spans="1:12" x14ac:dyDescent="0.25">
      <c r="A34">
        <v>1.0238971796841096</v>
      </c>
      <c r="B34">
        <v>1.0050214457579245</v>
      </c>
      <c r="C34">
        <v>0.84219904638112253</v>
      </c>
      <c r="D34">
        <v>1.057666474401564</v>
      </c>
      <c r="E34">
        <v>0.99215180528402869</v>
      </c>
      <c r="F34">
        <v>0.99941315950782161</v>
      </c>
      <c r="G34">
        <v>1.0100728310608831</v>
      </c>
      <c r="H34">
        <v>1.0104485519190016</v>
      </c>
      <c r="I34">
        <v>0.99702159295167425</v>
      </c>
      <c r="J34">
        <v>1.0093871217998449</v>
      </c>
      <c r="K34">
        <v>1.025676904778563</v>
      </c>
      <c r="L34">
        <v>1.0035902343722116</v>
      </c>
    </row>
    <row r="35" spans="1:12" x14ac:dyDescent="0.25">
      <c r="A35">
        <v>1.0246122882975151</v>
      </c>
      <c r="B35">
        <v>1.0031435411678984</v>
      </c>
      <c r="C35">
        <v>0.8440114277093419</v>
      </c>
      <c r="D35">
        <v>1.077890910954598</v>
      </c>
      <c r="E35">
        <v>0.99285326094905613</v>
      </c>
      <c r="F35">
        <v>0.99758356046261554</v>
      </c>
      <c r="G35">
        <v>1.0121604747946134</v>
      </c>
      <c r="H35">
        <v>1.0099618420669367</v>
      </c>
      <c r="I35">
        <v>0.99858304474249016</v>
      </c>
      <c r="J35">
        <v>1.0074808495375707</v>
      </c>
      <c r="K35">
        <v>0.99549795361527971</v>
      </c>
      <c r="L35">
        <v>1.0040189920750131</v>
      </c>
    </row>
    <row r="36" spans="1:12" x14ac:dyDescent="0.25">
      <c r="A36">
        <v>1.0229687789479458</v>
      </c>
      <c r="B36">
        <v>1.008363425061221</v>
      </c>
      <c r="C36">
        <v>0.84398409288617549</v>
      </c>
      <c r="D36">
        <v>1.0859591320822397</v>
      </c>
      <c r="E36">
        <v>1.0012114066826974</v>
      </c>
      <c r="F36">
        <v>0.99756265855429849</v>
      </c>
      <c r="G36">
        <v>1.0021901090128376</v>
      </c>
      <c r="H36">
        <v>1.0067776079370114</v>
      </c>
      <c r="I36">
        <v>0.99941921611427442</v>
      </c>
      <c r="J36">
        <v>1.0079338842975205</v>
      </c>
      <c r="K36">
        <v>0.99821844593668618</v>
      </c>
      <c r="L36">
        <v>1.0044579229791613</v>
      </c>
    </row>
    <row r="37" spans="1:12" x14ac:dyDescent="0.25">
      <c r="A37">
        <v>1.0217697177604184</v>
      </c>
      <c r="B37">
        <v>1.0105991067937188</v>
      </c>
      <c r="C37">
        <v>0.84189904958253337</v>
      </c>
      <c r="D37">
        <v>1.0053680261056099</v>
      </c>
      <c r="E37">
        <v>1.0070736488936027</v>
      </c>
      <c r="F37">
        <v>0.99823316332800682</v>
      </c>
      <c r="G37">
        <v>1.0100026144901928</v>
      </c>
      <c r="H37">
        <v>1.006302280279592</v>
      </c>
      <c r="I37">
        <v>1.0022451463589195</v>
      </c>
      <c r="J37">
        <v>1.002182304412544</v>
      </c>
      <c r="K37">
        <v>0.98373146622734753</v>
      </c>
      <c r="L37">
        <v>1.0047773636095911</v>
      </c>
    </row>
    <row r="38" spans="1:12" x14ac:dyDescent="0.25">
      <c r="A38">
        <v>1.0208340609808</v>
      </c>
      <c r="B38">
        <v>1.0028714565004888</v>
      </c>
      <c r="C38">
        <v>0.83625863311706294</v>
      </c>
      <c r="D38">
        <v>0.96161776137160726</v>
      </c>
      <c r="E38">
        <v>1.007108357782343</v>
      </c>
      <c r="F38">
        <v>1.0004397740916391</v>
      </c>
      <c r="G38">
        <v>1.0043293459232303</v>
      </c>
      <c r="H38">
        <v>1.0121413117740832</v>
      </c>
      <c r="I38">
        <v>0.99530127510811794</v>
      </c>
      <c r="J38">
        <v>1.0104472163832492</v>
      </c>
      <c r="K38">
        <v>1.0194682855348545</v>
      </c>
      <c r="L38">
        <v>1.0041879565520599</v>
      </c>
    </row>
    <row r="39" spans="1:12" x14ac:dyDescent="0.25">
      <c r="A39">
        <v>1.0208119618452791</v>
      </c>
      <c r="B39">
        <v>1.00948319626358</v>
      </c>
      <c r="C39">
        <v>0.82894838563332862</v>
      </c>
      <c r="D39">
        <v>1.0261133241438301</v>
      </c>
      <c r="E39">
        <v>1.0097976140723834</v>
      </c>
      <c r="F39">
        <v>1.001087556773403</v>
      </c>
      <c r="G39">
        <v>0.99931421883066041</v>
      </c>
      <c r="H39">
        <v>1.0116300327665979</v>
      </c>
      <c r="I39">
        <v>0.99453369031844774</v>
      </c>
      <c r="J39">
        <v>1.0039737409220575</v>
      </c>
      <c r="K39">
        <v>0.99021218343600281</v>
      </c>
      <c r="L39">
        <v>1.00410522885791</v>
      </c>
    </row>
    <row r="40" spans="1:12" x14ac:dyDescent="0.25">
      <c r="A40">
        <v>1.0206100568689849</v>
      </c>
      <c r="B40">
        <v>1.0060951078210494</v>
      </c>
      <c r="C40">
        <v>0.81991812449219903</v>
      </c>
      <c r="D40">
        <v>0.95166575454247326</v>
      </c>
      <c r="E40">
        <v>1.0064334976697258</v>
      </c>
      <c r="F40">
        <v>1.0013535463429981</v>
      </c>
      <c r="G40">
        <v>0.99617872365599747</v>
      </c>
      <c r="H40">
        <v>1.0092860320284696</v>
      </c>
      <c r="I40">
        <v>1.0004729182212011</v>
      </c>
      <c r="J40">
        <v>0.99998759243634916</v>
      </c>
      <c r="K40">
        <v>0.98036911591898801</v>
      </c>
      <c r="L40">
        <v>1.0042745862823965</v>
      </c>
    </row>
    <row r="41" spans="1:12" x14ac:dyDescent="0.25">
      <c r="A41">
        <v>1.0195470131657915</v>
      </c>
      <c r="B41">
        <v>0.99536139158252523</v>
      </c>
      <c r="C41">
        <v>0.81227704060789829</v>
      </c>
      <c r="D41">
        <v>0.92931608842634783</v>
      </c>
      <c r="E41">
        <v>1.0008522924661705</v>
      </c>
      <c r="F41">
        <v>1.0016578681882478</v>
      </c>
      <c r="G41">
        <v>0.99430400642032379</v>
      </c>
      <c r="H41">
        <v>1.0082364608010579</v>
      </c>
      <c r="I41">
        <v>1.0001707276550302</v>
      </c>
      <c r="J41">
        <v>0.99124015137415467</v>
      </c>
      <c r="K41">
        <v>0.94733131213424515</v>
      </c>
      <c r="L41">
        <v>1.0055142911871813</v>
      </c>
    </row>
    <row r="42" spans="1:12" x14ac:dyDescent="0.25">
      <c r="A42">
        <v>1.0162060270326141</v>
      </c>
      <c r="B42">
        <v>1.0006427897073298</v>
      </c>
      <c r="C42">
        <v>0.79954558493643224</v>
      </c>
      <c r="D42">
        <v>1.1239847013271014</v>
      </c>
      <c r="E42">
        <v>0.99802039778921092</v>
      </c>
      <c r="F42">
        <v>1.0039897434755511</v>
      </c>
      <c r="G42">
        <v>0.98572733114362354</v>
      </c>
      <c r="H42">
        <v>1.0106964290593152</v>
      </c>
      <c r="I42">
        <v>0.99878277790186709</v>
      </c>
      <c r="J42">
        <v>0.99515577864286697</v>
      </c>
      <c r="K42">
        <v>0.96330753200357266</v>
      </c>
      <c r="L42">
        <v>1.0054911209676387</v>
      </c>
    </row>
    <row r="43" spans="1:12" x14ac:dyDescent="0.25">
      <c r="A43">
        <v>1.0147681521100975</v>
      </c>
      <c r="B43">
        <v>1.0080497842015459</v>
      </c>
      <c r="C43">
        <v>0.79132023882011315</v>
      </c>
      <c r="D43">
        <v>1.0865231471960013</v>
      </c>
      <c r="E43">
        <v>1.0121349533526536</v>
      </c>
      <c r="F43">
        <v>1.0056695182697395</v>
      </c>
      <c r="G43">
        <v>0.9947156141682687</v>
      </c>
      <c r="H43">
        <v>1.0070014192065959</v>
      </c>
      <c r="I43">
        <v>0.99574400063153379</v>
      </c>
      <c r="J43">
        <v>1.006741968755503</v>
      </c>
      <c r="K43">
        <v>0.99806845399057409</v>
      </c>
      <c r="L43">
        <v>1.004499938200297</v>
      </c>
    </row>
    <row r="44" spans="1:12" x14ac:dyDescent="0.25">
      <c r="A44">
        <v>1.0142131026353287</v>
      </c>
      <c r="B44">
        <v>1.0022901067388881</v>
      </c>
      <c r="C44">
        <v>0.78767950965461464</v>
      </c>
      <c r="D44">
        <v>1.0199889743903621</v>
      </c>
      <c r="E44">
        <v>1.0035941548287968</v>
      </c>
      <c r="F44">
        <v>1.0057785885221617</v>
      </c>
      <c r="G44">
        <v>0.98256222929938242</v>
      </c>
      <c r="H44">
        <v>1.0075701649598001</v>
      </c>
      <c r="I44">
        <v>0.99499477642197576</v>
      </c>
      <c r="J44">
        <v>1.0042105000124941</v>
      </c>
      <c r="K44">
        <v>1.0219848273726582</v>
      </c>
      <c r="L44">
        <v>1.0043598673117413</v>
      </c>
    </row>
    <row r="45" spans="1:12" x14ac:dyDescent="0.25">
      <c r="A45">
        <v>1.0121190432854261</v>
      </c>
      <c r="B45">
        <v>1.0021656633088951</v>
      </c>
      <c r="C45">
        <v>0.78367526944468979</v>
      </c>
      <c r="D45">
        <v>1.0165383439226157</v>
      </c>
      <c r="E45">
        <v>1.0054094310539676</v>
      </c>
      <c r="F45">
        <v>1.0063362942634344</v>
      </c>
      <c r="G45">
        <v>0.98321151844635202</v>
      </c>
      <c r="H45">
        <v>1.0056616089626602</v>
      </c>
      <c r="I45">
        <v>0.99359524521713083</v>
      </c>
      <c r="J45">
        <v>1.0039191290824261</v>
      </c>
      <c r="K45">
        <v>1.0214361460384789</v>
      </c>
      <c r="L45">
        <v>1.0051562165149921</v>
      </c>
    </row>
    <row r="46" spans="1:12" x14ac:dyDescent="0.25">
      <c r="A46">
        <v>1.0101114934202715</v>
      </c>
      <c r="B46">
        <v>1.0141950832672484</v>
      </c>
      <c r="C46">
        <v>0.77659195738224773</v>
      </c>
      <c r="D46">
        <v>1.0802779785842063</v>
      </c>
      <c r="E46">
        <v>1.0135531742583204</v>
      </c>
      <c r="F46">
        <v>1.0082403910730451</v>
      </c>
      <c r="G46">
        <v>0.99787716612422672</v>
      </c>
      <c r="H46">
        <v>1.0056562284745403</v>
      </c>
      <c r="I46">
        <v>0.99463179189091511</v>
      </c>
      <c r="J46">
        <v>1.0109802949560045</v>
      </c>
      <c r="K46">
        <v>0.99599555061179079</v>
      </c>
      <c r="L46">
        <v>1.0047438780197799</v>
      </c>
    </row>
    <row r="47" spans="1:12" x14ac:dyDescent="0.25">
      <c r="A47">
        <v>1.0094798163237979</v>
      </c>
      <c r="B47">
        <v>1.005844866682305</v>
      </c>
      <c r="C47">
        <v>0.77834854152784871</v>
      </c>
      <c r="D47">
        <v>0.98135732473693849</v>
      </c>
      <c r="E47">
        <v>1.0020348312188938</v>
      </c>
      <c r="F47">
        <v>1.0090455807463741</v>
      </c>
      <c r="G47">
        <v>0.99379040932962515</v>
      </c>
      <c r="H47">
        <v>1.0059537138265784</v>
      </c>
      <c r="I47">
        <v>0.99785068125492027</v>
      </c>
      <c r="J47">
        <v>1.0106281259193879</v>
      </c>
      <c r="K47">
        <v>1.0476509567418659</v>
      </c>
      <c r="L47">
        <v>1.0043885699455046</v>
      </c>
    </row>
    <row r="48" spans="1:12" x14ac:dyDescent="0.25">
      <c r="A48">
        <v>1.008181383919875</v>
      </c>
      <c r="B48">
        <v>1.009814400932854</v>
      </c>
      <c r="C48">
        <v>0.7775217807338568</v>
      </c>
      <c r="D48">
        <v>1.0140883738099338</v>
      </c>
      <c r="E48">
        <v>1.0107494958974337</v>
      </c>
      <c r="F48">
        <v>1.008434145851461</v>
      </c>
      <c r="G48">
        <v>0.99238080952057295</v>
      </c>
      <c r="H48">
        <v>1.0044388576815806</v>
      </c>
      <c r="I48">
        <v>0.99931493810593175</v>
      </c>
      <c r="J48">
        <v>1.0103222832745049</v>
      </c>
      <c r="K48">
        <v>1.0135740174827661</v>
      </c>
      <c r="L48">
        <v>1.0052272867130259</v>
      </c>
    </row>
    <row r="49" spans="1:12" x14ac:dyDescent="0.25">
      <c r="A49">
        <v>1.007616084209936</v>
      </c>
      <c r="B49">
        <v>1.0112201693610468</v>
      </c>
      <c r="C49">
        <v>0.78120153266746406</v>
      </c>
      <c r="D49">
        <v>1.0284119069280304</v>
      </c>
      <c r="E49">
        <v>0.99792274954491167</v>
      </c>
      <c r="F49">
        <v>1.0093066179291943</v>
      </c>
      <c r="G49">
        <v>0.99216457271698943</v>
      </c>
      <c r="H49">
        <v>1.0056837439707993</v>
      </c>
      <c r="I49">
        <v>0.99918642181956874</v>
      </c>
      <c r="J49">
        <v>1.0105169640070113</v>
      </c>
      <c r="K49">
        <v>1.0281867900715187</v>
      </c>
      <c r="L49">
        <v>1.0053317162014652</v>
      </c>
    </row>
    <row r="50" spans="1:12" x14ac:dyDescent="0.25">
      <c r="A50">
        <v>1.007634831154592</v>
      </c>
      <c r="B50">
        <v>1.0033686694707193</v>
      </c>
      <c r="C50">
        <v>0.78729002527242031</v>
      </c>
      <c r="D50">
        <v>1.055705990512372</v>
      </c>
      <c r="E50">
        <v>0.99556953069422716</v>
      </c>
      <c r="F50">
        <v>1.0080720633071643</v>
      </c>
      <c r="G50">
        <v>1.0025984024317804</v>
      </c>
      <c r="H50">
        <v>1.0061441941254246</v>
      </c>
      <c r="I50">
        <v>1.0022637806031029</v>
      </c>
      <c r="J50">
        <v>1.001841511227278</v>
      </c>
      <c r="K50">
        <v>1.0193671576650298</v>
      </c>
      <c r="L50">
        <v>1.0053429245280197</v>
      </c>
    </row>
    <row r="51" spans="1:12" x14ac:dyDescent="0.25">
      <c r="A51">
        <v>1.0075212756317899</v>
      </c>
      <c r="B51">
        <v>1.0064112291350529</v>
      </c>
      <c r="C51">
        <v>0.79672469495808873</v>
      </c>
      <c r="D51">
        <v>1.0060065777403573</v>
      </c>
      <c r="E51">
        <v>0.99830858251340071</v>
      </c>
      <c r="F51">
        <v>1.0075051295868767</v>
      </c>
      <c r="G51">
        <v>1.0057166121779164</v>
      </c>
      <c r="H51">
        <v>1.0054367431074465</v>
      </c>
      <c r="I51">
        <v>1.0006306107496707</v>
      </c>
      <c r="J51">
        <v>1.0063919359620515</v>
      </c>
      <c r="K51">
        <v>1.0151190794755152</v>
      </c>
      <c r="L51">
        <v>1.0053918650158051</v>
      </c>
    </row>
    <row r="52" spans="1:12" x14ac:dyDescent="0.25">
      <c r="A52">
        <v>1.0076735856814798</v>
      </c>
      <c r="B52">
        <v>1.0108371970296659</v>
      </c>
      <c r="C52">
        <v>0.79872810787587756</v>
      </c>
      <c r="D52">
        <v>1.0308221249284708</v>
      </c>
      <c r="E52">
        <v>0.99975563571627468</v>
      </c>
      <c r="F52">
        <v>1.0064144729489355</v>
      </c>
      <c r="G52">
        <v>1.0011381884841466</v>
      </c>
      <c r="H52">
        <v>1.0047025960380307</v>
      </c>
      <c r="I52">
        <v>1.0001494650529161</v>
      </c>
      <c r="J52">
        <v>1.0052672511312217</v>
      </c>
      <c r="K52">
        <v>1.0027678924476076</v>
      </c>
      <c r="L52">
        <v>1.0050317576112842</v>
      </c>
    </row>
    <row r="53" spans="1:12" x14ac:dyDescent="0.25">
      <c r="A53">
        <v>1.0074986271161614</v>
      </c>
      <c r="B53">
        <v>1.0067495758208564</v>
      </c>
      <c r="C53">
        <v>0.80405151989284884</v>
      </c>
      <c r="D53">
        <v>1.0268516333079363</v>
      </c>
      <c r="E53">
        <v>0.99887073256852321</v>
      </c>
      <c r="F53">
        <v>1.0065908921440252</v>
      </c>
      <c r="G53">
        <v>1.0025579822353203</v>
      </c>
      <c r="H53">
        <v>1.0051907306559198</v>
      </c>
      <c r="I53">
        <v>0.99852559947283115</v>
      </c>
      <c r="J53">
        <v>1.0132104886825848</v>
      </c>
      <c r="K53">
        <v>1.0441640378548895</v>
      </c>
      <c r="L53">
        <v>1.0048585641267682</v>
      </c>
    </row>
    <row r="54" spans="1:12" x14ac:dyDescent="0.25">
      <c r="A54">
        <v>1.008055606527346</v>
      </c>
      <c r="B54">
        <v>1.0092045559774052</v>
      </c>
      <c r="C54">
        <v>0.80566469585624667</v>
      </c>
      <c r="D54">
        <v>1.014386056188834</v>
      </c>
      <c r="E54">
        <v>1.0060235923229486</v>
      </c>
      <c r="F54">
        <v>1.0072284733122046</v>
      </c>
      <c r="G54">
        <v>1.0140504413099034</v>
      </c>
      <c r="H54">
        <v>1.0055064961429152</v>
      </c>
      <c r="I54">
        <v>1.0028267660030343</v>
      </c>
      <c r="J54">
        <v>1.0097295171105301</v>
      </c>
      <c r="K54">
        <v>1.0373867069486404</v>
      </c>
      <c r="L54">
        <v>1.0044316032347942</v>
      </c>
    </row>
    <row r="55" spans="1:12" x14ac:dyDescent="0.25">
      <c r="A55">
        <v>1.0098936769295328</v>
      </c>
      <c r="B55">
        <v>1.0069000954268517</v>
      </c>
      <c r="C55">
        <v>0.82023939350738739</v>
      </c>
      <c r="D55">
        <v>0.95703604058325609</v>
      </c>
      <c r="E55">
        <v>0.99367881757443255</v>
      </c>
      <c r="F55">
        <v>1.0079098542852938</v>
      </c>
      <c r="G55">
        <v>1.0082996797422996</v>
      </c>
      <c r="H55">
        <v>1.0048328075709778</v>
      </c>
      <c r="I55">
        <v>1.0012016072840082</v>
      </c>
      <c r="J55">
        <v>1.0136802667308287</v>
      </c>
      <c r="K55">
        <v>1.0444727581604176</v>
      </c>
      <c r="L55">
        <v>1.0037865865563269</v>
      </c>
    </row>
    <row r="56" spans="1:12" x14ac:dyDescent="0.25">
      <c r="A56">
        <v>1.0112766948909129</v>
      </c>
      <c r="B56">
        <v>1.0076182838813152</v>
      </c>
      <c r="C56">
        <v>0.8294168278457017</v>
      </c>
      <c r="D56">
        <v>1.0191504850905411</v>
      </c>
      <c r="E56">
        <v>0.99407498553450813</v>
      </c>
      <c r="F56">
        <v>1.0071316448345242</v>
      </c>
      <c r="G56">
        <v>1.0036877476570942</v>
      </c>
      <c r="H56">
        <v>1.00561325078799</v>
      </c>
      <c r="I56">
        <v>1.0003378199117041</v>
      </c>
      <c r="J56">
        <v>1.0064426435183615</v>
      </c>
      <c r="K56">
        <v>0.99006680220737731</v>
      </c>
      <c r="L56">
        <v>1.0037817421846666</v>
      </c>
    </row>
    <row r="57" spans="1:12" x14ac:dyDescent="0.25">
      <c r="A57">
        <v>1.013003658648552</v>
      </c>
      <c r="B57">
        <v>1.0060774879716383</v>
      </c>
      <c r="C57">
        <v>0.83263067168560323</v>
      </c>
      <c r="D57">
        <v>0.99728596799115088</v>
      </c>
      <c r="E57">
        <v>1.0004104464429626</v>
      </c>
      <c r="F57">
        <v>1.0066955112123472</v>
      </c>
      <c r="G57">
        <v>1.0071108789781968</v>
      </c>
      <c r="H57">
        <v>1.0052822177822178</v>
      </c>
      <c r="I57">
        <v>0.99961276270658628</v>
      </c>
      <c r="J57">
        <v>1.0111069932504522</v>
      </c>
      <c r="K57">
        <v>1.0432996949072988</v>
      </c>
      <c r="L57">
        <v>1.0034322885162448</v>
      </c>
    </row>
    <row r="58" spans="1:12" x14ac:dyDescent="0.25">
      <c r="A58">
        <v>1.0146126808483285</v>
      </c>
      <c r="B58">
        <v>1.0044946244291808</v>
      </c>
      <c r="C58">
        <v>0.83798576546543857</v>
      </c>
      <c r="D58">
        <v>1.0412717551081441</v>
      </c>
      <c r="E58">
        <v>1.0016620034339787</v>
      </c>
      <c r="F58">
        <v>1.0041799932651623</v>
      </c>
      <c r="G58">
        <v>1.0137234407396094</v>
      </c>
      <c r="H58">
        <v>1.0059873545085276</v>
      </c>
      <c r="I58">
        <v>1.0010003818757005</v>
      </c>
      <c r="J58">
        <v>1.002454682779456</v>
      </c>
      <c r="K58">
        <v>1.0013496794511303</v>
      </c>
      <c r="L58">
        <v>1.0035088682900517</v>
      </c>
    </row>
    <row r="59" spans="1:12" x14ac:dyDescent="0.25">
      <c r="A59">
        <v>1.0151615904110358</v>
      </c>
      <c r="B59">
        <v>1.0079944635357012</v>
      </c>
      <c r="C59">
        <v>0.83647661291841113</v>
      </c>
      <c r="D59">
        <v>1.0863672594442662</v>
      </c>
      <c r="E59">
        <v>1.0010797102908524</v>
      </c>
      <c r="F59">
        <v>1.0014536501541929</v>
      </c>
      <c r="G59">
        <v>1.0150359882383999</v>
      </c>
      <c r="H59">
        <v>1.0044576156078286</v>
      </c>
      <c r="I59">
        <v>1.0015052722235136</v>
      </c>
      <c r="J59">
        <v>1.002149513035578</v>
      </c>
      <c r="K59">
        <v>0.98346999138867008</v>
      </c>
      <c r="L59">
        <v>1.0040498452160003</v>
      </c>
    </row>
    <row r="60" spans="1:12" x14ac:dyDescent="0.25">
      <c r="A60">
        <v>1.0145984665673444</v>
      </c>
      <c r="B60">
        <v>1.0062146357631556</v>
      </c>
      <c r="C60">
        <v>0.84419312609196751</v>
      </c>
      <c r="D60">
        <v>1.0922058659365259</v>
      </c>
      <c r="E60">
        <v>1.0017709908736225</v>
      </c>
      <c r="F60">
        <v>1.0013309660405689</v>
      </c>
      <c r="G60">
        <v>1.0037086746821158</v>
      </c>
      <c r="H60">
        <v>1.0042411427728468</v>
      </c>
      <c r="I60">
        <v>0.99954269989404887</v>
      </c>
      <c r="J60">
        <v>1.008402710979911</v>
      </c>
      <c r="K60">
        <v>1.0012563053202628</v>
      </c>
      <c r="L60">
        <v>1.0043411416051018</v>
      </c>
    </row>
    <row r="61" spans="1:12" x14ac:dyDescent="0.25">
      <c r="A61">
        <v>1.0144013558515201</v>
      </c>
      <c r="B61">
        <v>1.0055233344705496</v>
      </c>
      <c r="C61">
        <v>0.84242981221250224</v>
      </c>
      <c r="D61">
        <v>1.0500600150614989</v>
      </c>
      <c r="E61">
        <v>1.0037125367368249</v>
      </c>
      <c r="F61">
        <v>1.0004478299092803</v>
      </c>
      <c r="G61">
        <v>1.0089809813184212</v>
      </c>
      <c r="H61">
        <v>1.00512908398722</v>
      </c>
      <c r="I61">
        <v>0.99747906108491757</v>
      </c>
      <c r="J61">
        <v>1.0069731489907572</v>
      </c>
      <c r="K61">
        <v>1.0249805136784473</v>
      </c>
      <c r="L61">
        <v>1.004379062241562</v>
      </c>
    </row>
    <row r="62" spans="1:12" x14ac:dyDescent="0.25">
      <c r="A62">
        <v>1.013518025883692</v>
      </c>
      <c r="B62">
        <v>1.0089443973207746</v>
      </c>
      <c r="C62">
        <v>0.83871441259367641</v>
      </c>
      <c r="D62">
        <v>1.0598529652098314</v>
      </c>
      <c r="E62">
        <v>1.0041569384270816</v>
      </c>
      <c r="F62">
        <v>1.0013496471049474</v>
      </c>
      <c r="G62">
        <v>1.0085922793310955</v>
      </c>
      <c r="H62">
        <v>1.0054073803434418</v>
      </c>
      <c r="I62">
        <v>0.99394664612024897</v>
      </c>
      <c r="J62">
        <v>1.0068486438814064</v>
      </c>
      <c r="K62">
        <v>1.012464063804136</v>
      </c>
      <c r="L62">
        <v>1.0045013514222503</v>
      </c>
    </row>
    <row r="63" spans="1:12" x14ac:dyDescent="0.25">
      <c r="A63">
        <v>1.013196201484359</v>
      </c>
      <c r="B63">
        <v>1.0082273270174071</v>
      </c>
      <c r="C63">
        <v>0.84444038598336102</v>
      </c>
      <c r="D63">
        <v>1.0510847357757191</v>
      </c>
      <c r="E63">
        <v>1.0057948271756962</v>
      </c>
      <c r="F63">
        <v>1.0036820282123107</v>
      </c>
      <c r="G63">
        <v>1.0140944631560413</v>
      </c>
      <c r="H63">
        <v>1.0036945514451145</v>
      </c>
      <c r="I63">
        <v>0.99552325737461234</v>
      </c>
      <c r="J63">
        <v>1.017291720737088</v>
      </c>
      <c r="K63">
        <v>1.0459633246010958</v>
      </c>
      <c r="L63">
        <v>1.0039593802171032</v>
      </c>
    </row>
    <row r="64" spans="1:12" x14ac:dyDescent="0.25">
      <c r="A64">
        <v>1.0133538660868402</v>
      </c>
      <c r="B64">
        <v>1.0057966680659947</v>
      </c>
      <c r="C64">
        <v>0.84937780270353247</v>
      </c>
      <c r="D64">
        <v>0.9891999935405057</v>
      </c>
      <c r="E64">
        <v>1.0022739102459519</v>
      </c>
      <c r="F64">
        <v>1.0036811133359387</v>
      </c>
      <c r="G64">
        <v>1.005933991083036</v>
      </c>
      <c r="H64">
        <v>1.0049481649549235</v>
      </c>
      <c r="I64">
        <v>1.0010113234761926</v>
      </c>
      <c r="J64">
        <v>1.0086955597367944</v>
      </c>
      <c r="K64">
        <v>1.0379361076082387</v>
      </c>
      <c r="L64">
        <v>1.0037911526826113</v>
      </c>
    </row>
    <row r="65" spans="1:12" x14ac:dyDescent="0.25">
      <c r="A65">
        <v>1.0132897073976466</v>
      </c>
      <c r="B65">
        <v>1.0064493627823723</v>
      </c>
      <c r="C65">
        <v>0.85862101015556702</v>
      </c>
      <c r="D65">
        <v>1.0889001217202052</v>
      </c>
      <c r="E65">
        <v>0.99943150182244289</v>
      </c>
      <c r="F65">
        <v>1.0026869132562908</v>
      </c>
      <c r="G65">
        <v>1.0032193091588872</v>
      </c>
      <c r="H65">
        <v>1.0045755323109442</v>
      </c>
      <c r="I65">
        <v>0.99694272419534069</v>
      </c>
      <c r="J65">
        <v>1.0109180200023185</v>
      </c>
      <c r="K65">
        <v>1.0034929634504399</v>
      </c>
      <c r="L65">
        <v>1.0039298792231977</v>
      </c>
    </row>
    <row r="66" spans="1:12" x14ac:dyDescent="0.25">
      <c r="A66">
        <v>1.0132835640414737</v>
      </c>
      <c r="B66">
        <v>1.0076123820506853</v>
      </c>
      <c r="C66">
        <v>0.8651748577624665</v>
      </c>
      <c r="D66">
        <v>1.0685658173805253</v>
      </c>
      <c r="E66">
        <v>1.0011683378482532</v>
      </c>
      <c r="F66">
        <v>1.0032265831381437</v>
      </c>
      <c r="G66">
        <v>1.014189671682973</v>
      </c>
      <c r="H66">
        <v>1.0050806933652121</v>
      </c>
      <c r="I66">
        <v>0.9963691965208098</v>
      </c>
      <c r="J66">
        <v>1.0076830857440711</v>
      </c>
      <c r="K66">
        <v>1.0243992668449109</v>
      </c>
      <c r="L66">
        <v>1.0037797893888378</v>
      </c>
    </row>
    <row r="67" spans="1:12" x14ac:dyDescent="0.25">
      <c r="A67">
        <v>1.0139012303978985</v>
      </c>
      <c r="B67">
        <v>1.0051925646533497</v>
      </c>
      <c r="C67">
        <v>0.86852238543162397</v>
      </c>
      <c r="D67">
        <v>1.0344144796363361</v>
      </c>
      <c r="E67">
        <v>1.0034370778195743</v>
      </c>
      <c r="F67">
        <v>1.0029480612553299</v>
      </c>
      <c r="G67">
        <v>1.0160220510604387</v>
      </c>
      <c r="H67">
        <v>1.0044603033006245</v>
      </c>
      <c r="I67">
        <v>0.9971019362836544</v>
      </c>
      <c r="J67">
        <v>1.0148351989406386</v>
      </c>
      <c r="K67">
        <v>1.044747209455023</v>
      </c>
      <c r="L67">
        <v>1.0037303781050377</v>
      </c>
    </row>
    <row r="68" spans="1:12" x14ac:dyDescent="0.25">
      <c r="A68">
        <v>1.0139328547514246</v>
      </c>
      <c r="B68">
        <v>1.0129452016377822</v>
      </c>
      <c r="C68">
        <v>0.8715066287659724</v>
      </c>
      <c r="D68">
        <v>1.1412456018573582</v>
      </c>
      <c r="E68">
        <v>1.0073428096562189</v>
      </c>
      <c r="F68">
        <v>1.0017703491884629</v>
      </c>
      <c r="G68">
        <v>1.0195961098672006</v>
      </c>
      <c r="H68">
        <v>1.0027945529899349</v>
      </c>
      <c r="I68">
        <v>0.99976623418270139</v>
      </c>
      <c r="J68">
        <v>1.0125489316587832</v>
      </c>
      <c r="K68">
        <v>1.0250447789334758</v>
      </c>
      <c r="L68">
        <v>1.0037986027227193</v>
      </c>
    </row>
    <row r="69" spans="1:12" x14ac:dyDescent="0.25">
      <c r="A69">
        <v>1.0138637002765449</v>
      </c>
      <c r="B69">
        <v>1.0093854859965228</v>
      </c>
      <c r="C69">
        <v>0.8736491045778717</v>
      </c>
      <c r="D69">
        <v>1.0308347649332759</v>
      </c>
      <c r="E69">
        <v>1.0139552852301992</v>
      </c>
      <c r="F69">
        <v>1.0009977449622511</v>
      </c>
      <c r="G69">
        <v>1.0157260032733708</v>
      </c>
      <c r="H69">
        <v>1.003790473041589</v>
      </c>
      <c r="I69">
        <v>0.99771864040451952</v>
      </c>
      <c r="J69">
        <v>1.0076716300703734</v>
      </c>
      <c r="K69">
        <v>1.0186235438381361</v>
      </c>
      <c r="L69">
        <v>1.0038420392018226</v>
      </c>
    </row>
    <row r="70" spans="1:12" x14ac:dyDescent="0.25">
      <c r="A70">
        <v>1.0138939697026308</v>
      </c>
      <c r="B70">
        <v>1.010170439896211</v>
      </c>
      <c r="C70">
        <v>0.8770310737613487</v>
      </c>
      <c r="D70">
        <v>1.0679463619056457</v>
      </c>
      <c r="E70">
        <v>1.0175902533712298</v>
      </c>
      <c r="F70">
        <v>1.0001791417270232</v>
      </c>
      <c r="G70">
        <v>1.0301010422737225</v>
      </c>
      <c r="H70">
        <v>1.0014939946122083</v>
      </c>
      <c r="I70">
        <v>0.99560094005417188</v>
      </c>
      <c r="J70">
        <v>1.009441596978689</v>
      </c>
      <c r="K70">
        <v>1.0367466706794071</v>
      </c>
      <c r="L70">
        <v>1.0041796119553337</v>
      </c>
    </row>
    <row r="71" spans="1:12" x14ac:dyDescent="0.25">
      <c r="A71">
        <v>1.0138385598686863</v>
      </c>
      <c r="B71">
        <v>1.012245651571841</v>
      </c>
      <c r="C71">
        <v>0.87886494673328475</v>
      </c>
      <c r="D71">
        <v>1.0784671315744598</v>
      </c>
      <c r="E71">
        <v>1.0111475174304134</v>
      </c>
      <c r="F71">
        <v>1.0002388868927887</v>
      </c>
      <c r="G71">
        <v>1.0320706384090059</v>
      </c>
      <c r="H71">
        <v>1.0024666995559941</v>
      </c>
      <c r="I71">
        <v>0.99676906698828682</v>
      </c>
      <c r="J71">
        <v>1.0089969713165865</v>
      </c>
      <c r="K71">
        <v>1.0051381047070262</v>
      </c>
      <c r="L71">
        <v>1.0041546384260636</v>
      </c>
    </row>
    <row r="72" spans="1:12" x14ac:dyDescent="0.25">
      <c r="A72">
        <v>1.0139251400742704</v>
      </c>
      <c r="B72">
        <v>1.0109440885827408</v>
      </c>
      <c r="C72">
        <v>0.87766966240364519</v>
      </c>
      <c r="D72">
        <v>0.95579831997419074</v>
      </c>
      <c r="E72">
        <v>1.0120934686985856</v>
      </c>
      <c r="F72">
        <v>0.99918961183004618</v>
      </c>
      <c r="G72">
        <v>1.01759730888324</v>
      </c>
      <c r="H72">
        <v>1.0037378140232471</v>
      </c>
      <c r="I72">
        <v>0.99886204806645362</v>
      </c>
      <c r="J72">
        <v>1.0131936474304268</v>
      </c>
      <c r="K72">
        <v>1.0287504873575835</v>
      </c>
      <c r="L72">
        <v>1.0048111459497091</v>
      </c>
    </row>
    <row r="73" spans="1:12" x14ac:dyDescent="0.25">
      <c r="A73">
        <v>1.0122254864012232</v>
      </c>
      <c r="B73">
        <v>1.0086551830271389</v>
      </c>
      <c r="C73">
        <v>0.88845551549838919</v>
      </c>
      <c r="D73">
        <v>1.0190653546468789</v>
      </c>
      <c r="E73">
        <v>1.0010960713668429</v>
      </c>
      <c r="F73">
        <v>0.99950360325967469</v>
      </c>
      <c r="G73">
        <v>1.0221871050924967</v>
      </c>
      <c r="H73">
        <v>1.0026265715653198</v>
      </c>
      <c r="I73">
        <v>0.99879535340945313</v>
      </c>
      <c r="J73">
        <v>1.017310820230811</v>
      </c>
      <c r="K73">
        <v>1.0398360517672161</v>
      </c>
      <c r="L73">
        <v>1.0064801802936068</v>
      </c>
    </row>
    <row r="74" spans="1:12" x14ac:dyDescent="0.25">
      <c r="A74">
        <v>1.0119067161395097</v>
      </c>
      <c r="B74">
        <v>1.0109905141708706</v>
      </c>
      <c r="C74">
        <v>0.8849853986642765</v>
      </c>
      <c r="D74">
        <v>1.1249026228702779</v>
      </c>
      <c r="E74">
        <v>1.0128055625370558</v>
      </c>
      <c r="F74">
        <v>1.0006658818924183</v>
      </c>
      <c r="G74">
        <v>1.0283804825008633</v>
      </c>
      <c r="H74">
        <v>1.0042380774962745</v>
      </c>
      <c r="I74">
        <v>0.99954957957582491</v>
      </c>
      <c r="J74">
        <v>1.0089078381362062</v>
      </c>
      <c r="K74">
        <v>1.023110151187905</v>
      </c>
      <c r="L74">
        <v>1.0060464853270088</v>
      </c>
    </row>
    <row r="75" spans="1:12" x14ac:dyDescent="0.25">
      <c r="A75">
        <v>1.0119399496045201</v>
      </c>
      <c r="B75">
        <v>1.0108085885867144</v>
      </c>
      <c r="C75">
        <v>0.88917213200768175</v>
      </c>
      <c r="D75">
        <v>1.0552493891241319</v>
      </c>
      <c r="E75">
        <v>0.99799993796497355</v>
      </c>
      <c r="F75">
        <v>1.0019858634509549</v>
      </c>
      <c r="G75">
        <v>1.0164166842610567</v>
      </c>
      <c r="H75">
        <v>1.0042085980614941</v>
      </c>
      <c r="I75">
        <v>0.99832481934396833</v>
      </c>
      <c r="J75">
        <v>1.0078104365543523</v>
      </c>
      <c r="K75">
        <v>1.0111489339244244</v>
      </c>
      <c r="L75">
        <v>1.0055100466486659</v>
      </c>
    </row>
    <row r="76" spans="1:12" x14ac:dyDescent="0.25">
      <c r="A76">
        <v>1.0128203435966752</v>
      </c>
      <c r="B76">
        <v>1.0101575893615586</v>
      </c>
      <c r="C76">
        <v>0.89292044440341101</v>
      </c>
      <c r="D76">
        <v>1.0061649025529937</v>
      </c>
      <c r="E76">
        <v>1.0048861483351479</v>
      </c>
      <c r="F76">
        <v>1.0019705020719121</v>
      </c>
      <c r="G76">
        <v>1.0296945428622051</v>
      </c>
      <c r="H76">
        <v>1.0035097846793282</v>
      </c>
      <c r="I76">
        <v>0.99802060482024169</v>
      </c>
      <c r="J76">
        <v>1.0127199550730064</v>
      </c>
      <c r="K76">
        <v>1.0248574448373502</v>
      </c>
      <c r="L76">
        <v>1.0055638585871329</v>
      </c>
    </row>
    <row r="77" spans="1:12" x14ac:dyDescent="0.25">
      <c r="A77">
        <v>1.0133483587438379</v>
      </c>
      <c r="B77">
        <v>1.0143467270095607</v>
      </c>
      <c r="C77">
        <v>0.8931145868123227</v>
      </c>
      <c r="D77">
        <v>1.0348468230708747</v>
      </c>
      <c r="E77">
        <v>1.0169916936117389</v>
      </c>
      <c r="F77">
        <v>1.0021042532663704</v>
      </c>
      <c r="G77">
        <v>1.0152313947217735</v>
      </c>
      <c r="H77">
        <v>1.0040957673236002</v>
      </c>
      <c r="I77">
        <v>0.99959902051659433</v>
      </c>
      <c r="J77">
        <v>1.0179668943335891</v>
      </c>
      <c r="K77">
        <v>1.0287362175651247</v>
      </c>
      <c r="L77">
        <v>1.0052392789083568</v>
      </c>
    </row>
    <row r="78" spans="1:12" x14ac:dyDescent="0.25">
      <c r="A78">
        <v>1.0142954471922183</v>
      </c>
      <c r="B78">
        <v>1.0090540479432457</v>
      </c>
      <c r="C78">
        <v>0.88323400007452113</v>
      </c>
      <c r="D78">
        <v>1.0743112766226171</v>
      </c>
      <c r="E78">
        <v>1.029164931606382</v>
      </c>
      <c r="F78">
        <v>1.0019787561359599</v>
      </c>
      <c r="G78">
        <v>1.0212655151796439</v>
      </c>
      <c r="H78">
        <v>1.0076081352048123</v>
      </c>
      <c r="I78">
        <v>1.0018139140293079</v>
      </c>
      <c r="J78">
        <v>1.0026057034945481</v>
      </c>
      <c r="K78">
        <v>1.0063243356972238</v>
      </c>
      <c r="L78">
        <v>1.0046668081687105</v>
      </c>
    </row>
    <row r="79" spans="1:12" x14ac:dyDescent="0.25">
      <c r="A79">
        <v>1.0158035204336227</v>
      </c>
      <c r="B79">
        <v>1.0137181383166753</v>
      </c>
      <c r="C79">
        <v>0.88058772628735471</v>
      </c>
      <c r="D79">
        <v>0.97937562937389078</v>
      </c>
      <c r="E79">
        <v>0.99815161672865471</v>
      </c>
      <c r="F79">
        <v>0.99978238021497789</v>
      </c>
      <c r="G79">
        <v>1.0243378745323291</v>
      </c>
      <c r="H79">
        <v>1.0050830689455192</v>
      </c>
      <c r="I79">
        <v>1.0008542139462488</v>
      </c>
      <c r="J79">
        <v>1.0195146246490989</v>
      </c>
      <c r="K79">
        <v>1.0427499692534741</v>
      </c>
      <c r="L79">
        <v>1.0060663420480536</v>
      </c>
    </row>
    <row r="80" spans="1:12" x14ac:dyDescent="0.25">
      <c r="A80">
        <v>1.0164321887191468</v>
      </c>
      <c r="B80">
        <v>1.0086499921408376</v>
      </c>
      <c r="C80">
        <v>0.87728741770321383</v>
      </c>
      <c r="D80">
        <v>1.0257245480782591</v>
      </c>
      <c r="E80">
        <v>1.0149274559752097</v>
      </c>
      <c r="F80">
        <v>0.99842720001855623</v>
      </c>
      <c r="G80">
        <v>1.0081435323906043</v>
      </c>
      <c r="H80">
        <v>1.0059059127011063</v>
      </c>
      <c r="I80">
        <v>1.0011933753304347</v>
      </c>
      <c r="J80">
        <v>1.0008349247235422</v>
      </c>
      <c r="K80">
        <v>0.99380793999009298</v>
      </c>
      <c r="L80">
        <v>1.0060763229144472</v>
      </c>
    </row>
    <row r="81" spans="1:12" x14ac:dyDescent="0.25">
      <c r="A81">
        <v>1.0163189512236963</v>
      </c>
      <c r="B81">
        <v>1.0090238379312855</v>
      </c>
      <c r="C81">
        <v>0.87034427160826144</v>
      </c>
      <c r="D81">
        <v>0.91239428566250491</v>
      </c>
      <c r="E81">
        <v>1.0008485171525057</v>
      </c>
      <c r="F81">
        <v>0.99774193790890697</v>
      </c>
      <c r="G81">
        <v>1.0104368258363916</v>
      </c>
      <c r="H81">
        <v>1.0050726593782338</v>
      </c>
      <c r="I81">
        <v>0.99977534388429279</v>
      </c>
      <c r="J81">
        <v>1.0059105955856904</v>
      </c>
      <c r="K81">
        <v>1.002421048883825</v>
      </c>
      <c r="L81">
        <v>1.0066392816701082</v>
      </c>
    </row>
    <row r="82" spans="1:12" x14ac:dyDescent="0.25">
      <c r="A82">
        <v>1.0140908532285717</v>
      </c>
      <c r="B82">
        <v>1.0020511781001751</v>
      </c>
      <c r="C82">
        <v>0.86629480231832567</v>
      </c>
      <c r="D82">
        <v>0.92285767175091682</v>
      </c>
      <c r="E82">
        <v>1.0158556645766357</v>
      </c>
      <c r="F82">
        <v>0.99861893841547555</v>
      </c>
      <c r="G82">
        <v>1.0019715323546079</v>
      </c>
      <c r="H82">
        <v>1.0069159234100651</v>
      </c>
      <c r="I82">
        <v>0.99459522208241835</v>
      </c>
      <c r="J82">
        <v>0.99670916229211703</v>
      </c>
      <c r="K82">
        <v>0.96765524181613705</v>
      </c>
      <c r="L82">
        <v>1.0071191732928315</v>
      </c>
    </row>
    <row r="83" spans="1:12" x14ac:dyDescent="0.25">
      <c r="A83">
        <v>1.0108754708736798</v>
      </c>
      <c r="B83">
        <v>1.0043733112420099</v>
      </c>
      <c r="C83">
        <v>0.85292040707675698</v>
      </c>
      <c r="D83">
        <v>0.96660950642101795</v>
      </c>
      <c r="E83">
        <v>0.99611845216991968</v>
      </c>
      <c r="F83">
        <v>1.002376537447625</v>
      </c>
      <c r="G83">
        <v>1.010771202287716</v>
      </c>
      <c r="H83">
        <v>1.0069573335407938</v>
      </c>
      <c r="I83">
        <v>0.99906184802283515</v>
      </c>
      <c r="J83">
        <v>1.0065591473993554</v>
      </c>
      <c r="K83">
        <v>0.99763865268618535</v>
      </c>
      <c r="L83">
        <v>1.0069294538830593</v>
      </c>
    </row>
    <row r="84" spans="1:12" x14ac:dyDescent="0.25">
      <c r="A84">
        <v>1.0087922309375468</v>
      </c>
      <c r="B84">
        <v>1.0032273379017997</v>
      </c>
      <c r="C84">
        <v>0.83808304736733064</v>
      </c>
      <c r="D84">
        <v>0.93771657736274183</v>
      </c>
      <c r="E84">
        <v>1.0002211231356704</v>
      </c>
      <c r="F84">
        <v>1.0037425257395962</v>
      </c>
      <c r="G84">
        <v>1.0053080631232227</v>
      </c>
      <c r="H84">
        <v>1.0031787026919639</v>
      </c>
      <c r="I84">
        <v>1.0038306599568245</v>
      </c>
      <c r="J84">
        <v>0.99725625038474064</v>
      </c>
      <c r="K84">
        <v>0.98919548687760617</v>
      </c>
      <c r="L84">
        <v>1.0073886376804955</v>
      </c>
    </row>
    <row r="85" spans="1:12" x14ac:dyDescent="0.25">
      <c r="A85">
        <v>1.0053402957722517</v>
      </c>
      <c r="B85">
        <v>1.0055018068488177</v>
      </c>
      <c r="C85">
        <v>0.82339459628670375</v>
      </c>
      <c r="D85">
        <v>0.96545273726159075</v>
      </c>
      <c r="E85">
        <v>1.0070967626489193</v>
      </c>
      <c r="F85">
        <v>1.0066008451606787</v>
      </c>
      <c r="G85">
        <v>1.0058698249268874</v>
      </c>
      <c r="H85">
        <v>1.0027835539272314</v>
      </c>
      <c r="I85">
        <v>0.99985730301203879</v>
      </c>
      <c r="J85">
        <v>1.0035273057556813</v>
      </c>
      <c r="K85">
        <v>0.98721779342664795</v>
      </c>
      <c r="L85">
        <v>1.0079264169232953</v>
      </c>
    </row>
    <row r="86" spans="1:12" x14ac:dyDescent="0.25">
      <c r="A86">
        <v>1.004341619862902</v>
      </c>
      <c r="B86">
        <v>1.0058805352855866</v>
      </c>
      <c r="C86">
        <v>0.81227496921815545</v>
      </c>
      <c r="D86">
        <v>1.0269847728555892</v>
      </c>
      <c r="E86">
        <v>1.006810554198923</v>
      </c>
      <c r="F86">
        <v>1.0084007846492697</v>
      </c>
      <c r="G86">
        <v>1.003107449734238</v>
      </c>
      <c r="H86">
        <v>1.0035657860089529</v>
      </c>
      <c r="I86">
        <v>0.99789013112524261</v>
      </c>
      <c r="J86">
        <v>1.0085939490865634</v>
      </c>
      <c r="K86">
        <v>1.0179082734716434</v>
      </c>
      <c r="L86">
        <v>1.0072154904374653</v>
      </c>
    </row>
    <row r="87" spans="1:12" x14ac:dyDescent="0.25">
      <c r="A87">
        <v>1.004388447309545</v>
      </c>
      <c r="B87">
        <v>1.0042723732466265</v>
      </c>
      <c r="C87">
        <v>0.81171105217998019</v>
      </c>
      <c r="D87">
        <v>0.95620821943642942</v>
      </c>
      <c r="E87">
        <v>1.0051148605491278</v>
      </c>
      <c r="F87">
        <v>1.0084216524858571</v>
      </c>
      <c r="G87">
        <v>1.0007149554868335</v>
      </c>
      <c r="H87">
        <v>1.0044167969475997</v>
      </c>
      <c r="I87">
        <v>0.99934275448648313</v>
      </c>
      <c r="J87">
        <v>1.005305848630847</v>
      </c>
      <c r="K87">
        <v>1.0114985071680604</v>
      </c>
      <c r="L87">
        <v>1.007325922980981</v>
      </c>
    </row>
    <row r="88" spans="1:12" x14ac:dyDescent="0.25">
      <c r="A88">
        <v>1.0043616583762809</v>
      </c>
      <c r="B88">
        <v>1.003345945335443</v>
      </c>
      <c r="C88">
        <v>0.80562806118000874</v>
      </c>
      <c r="D88">
        <v>0.83645736323261088</v>
      </c>
      <c r="E88">
        <v>1.0009743002458318</v>
      </c>
      <c r="F88">
        <v>1.0063487539050793</v>
      </c>
      <c r="G88">
        <v>0.99898734848067572</v>
      </c>
      <c r="H88">
        <v>1.0044517975901519</v>
      </c>
      <c r="I88">
        <v>0.99815290349901087</v>
      </c>
      <c r="J88">
        <v>1.0049918535722953</v>
      </c>
      <c r="K88">
        <v>1.011233625253092</v>
      </c>
      <c r="L88">
        <v>1.0084353789917955</v>
      </c>
    </row>
    <row r="89" spans="1:12" x14ac:dyDescent="0.25">
      <c r="A89">
        <v>1.0036171238863805</v>
      </c>
      <c r="B89">
        <v>1.0061067413358848</v>
      </c>
      <c r="C89">
        <v>0.80373212468973509</v>
      </c>
      <c r="D89">
        <v>0.98636794373535064</v>
      </c>
      <c r="E89">
        <v>0.99896392441339132</v>
      </c>
      <c r="F89">
        <v>1.0064220323339303</v>
      </c>
      <c r="G89">
        <v>1.0015688753119254</v>
      </c>
      <c r="H89">
        <v>1.0059166468000258</v>
      </c>
      <c r="I89">
        <v>1.0043507884195109</v>
      </c>
      <c r="J89">
        <v>1.0002069607809321</v>
      </c>
      <c r="K89">
        <v>0.99500645301361756</v>
      </c>
      <c r="L89">
        <v>1.0090320775144554</v>
      </c>
    </row>
    <row r="90" spans="1:12" x14ac:dyDescent="0.25">
      <c r="A90">
        <v>1.0031290519615141</v>
      </c>
      <c r="B90">
        <v>1.0057386869548592</v>
      </c>
      <c r="C90">
        <v>0.79092100357225403</v>
      </c>
      <c r="D90">
        <v>0.97094816947124052</v>
      </c>
      <c r="E90">
        <v>1.00856730763346</v>
      </c>
      <c r="F90">
        <v>1.0066981663782493</v>
      </c>
      <c r="G90">
        <v>0.99524238901513018</v>
      </c>
      <c r="H90">
        <v>1.0072499676821651</v>
      </c>
      <c r="I90">
        <v>1.0019503921772155</v>
      </c>
      <c r="J90">
        <v>1.0040521433251717</v>
      </c>
      <c r="K90">
        <v>1.0002909337761992</v>
      </c>
      <c r="L90">
        <v>1.0080316723764542</v>
      </c>
    </row>
    <row r="91" spans="1:12" x14ac:dyDescent="0.25">
      <c r="A91">
        <v>1.0031216203827875</v>
      </c>
      <c r="B91">
        <v>1.0049133215908033</v>
      </c>
      <c r="C91">
        <v>0.78495568339553445</v>
      </c>
      <c r="D91">
        <v>1.0971511443673465</v>
      </c>
      <c r="E91">
        <v>1.0140323809443548</v>
      </c>
      <c r="F91">
        <v>1.0059524750491857</v>
      </c>
      <c r="G91">
        <v>1.0003720419469155</v>
      </c>
      <c r="H91">
        <v>1.0029839253056116</v>
      </c>
      <c r="I91">
        <v>0.99744327726572313</v>
      </c>
      <c r="J91">
        <v>1.0079771248003573</v>
      </c>
      <c r="K91">
        <v>1.0171722190578916</v>
      </c>
      <c r="L91">
        <v>1.0071584364934192</v>
      </c>
    </row>
    <row r="92" spans="1:12" x14ac:dyDescent="0.25">
      <c r="A92">
        <v>1.0025453534909206</v>
      </c>
      <c r="B92">
        <v>1.0100784132841325</v>
      </c>
      <c r="C92">
        <v>0.78313289101550787</v>
      </c>
      <c r="D92">
        <v>1.0795740394686788</v>
      </c>
      <c r="E92">
        <v>1.0082674407184191</v>
      </c>
      <c r="F92">
        <v>1.0080593239675231</v>
      </c>
      <c r="G92">
        <v>0.99927062423361668</v>
      </c>
      <c r="H92">
        <v>1.0055875453188312</v>
      </c>
      <c r="I92">
        <v>1.0003336754151082</v>
      </c>
      <c r="J92">
        <v>1.0167650591632804</v>
      </c>
      <c r="K92">
        <v>1.0376486286844413</v>
      </c>
      <c r="L92">
        <v>1.0064594446819213</v>
      </c>
    </row>
    <row r="93" spans="1:12" x14ac:dyDescent="0.25">
      <c r="A93">
        <v>1.0024949550592626</v>
      </c>
      <c r="B93">
        <v>1.0053839304061936</v>
      </c>
      <c r="C93">
        <v>0.78452029254991607</v>
      </c>
      <c r="D93">
        <v>1.0633989947229419</v>
      </c>
      <c r="E93">
        <v>1.0028158449818911</v>
      </c>
      <c r="F93">
        <v>1.0082549410706703</v>
      </c>
      <c r="G93">
        <v>0.99549382902413297</v>
      </c>
      <c r="H93">
        <v>1.0053974380726161</v>
      </c>
      <c r="I93">
        <v>1.0058669010801713</v>
      </c>
      <c r="J93">
        <v>1.0089899878513677</v>
      </c>
      <c r="K93">
        <v>1.02632787562863</v>
      </c>
      <c r="L93">
        <v>1.005961246316271</v>
      </c>
    </row>
    <row r="94" spans="1:12" x14ac:dyDescent="0.25">
      <c r="A94">
        <v>1.0025078096368298</v>
      </c>
      <c r="B94">
        <v>1.0093248669173884</v>
      </c>
      <c r="C94">
        <v>0.78850192345283476</v>
      </c>
      <c r="D94">
        <v>1.0699476745280403</v>
      </c>
      <c r="E94">
        <v>0.98673478572189666</v>
      </c>
      <c r="F94">
        <v>1.0075486783688001</v>
      </c>
      <c r="G94">
        <v>1.0107727332764485</v>
      </c>
      <c r="H94">
        <v>1.0085536793477687</v>
      </c>
      <c r="I94">
        <v>1.0037348304900118</v>
      </c>
      <c r="J94">
        <v>1.0070415517985851</v>
      </c>
      <c r="K94">
        <v>1.0072158143801673</v>
      </c>
      <c r="L94">
        <v>1.0056566646550624</v>
      </c>
    </row>
    <row r="95" spans="1:12" x14ac:dyDescent="0.25">
      <c r="A95">
        <v>1.0025314955407085</v>
      </c>
      <c r="B95">
        <v>1.0051796217211095</v>
      </c>
      <c r="C95">
        <v>0.78637313630947414</v>
      </c>
      <c r="D95">
        <v>0.98633966197769718</v>
      </c>
      <c r="E95">
        <v>1.0054455376796754</v>
      </c>
      <c r="F95">
        <v>1.0090047462066245</v>
      </c>
      <c r="G95">
        <v>1.0013741428331273</v>
      </c>
      <c r="H95">
        <v>1.00854388019744</v>
      </c>
      <c r="I95">
        <v>1.0067865527434581</v>
      </c>
      <c r="J95">
        <v>1.0071077542135294</v>
      </c>
      <c r="K95">
        <v>1.0309223387240092</v>
      </c>
      <c r="L95">
        <v>1.0051754433513049</v>
      </c>
    </row>
    <row r="96" spans="1:12" x14ac:dyDescent="0.25">
      <c r="A96">
        <v>1.0035833069226037</v>
      </c>
      <c r="B96">
        <v>1.0069616059596715</v>
      </c>
      <c r="C96">
        <v>0.78876010098187721</v>
      </c>
      <c r="D96">
        <v>0.97797293474527403</v>
      </c>
      <c r="E96">
        <v>1.008613307177908</v>
      </c>
      <c r="F96">
        <v>1.007202427055873</v>
      </c>
      <c r="G96">
        <v>1.0073684865494119</v>
      </c>
      <c r="H96">
        <v>1.0073101689115624</v>
      </c>
      <c r="I96">
        <v>1.0057457623834616</v>
      </c>
      <c r="J96">
        <v>1.0073441516972605</v>
      </c>
      <c r="K96">
        <v>1.0152021203240842</v>
      </c>
      <c r="L96">
        <v>1.005389863958839</v>
      </c>
    </row>
    <row r="97" spans="1:12" x14ac:dyDescent="0.25">
      <c r="A97">
        <v>1.004886629078571</v>
      </c>
      <c r="B97">
        <v>1.0107948053333817</v>
      </c>
      <c r="C97">
        <v>0.79199642269766735</v>
      </c>
      <c r="D97">
        <v>1.0580883855138103</v>
      </c>
      <c r="E97">
        <v>1.0005752361003484</v>
      </c>
      <c r="F97">
        <v>1.0055803000608436</v>
      </c>
      <c r="G97">
        <v>1.0090727807285704</v>
      </c>
      <c r="H97">
        <v>1.0073909373520267</v>
      </c>
      <c r="I97">
        <v>1.0046548473234627</v>
      </c>
      <c r="J97">
        <v>1.0086804567805909</v>
      </c>
      <c r="K97">
        <v>1.0192195442919738</v>
      </c>
      <c r="L97">
        <v>1.0050384570010493</v>
      </c>
    </row>
    <row r="98" spans="1:12" x14ac:dyDescent="0.25">
      <c r="A98">
        <v>1.0061915891338069</v>
      </c>
      <c r="B98">
        <v>1.0076005823594354</v>
      </c>
      <c r="C98">
        <v>0.79122356810340433</v>
      </c>
      <c r="D98">
        <v>1.0236063876874939</v>
      </c>
      <c r="E98">
        <v>0.99854062113796127</v>
      </c>
      <c r="F98">
        <v>1.0045970505586392</v>
      </c>
      <c r="G98">
        <v>1.0067872133397444</v>
      </c>
      <c r="H98">
        <v>1.0092986184909671</v>
      </c>
      <c r="I98">
        <v>1.0046351628309143</v>
      </c>
      <c r="J98">
        <v>1.0099755847964997</v>
      </c>
      <c r="K98">
        <v>1.016347695703786</v>
      </c>
      <c r="L98">
        <v>1.0041754964735541</v>
      </c>
    </row>
    <row r="99" spans="1:12" x14ac:dyDescent="0.25">
      <c r="A99">
        <v>1.0073815055901847</v>
      </c>
      <c r="B99">
        <v>1.0070019512919115</v>
      </c>
      <c r="C99">
        <v>0.79458618568047601</v>
      </c>
      <c r="D99">
        <v>0.99216152793612322</v>
      </c>
      <c r="E99">
        <v>0.99973669892393657</v>
      </c>
      <c r="F99">
        <v>1.0030467206182883</v>
      </c>
      <c r="G99">
        <v>1.0141981911889866</v>
      </c>
      <c r="H99">
        <v>1.0067932856824671</v>
      </c>
      <c r="I99">
        <v>1.0069174677873109</v>
      </c>
      <c r="J99">
        <v>1.0042603776896626</v>
      </c>
      <c r="K99">
        <v>0.99738750922055552</v>
      </c>
      <c r="L99">
        <v>1.004537215256851</v>
      </c>
    </row>
    <row r="100" spans="1:12" x14ac:dyDescent="0.25">
      <c r="A100">
        <v>1.0086875193527753</v>
      </c>
      <c r="B100">
        <v>1.0064330704906739</v>
      </c>
      <c r="C100">
        <v>0.79304575889049966</v>
      </c>
      <c r="D100">
        <v>1.0404529151152397</v>
      </c>
      <c r="E100">
        <v>1.0039431893870876</v>
      </c>
      <c r="F100">
        <v>1.0018896738124838</v>
      </c>
      <c r="G100">
        <v>1.0069262271605273</v>
      </c>
      <c r="H100">
        <v>1.0103072049876818</v>
      </c>
      <c r="I100">
        <v>1.0064347825614333</v>
      </c>
      <c r="J100">
        <v>1.0076027805362464</v>
      </c>
      <c r="K100">
        <v>1.0112477273427631</v>
      </c>
      <c r="L100">
        <v>1.0044246035300175</v>
      </c>
    </row>
    <row r="101" spans="1:12" x14ac:dyDescent="0.25">
      <c r="A101">
        <v>1.0099952745450069</v>
      </c>
      <c r="B101">
        <v>1.0065513186628603</v>
      </c>
      <c r="C101">
        <v>0.79590964824938659</v>
      </c>
      <c r="D101">
        <v>1.0023356537154766</v>
      </c>
      <c r="E101">
        <v>0.9976857296186965</v>
      </c>
      <c r="F101">
        <v>1.001275652582831</v>
      </c>
      <c r="G101">
        <v>1.0148027113329725</v>
      </c>
      <c r="H101">
        <v>1.0083806111276998</v>
      </c>
      <c r="I101">
        <v>1.0081315857642581</v>
      </c>
      <c r="J101">
        <v>1.0051643118455911</v>
      </c>
      <c r="K101">
        <v>1.0149317406143312</v>
      </c>
      <c r="L101">
        <v>1.0046303592671311</v>
      </c>
    </row>
    <row r="102" spans="1:12" x14ac:dyDescent="0.25">
      <c r="A102">
        <v>1.011197505744112</v>
      </c>
      <c r="B102">
        <v>1.007077813152579</v>
      </c>
      <c r="C102">
        <v>0.80310750841389578</v>
      </c>
      <c r="D102">
        <v>1.0482640936202865</v>
      </c>
      <c r="E102">
        <v>1.0057693200002193</v>
      </c>
      <c r="F102">
        <v>1.0003075114296549</v>
      </c>
      <c r="G102">
        <v>1.0145457653760295</v>
      </c>
      <c r="H102">
        <v>1.0074917087807957</v>
      </c>
      <c r="I102">
        <v>1.0068497579593356</v>
      </c>
      <c r="J102">
        <v>1.0131150627122765</v>
      </c>
      <c r="K102">
        <v>1.0229288016173272</v>
      </c>
      <c r="L102">
        <v>1.0043461106119052</v>
      </c>
    </row>
    <row r="103" spans="1:12" x14ac:dyDescent="0.25">
      <c r="A103">
        <v>1.0123445284336861</v>
      </c>
      <c r="B103">
        <v>1.006501177010477</v>
      </c>
      <c r="C103">
        <v>0.80210003538845009</v>
      </c>
      <c r="D103">
        <v>0.99503245109109206</v>
      </c>
      <c r="E103">
        <v>0.99532429060528316</v>
      </c>
      <c r="F103">
        <v>1.0004128751973012</v>
      </c>
      <c r="G103">
        <v>1.017796682641551</v>
      </c>
      <c r="H103">
        <v>1.0089055657336561</v>
      </c>
      <c r="I103">
        <v>1.0024141843671539</v>
      </c>
      <c r="J103">
        <v>1.0036079560851354</v>
      </c>
      <c r="K103">
        <v>0.99813128002426299</v>
      </c>
      <c r="L103">
        <v>1.0041713744761707</v>
      </c>
    </row>
    <row r="104" spans="1:12" x14ac:dyDescent="0.25">
      <c r="A104">
        <v>1.013199671796212</v>
      </c>
      <c r="B104">
        <v>1.0054586443311169</v>
      </c>
      <c r="C104">
        <v>0.80398395481908858</v>
      </c>
      <c r="D104">
        <v>0.9943220755544121</v>
      </c>
      <c r="E104">
        <v>0.99570762092581033</v>
      </c>
      <c r="F104">
        <v>0.99912080166288342</v>
      </c>
      <c r="G104">
        <v>1.0091331744333596</v>
      </c>
      <c r="H104">
        <v>1.0076034181394444</v>
      </c>
      <c r="I104">
        <v>1.0008058158956052</v>
      </c>
      <c r="J104">
        <v>1.0002622950819673</v>
      </c>
      <c r="K104">
        <v>0.99444215726636764</v>
      </c>
      <c r="L104">
        <v>1.0042582470272052</v>
      </c>
    </row>
    <row r="105" spans="1:12" x14ac:dyDescent="0.25">
      <c r="A105">
        <v>1.0131936146423666</v>
      </c>
      <c r="B105">
        <v>1.0094850208888795</v>
      </c>
      <c r="C105">
        <v>0.80384692480805231</v>
      </c>
      <c r="D105">
        <v>1.0792566756616475</v>
      </c>
      <c r="E105">
        <v>1.0187902838377956</v>
      </c>
      <c r="F105">
        <v>0.99847044690721909</v>
      </c>
      <c r="G105">
        <v>1.0259658907867819</v>
      </c>
      <c r="H105">
        <v>1.0045681023100721</v>
      </c>
      <c r="I105">
        <v>1.0075226306058291</v>
      </c>
      <c r="J105">
        <v>1.0073114862832508</v>
      </c>
      <c r="K105">
        <v>0.98587495441148831</v>
      </c>
      <c r="L105">
        <v>1.0041399978244847</v>
      </c>
    </row>
    <row r="106" spans="1:12" x14ac:dyDescent="0.25">
      <c r="A106">
        <v>1.0132230503023132</v>
      </c>
      <c r="B106">
        <v>1.0050577313412967</v>
      </c>
      <c r="C106">
        <v>0.79964492588752356</v>
      </c>
      <c r="D106">
        <v>1.0249107581502088</v>
      </c>
      <c r="E106">
        <v>0.99865804696595528</v>
      </c>
      <c r="F106">
        <v>0.99856222634460257</v>
      </c>
      <c r="G106">
        <v>1.0139852124117552</v>
      </c>
      <c r="H106">
        <v>1.0108310868501587</v>
      </c>
      <c r="I106">
        <v>0.99654725216176543</v>
      </c>
      <c r="J106">
        <v>1.0021897754331697</v>
      </c>
      <c r="K106">
        <v>0.99800035993521075</v>
      </c>
      <c r="L106">
        <v>1.0040497102630732</v>
      </c>
    </row>
    <row r="107" spans="1:12" x14ac:dyDescent="0.25">
      <c r="A107">
        <v>1.0132176347076254</v>
      </c>
      <c r="B107">
        <v>1.0028058268498594</v>
      </c>
      <c r="C107">
        <v>0.80034416475919234</v>
      </c>
      <c r="D107">
        <v>1.0478191491339437</v>
      </c>
      <c r="E107">
        <v>0.99559238606429801</v>
      </c>
      <c r="F107">
        <v>0.99898470617885571</v>
      </c>
      <c r="G107">
        <v>1.0264242447394782</v>
      </c>
      <c r="H107">
        <v>1.0078013780536415</v>
      </c>
      <c r="I107">
        <v>0.99580213006300311</v>
      </c>
      <c r="J107">
        <v>1.0080065396927262</v>
      </c>
      <c r="K107">
        <v>1.0187240778216355</v>
      </c>
      <c r="L107">
        <v>1.0041190067604193</v>
      </c>
    </row>
    <row r="108" spans="1:12" x14ac:dyDescent="0.25">
      <c r="A108">
        <v>1.0127666765492791</v>
      </c>
      <c r="B108">
        <v>1.0036027038849775</v>
      </c>
      <c r="C108">
        <v>0.79395836882719306</v>
      </c>
      <c r="D108">
        <v>0.99134905442768317</v>
      </c>
      <c r="E108">
        <v>1.0017996921394079</v>
      </c>
      <c r="F108">
        <v>0.99916051474588952</v>
      </c>
      <c r="G108">
        <v>1.0262986537893788</v>
      </c>
      <c r="H108">
        <v>1.0049063924360568</v>
      </c>
      <c r="I108">
        <v>0.99678317089960389</v>
      </c>
      <c r="J108">
        <v>1.0056388840466572</v>
      </c>
      <c r="K108">
        <v>0.99852488518689708</v>
      </c>
      <c r="L108">
        <v>1.0047505338912479</v>
      </c>
    </row>
    <row r="109" spans="1:12" x14ac:dyDescent="0.25">
      <c r="A109">
        <v>1.0113025267451008</v>
      </c>
      <c r="B109">
        <v>1.0031744595811518</v>
      </c>
      <c r="C109">
        <v>0.78807546953160534</v>
      </c>
      <c r="D109">
        <v>1.0069761711251743</v>
      </c>
      <c r="E109">
        <v>1.0136657266377456</v>
      </c>
      <c r="F109">
        <v>0.99942756572633284</v>
      </c>
      <c r="G109">
        <v>1.0268328826318947</v>
      </c>
      <c r="H109">
        <v>1.0021647658585497</v>
      </c>
      <c r="I109">
        <v>1.0013931857657181</v>
      </c>
      <c r="J109">
        <v>1.007159814598485</v>
      </c>
      <c r="K109">
        <v>0.98653692742546939</v>
      </c>
      <c r="L109">
        <v>1.0056136818613732</v>
      </c>
    </row>
    <row r="110" spans="1:12" x14ac:dyDescent="0.25">
      <c r="A110">
        <v>1.0079852851010356</v>
      </c>
      <c r="B110">
        <v>1.0016027020490821</v>
      </c>
      <c r="C110">
        <v>0.78552502770558108</v>
      </c>
      <c r="D110">
        <v>0.90204906025816944</v>
      </c>
      <c r="E110">
        <v>1.0069061956177698</v>
      </c>
      <c r="F110">
        <v>1.0012102751180703</v>
      </c>
      <c r="G110">
        <v>1.0145008382450189</v>
      </c>
      <c r="H110">
        <v>1.00480643351412</v>
      </c>
      <c r="I110">
        <v>0.99784871829754362</v>
      </c>
      <c r="J110">
        <v>0.99818161409810313</v>
      </c>
      <c r="K110">
        <v>0.97422381950684034</v>
      </c>
      <c r="L110">
        <v>1.0077388073641427</v>
      </c>
    </row>
    <row r="111" spans="1:12" x14ac:dyDescent="0.25">
      <c r="A111">
        <v>1.0052254183106792</v>
      </c>
      <c r="B111">
        <v>1.0011868027533817</v>
      </c>
      <c r="C111">
        <v>0.77871781465245504</v>
      </c>
      <c r="D111">
        <v>1.0182291003178383</v>
      </c>
      <c r="E111">
        <v>0.99217157025885405</v>
      </c>
      <c r="F111">
        <v>1.0045021976377952</v>
      </c>
      <c r="G111">
        <v>1.012844312340899</v>
      </c>
      <c r="H111">
        <v>1.0078266048727829</v>
      </c>
      <c r="I111">
        <v>0.99848159052821661</v>
      </c>
      <c r="J111">
        <v>1.0014843468873695</v>
      </c>
      <c r="K111">
        <v>0.98489568389555882</v>
      </c>
      <c r="L111">
        <v>1.0078005797226441</v>
      </c>
    </row>
    <row r="112" spans="1:12" x14ac:dyDescent="0.25">
      <c r="A112">
        <v>1.0048634186500316</v>
      </c>
      <c r="B112">
        <v>0.99396674351302294</v>
      </c>
      <c r="C112">
        <v>0.76424084086394306</v>
      </c>
      <c r="D112">
        <v>0.91294931605441887</v>
      </c>
      <c r="E112">
        <v>0.99670018037181407</v>
      </c>
      <c r="F112">
        <v>1.0048153952449601</v>
      </c>
      <c r="G112">
        <v>1.0013486887175764</v>
      </c>
      <c r="H112">
        <v>1.0110162057343368</v>
      </c>
      <c r="I112">
        <v>0.99821664349689343</v>
      </c>
      <c r="J112">
        <v>0.98985702522643915</v>
      </c>
      <c r="K112">
        <v>0.96771542127057542</v>
      </c>
      <c r="L112">
        <v>1.0083944121366688</v>
      </c>
    </row>
    <row r="113" spans="1:12" x14ac:dyDescent="0.25">
      <c r="A113">
        <v>1.0012641135362013</v>
      </c>
      <c r="B113">
        <v>0.99789857218054923</v>
      </c>
      <c r="C113">
        <v>0.73587091082715606</v>
      </c>
      <c r="D113">
        <v>0.7236916181891877</v>
      </c>
      <c r="E113">
        <v>1.0062631852141306</v>
      </c>
      <c r="F113">
        <v>1.0068467106150645</v>
      </c>
      <c r="G113">
        <v>1.005379153430779</v>
      </c>
      <c r="H113">
        <v>0.99694943738126551</v>
      </c>
      <c r="I113">
        <v>1.0113491964390344</v>
      </c>
      <c r="J113">
        <v>0.9826218474685221</v>
      </c>
      <c r="K113">
        <v>0.90882798808742915</v>
      </c>
      <c r="L113">
        <v>1.0140502086274585</v>
      </c>
    </row>
    <row r="114" spans="1:12" x14ac:dyDescent="0.25">
      <c r="A114">
        <v>1.0004612174391818</v>
      </c>
      <c r="B114">
        <v>0.99715648013451219</v>
      </c>
      <c r="C114">
        <v>0.70962256030953064</v>
      </c>
      <c r="D114">
        <v>0.89487746934251877</v>
      </c>
      <c r="E114">
        <v>0.9888630336646177</v>
      </c>
      <c r="F114">
        <v>1.0063998547718023</v>
      </c>
      <c r="G114">
        <v>0.98982657764832072</v>
      </c>
      <c r="H114">
        <v>1.0028491855543544</v>
      </c>
      <c r="I114">
        <v>0.99134605160103773</v>
      </c>
      <c r="J114">
        <v>0.98760168389296354</v>
      </c>
      <c r="K114">
        <v>0.92490328991731174</v>
      </c>
      <c r="L114">
        <v>1.0138158807126649</v>
      </c>
    </row>
    <row r="115" spans="1:12" x14ac:dyDescent="0.25">
      <c r="A115">
        <v>1.000445153996701</v>
      </c>
      <c r="B115">
        <v>0.99633421086346441</v>
      </c>
      <c r="C115">
        <v>0.68533693087919456</v>
      </c>
      <c r="D115">
        <v>1.1201049346678169</v>
      </c>
      <c r="E115">
        <v>1.0225468354368479</v>
      </c>
      <c r="F115">
        <v>1.0078878758455017</v>
      </c>
      <c r="G115">
        <v>0.991858318728707</v>
      </c>
      <c r="H115">
        <v>1.0008221806056732</v>
      </c>
      <c r="I115">
        <v>0.98775329194470274</v>
      </c>
      <c r="J115">
        <v>0.99823886040241261</v>
      </c>
      <c r="K115">
        <v>0.96751211900285095</v>
      </c>
      <c r="L115">
        <v>1.0116984534415423</v>
      </c>
    </row>
    <row r="116" spans="1:12" x14ac:dyDescent="0.25">
      <c r="A116">
        <v>1.0003859440224547</v>
      </c>
      <c r="B116">
        <v>1.0001908080305302</v>
      </c>
      <c r="C116">
        <v>0.67041875908390858</v>
      </c>
      <c r="D116">
        <v>1.1242218447587018</v>
      </c>
      <c r="E116">
        <v>1.0053239592512724</v>
      </c>
      <c r="F116">
        <v>1.0084441137790008</v>
      </c>
      <c r="G116">
        <v>0.98372735297143443</v>
      </c>
      <c r="H116">
        <v>1.0018620784081054</v>
      </c>
      <c r="I116">
        <v>0.98846036397924253</v>
      </c>
      <c r="J116">
        <v>1.0039656518345041</v>
      </c>
      <c r="K116">
        <v>1.0362492233253575</v>
      </c>
      <c r="L116">
        <v>1.0079005773971534</v>
      </c>
    </row>
    <row r="117" spans="1:12" x14ac:dyDescent="0.25">
      <c r="A117">
        <v>1.000295967702844</v>
      </c>
      <c r="B117">
        <v>1.0029237825866975</v>
      </c>
      <c r="C117">
        <v>0.66785959040232346</v>
      </c>
      <c r="D117">
        <v>1.09715167583574</v>
      </c>
      <c r="E117">
        <v>1.0061968017219651</v>
      </c>
      <c r="F117">
        <v>1.0083992340201451</v>
      </c>
      <c r="G117">
        <v>0.98066802269758913</v>
      </c>
      <c r="H117">
        <v>0.9993986825681721</v>
      </c>
      <c r="I117">
        <v>1.0003616556055159</v>
      </c>
      <c r="J117">
        <v>1.0123009455088332</v>
      </c>
      <c r="K117">
        <v>1.0336671557058124</v>
      </c>
      <c r="L117">
        <v>1.0071837446968337</v>
      </c>
    </row>
    <row r="118" spans="1:12" x14ac:dyDescent="0.25">
      <c r="A118">
        <v>1.0003347782479561</v>
      </c>
      <c r="B118">
        <v>1.0027291786412813</v>
      </c>
      <c r="C118">
        <v>0.66780156693363069</v>
      </c>
      <c r="D118">
        <v>1.0411851654857229</v>
      </c>
      <c r="E118">
        <v>0.99714821664465414</v>
      </c>
      <c r="F118">
        <v>1.0090002104143123</v>
      </c>
      <c r="G118">
        <v>0.99445838160294209</v>
      </c>
      <c r="H118">
        <v>1.0024249496321553</v>
      </c>
      <c r="I118">
        <v>0.99629893323869501</v>
      </c>
      <c r="J118">
        <v>1.009201935632537</v>
      </c>
      <c r="K118">
        <v>1.0475044431279585</v>
      </c>
      <c r="L118">
        <v>1.0064440346786585</v>
      </c>
    </row>
    <row r="119" spans="1:12" x14ac:dyDescent="0.25">
      <c r="A119">
        <v>1.0004800602470008</v>
      </c>
      <c r="B119">
        <v>1.0041733507635331</v>
      </c>
      <c r="C119">
        <v>0.67387471509550334</v>
      </c>
      <c r="D119">
        <v>1.0157954085743679</v>
      </c>
      <c r="E119">
        <v>1.0028401106680636</v>
      </c>
      <c r="F119">
        <v>1.0082854407855188</v>
      </c>
      <c r="G119">
        <v>0.98644357996536491</v>
      </c>
      <c r="H119">
        <v>1.0047836011604325</v>
      </c>
      <c r="I119">
        <v>0.9968350406636286</v>
      </c>
      <c r="J119">
        <v>1.0042697963284319</v>
      </c>
      <c r="K119">
        <v>1.0424987923132234</v>
      </c>
      <c r="L119">
        <v>1.006748056849109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51AA-8760-4F2B-AAFE-4CC592B9DE63}">
  <dimension ref="A1:L119"/>
  <sheetViews>
    <sheetView workbookViewId="0">
      <selection activeCell="O25" sqref="O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1.0305456631605008</v>
      </c>
      <c r="C2">
        <v>0.94821094049612242</v>
      </c>
      <c r="E2">
        <v>0.99626694525973547</v>
      </c>
      <c r="F2">
        <v>0.98755468825786719</v>
      </c>
      <c r="H2">
        <v>1.0201186110162079</v>
      </c>
      <c r="I2">
        <v>1.0030102606614963</v>
      </c>
      <c r="J2">
        <v>1.0130902467038421</v>
      </c>
      <c r="L2">
        <v>1.0005030033030637</v>
      </c>
    </row>
    <row r="3" spans="1:12" x14ac:dyDescent="0.25">
      <c r="A3">
        <v>1.0336256422414649</v>
      </c>
      <c r="B3">
        <v>0.99843791835067142</v>
      </c>
      <c r="C3">
        <v>0.94549406397465197</v>
      </c>
      <c r="D3">
        <v>1.0012694322895714</v>
      </c>
      <c r="E3">
        <v>0.99570406367635067</v>
      </c>
      <c r="F3">
        <v>0.98656578589200983</v>
      </c>
      <c r="G3">
        <v>1.0110816671788343</v>
      </c>
      <c r="H3">
        <v>1.0117381072501961</v>
      </c>
      <c r="I3">
        <v>1.0062836114696534</v>
      </c>
      <c r="J3">
        <v>0.98489534774209464</v>
      </c>
      <c r="K3">
        <v>0.97190455761408701</v>
      </c>
      <c r="L3">
        <v>0.99997651043361346</v>
      </c>
    </row>
    <row r="4" spans="1:12" x14ac:dyDescent="0.25">
      <c r="A4">
        <v>1.0331271659137362</v>
      </c>
      <c r="B4">
        <v>0.99231135140509796</v>
      </c>
      <c r="C4">
        <v>0.94204620716972587</v>
      </c>
      <c r="D4">
        <v>0.92429854791629762</v>
      </c>
      <c r="E4">
        <v>0.9998957539886093</v>
      </c>
      <c r="F4">
        <v>0.98974756512340001</v>
      </c>
      <c r="G4">
        <v>1.0040034908327113</v>
      </c>
      <c r="H4">
        <v>1.0122713738409574</v>
      </c>
      <c r="I4">
        <v>1.0012148194931347</v>
      </c>
      <c r="J4">
        <v>1.0046375626904138</v>
      </c>
      <c r="K4">
        <v>1.0218013120590093</v>
      </c>
      <c r="L4">
        <v>0.99920714637472474</v>
      </c>
    </row>
    <row r="5" spans="1:12" x14ac:dyDescent="0.25">
      <c r="A5">
        <v>1.0228120240594538</v>
      </c>
      <c r="B5">
        <v>0.99391086014755736</v>
      </c>
      <c r="C5">
        <v>0.93534553851689051</v>
      </c>
      <c r="D5">
        <v>0.94446043863395346</v>
      </c>
      <c r="E5">
        <v>0.99365077835059501</v>
      </c>
      <c r="F5">
        <v>0.99789127098208164</v>
      </c>
      <c r="G5">
        <v>0.9969740343787018</v>
      </c>
      <c r="H5">
        <v>1.0113390838645309</v>
      </c>
      <c r="I5">
        <v>1.0045553870024269</v>
      </c>
      <c r="J5">
        <v>0.98050293143559286</v>
      </c>
      <c r="K5">
        <v>0.97138439911683161</v>
      </c>
      <c r="L5">
        <v>1.0011154926114054</v>
      </c>
    </row>
    <row r="6" spans="1:12" x14ac:dyDescent="0.25">
      <c r="A6">
        <v>1.0243993619556997</v>
      </c>
      <c r="B6">
        <v>0.99564523457104348</v>
      </c>
      <c r="C6">
        <v>0.9175833926357454</v>
      </c>
      <c r="D6">
        <v>0.90377226459249749</v>
      </c>
      <c r="E6">
        <v>1.0074742748831691</v>
      </c>
      <c r="F6">
        <v>0.99672731030811657</v>
      </c>
      <c r="G6">
        <v>1.0018609739203836</v>
      </c>
      <c r="H6">
        <v>1.0080059273608013</v>
      </c>
      <c r="I6">
        <v>1.0020586435471879</v>
      </c>
      <c r="J6">
        <v>0.9766100649374585</v>
      </c>
      <c r="K6">
        <v>0.95838563039496549</v>
      </c>
      <c r="L6">
        <v>1.0013988471091728</v>
      </c>
    </row>
    <row r="7" spans="1:12" x14ac:dyDescent="0.25">
      <c r="A7">
        <v>1.0251867466515581</v>
      </c>
      <c r="B7">
        <v>0.99658356318888386</v>
      </c>
      <c r="C7">
        <v>0.91834053378117464</v>
      </c>
      <c r="D7">
        <v>0.97424893556171621</v>
      </c>
      <c r="E7">
        <v>0.99233648757338533</v>
      </c>
      <c r="F7">
        <v>0.99515509153610437</v>
      </c>
      <c r="G7">
        <v>1.0063260207501918</v>
      </c>
      <c r="H7">
        <v>1.0063328102501086</v>
      </c>
      <c r="I7">
        <v>1.0021989428507196</v>
      </c>
      <c r="J7">
        <v>0.99804337082396977</v>
      </c>
      <c r="K7">
        <v>0.99477061373034492</v>
      </c>
      <c r="L7">
        <v>1.0016163740842692</v>
      </c>
    </row>
    <row r="8" spans="1:12" x14ac:dyDescent="0.25">
      <c r="A8">
        <v>1.0162342370239685</v>
      </c>
      <c r="B8">
        <v>1.0004863886057915</v>
      </c>
      <c r="C8">
        <v>0.90906712027681758</v>
      </c>
      <c r="D8">
        <v>0.97102324706042875</v>
      </c>
      <c r="E8">
        <v>0.99762011777217785</v>
      </c>
      <c r="F8">
        <v>1.0018115286465032</v>
      </c>
      <c r="G8">
        <v>0.99801170078692325</v>
      </c>
      <c r="H8">
        <v>1.0078047656126212</v>
      </c>
      <c r="I8">
        <v>0.9942155314291875</v>
      </c>
      <c r="J8">
        <v>0.98893755787907622</v>
      </c>
      <c r="K8">
        <v>0.99134645007463751</v>
      </c>
      <c r="L8">
        <v>1.0021769463952284</v>
      </c>
    </row>
    <row r="9" spans="1:12" x14ac:dyDescent="0.25">
      <c r="A9">
        <v>1.0118428544276257</v>
      </c>
      <c r="B9">
        <v>1.0076491452100056</v>
      </c>
      <c r="C9">
        <v>0.89784788864885734</v>
      </c>
      <c r="D9">
        <v>1.1801389909110795</v>
      </c>
      <c r="E9">
        <v>0.99849455976399959</v>
      </c>
      <c r="F9">
        <v>1.0000127973775661</v>
      </c>
      <c r="G9">
        <v>0.99119009072854081</v>
      </c>
      <c r="H9">
        <v>1.0045568074142122</v>
      </c>
      <c r="I9">
        <v>0.99343924329648281</v>
      </c>
      <c r="J9">
        <v>0.99348737925468711</v>
      </c>
      <c r="K9">
        <v>0.9678414044532706</v>
      </c>
      <c r="L9">
        <v>1.003345530885777</v>
      </c>
    </row>
    <row r="10" spans="1:12" x14ac:dyDescent="0.25">
      <c r="A10">
        <v>1.0102565049568457</v>
      </c>
      <c r="B10">
        <v>1.0029376339683416</v>
      </c>
      <c r="C10">
        <v>0.90080723629649162</v>
      </c>
      <c r="D10">
        <v>1.0688321781215409</v>
      </c>
      <c r="E10">
        <v>0.9974595857050742</v>
      </c>
      <c r="F10">
        <v>1.0013080712817264</v>
      </c>
      <c r="G10">
        <v>1.0086585396725936</v>
      </c>
      <c r="H10">
        <v>1.0025102029775945</v>
      </c>
      <c r="I10">
        <v>0.99005223586144886</v>
      </c>
      <c r="J10">
        <v>1.0049140227681994</v>
      </c>
      <c r="K10">
        <v>1.0087786099204328</v>
      </c>
      <c r="L10">
        <v>1.0024474820877858</v>
      </c>
    </row>
    <row r="11" spans="1:12" x14ac:dyDescent="0.25">
      <c r="A11">
        <v>1.0106240047717863</v>
      </c>
      <c r="B11">
        <v>1.0051686052123636</v>
      </c>
      <c r="C11">
        <v>0.9086734459315029</v>
      </c>
      <c r="D11">
        <v>1.0928915549029914</v>
      </c>
      <c r="E11">
        <v>0.99708485137389757</v>
      </c>
      <c r="F11">
        <v>1.0009307299123726</v>
      </c>
      <c r="G11">
        <v>1.0050372421826683</v>
      </c>
      <c r="H11">
        <v>1.0012690069121182</v>
      </c>
      <c r="I11">
        <v>0.99149084926998809</v>
      </c>
      <c r="J11">
        <v>1.0147640448523232</v>
      </c>
      <c r="K11">
        <v>1.0395537333074532</v>
      </c>
      <c r="L11">
        <v>1.0013329416532994</v>
      </c>
    </row>
    <row r="12" spans="1:12" x14ac:dyDescent="0.25">
      <c r="A12">
        <v>1.0122845843986894</v>
      </c>
      <c r="B12">
        <v>1.007267268045609</v>
      </c>
      <c r="C12">
        <v>0.92408594698682123</v>
      </c>
      <c r="D12">
        <v>0.99778918993611176</v>
      </c>
      <c r="E12">
        <v>0.99129682355600413</v>
      </c>
      <c r="F12">
        <v>1.0020076958987505</v>
      </c>
      <c r="G12">
        <v>1.0015358955644527</v>
      </c>
      <c r="H12">
        <v>1.0041439035018163</v>
      </c>
      <c r="I12">
        <v>0.98976389420867117</v>
      </c>
      <c r="J12">
        <v>1.0120684407226941</v>
      </c>
      <c r="K12">
        <v>1.024171531222954</v>
      </c>
      <c r="L12">
        <v>0.99973970313038785</v>
      </c>
    </row>
    <row r="13" spans="1:12" x14ac:dyDescent="0.25">
      <c r="A13">
        <v>1.0122134757522216</v>
      </c>
      <c r="B13">
        <v>1.0033853609446646</v>
      </c>
      <c r="C13">
        <v>0.93859157260058135</v>
      </c>
      <c r="D13">
        <v>0.97019053897347607</v>
      </c>
      <c r="E13">
        <v>0.9994090699442546</v>
      </c>
      <c r="F13">
        <v>1.0022097341011604</v>
      </c>
      <c r="G13">
        <v>1.0129283890930318</v>
      </c>
      <c r="H13">
        <v>1.001195057348699</v>
      </c>
      <c r="I13">
        <v>0.9967186726511259</v>
      </c>
      <c r="J13">
        <v>1.0129918440579744</v>
      </c>
      <c r="K13">
        <v>1.0395502160528336</v>
      </c>
      <c r="L13">
        <v>0.99977916608093775</v>
      </c>
    </row>
    <row r="14" spans="1:12" x14ac:dyDescent="0.25">
      <c r="A14">
        <v>1.0128690374333837</v>
      </c>
      <c r="B14">
        <v>0.99665971716291846</v>
      </c>
      <c r="C14">
        <v>0.952326490124765</v>
      </c>
      <c r="D14">
        <v>0.935191644623104</v>
      </c>
      <c r="E14">
        <v>0.99596672591516255</v>
      </c>
      <c r="F14">
        <v>1.0022269552383234</v>
      </c>
      <c r="G14">
        <v>1.0131395514204833</v>
      </c>
      <c r="H14">
        <v>1.0063530472603934</v>
      </c>
      <c r="I14">
        <v>0.99170792275581265</v>
      </c>
      <c r="J14">
        <v>1.0117439667923969</v>
      </c>
      <c r="K14">
        <v>1.0381379823387886</v>
      </c>
      <c r="L14">
        <v>0.99954241797213839</v>
      </c>
    </row>
    <row r="15" spans="1:12" x14ac:dyDescent="0.25">
      <c r="A15">
        <v>1.0150690302467529</v>
      </c>
      <c r="B15">
        <v>1.0047675131876903</v>
      </c>
      <c r="C15">
        <v>0.96218411311370056</v>
      </c>
      <c r="D15">
        <v>0.94440595556350138</v>
      </c>
      <c r="E15">
        <v>0.99644478415581361</v>
      </c>
      <c r="F15">
        <v>1.0032109394163204</v>
      </c>
      <c r="G15">
        <v>1.0252399575158953</v>
      </c>
      <c r="H15">
        <v>1.0029729647033299</v>
      </c>
      <c r="I15">
        <v>0.99765361709218991</v>
      </c>
      <c r="J15">
        <v>1.0096479085474741</v>
      </c>
      <c r="K15">
        <v>1.0101674069766791</v>
      </c>
      <c r="L15">
        <v>0.99895085833883368</v>
      </c>
    </row>
    <row r="16" spans="1:12" x14ac:dyDescent="0.25">
      <c r="A16">
        <v>1.0172009244793399</v>
      </c>
      <c r="B16">
        <v>1.0021704871158281</v>
      </c>
      <c r="C16">
        <v>0.96395919430679988</v>
      </c>
      <c r="D16">
        <v>1.0084555098150574</v>
      </c>
      <c r="E16">
        <v>1.0013478952103481</v>
      </c>
      <c r="F16">
        <v>1.0002657400523298</v>
      </c>
      <c r="G16">
        <v>1.0133323059203954</v>
      </c>
      <c r="H16">
        <v>1.0021262280517949</v>
      </c>
      <c r="I16">
        <v>0.99838067946647413</v>
      </c>
      <c r="J16">
        <v>1.002243160322126</v>
      </c>
      <c r="K16">
        <v>1.0034189174927399</v>
      </c>
      <c r="L16">
        <v>0.99962790215185515</v>
      </c>
    </row>
    <row r="17" spans="1:12" x14ac:dyDescent="0.25">
      <c r="A17">
        <v>1.011788581486913</v>
      </c>
      <c r="B17">
        <v>1.0029596304673092</v>
      </c>
      <c r="C17">
        <v>0.96723112444094395</v>
      </c>
      <c r="D17">
        <v>1.0095146823746246</v>
      </c>
      <c r="E17">
        <v>0.99751879699913082</v>
      </c>
      <c r="F17">
        <v>1.0028078018594155</v>
      </c>
      <c r="G17">
        <v>1.0263065292289666</v>
      </c>
      <c r="H17">
        <v>0.99987844591754715</v>
      </c>
      <c r="I17">
        <v>0.99926478816767916</v>
      </c>
      <c r="J17">
        <v>1.0007150897701593</v>
      </c>
      <c r="K17">
        <v>0.99250280498439281</v>
      </c>
      <c r="L17">
        <v>0.99966735951221641</v>
      </c>
    </row>
    <row r="18" spans="1:12" x14ac:dyDescent="0.25">
      <c r="A18">
        <v>1.0097949024864976</v>
      </c>
      <c r="B18">
        <v>1.0075221222124053</v>
      </c>
      <c r="C18">
        <v>0.97273938194791199</v>
      </c>
      <c r="D18">
        <v>1.0552174748075307</v>
      </c>
      <c r="E18">
        <v>0.99672013552748029</v>
      </c>
      <c r="F18">
        <v>1.0043433492866081</v>
      </c>
      <c r="G18">
        <v>1.0014964782029425</v>
      </c>
      <c r="H18">
        <v>1.0053656361779753</v>
      </c>
      <c r="I18">
        <v>0.99390143339379466</v>
      </c>
      <c r="J18">
        <v>1.0019724422581984</v>
      </c>
      <c r="K18">
        <v>0.98687423562673759</v>
      </c>
      <c r="L18">
        <v>0.99956214426857926</v>
      </c>
    </row>
    <row r="19" spans="1:12" x14ac:dyDescent="0.25">
      <c r="A19">
        <v>1.0084028141087407</v>
      </c>
      <c r="B19">
        <v>1.0012668894710814</v>
      </c>
      <c r="C19">
        <v>0.97651315659485671</v>
      </c>
      <c r="D19">
        <v>1.0269287306884443</v>
      </c>
      <c r="E19">
        <v>0.99866553803871316</v>
      </c>
      <c r="F19">
        <v>1.0038114985827464</v>
      </c>
      <c r="G19">
        <v>1.014558631382978</v>
      </c>
      <c r="H19">
        <v>0.99911191758224649</v>
      </c>
      <c r="I19">
        <v>0.99885863441267053</v>
      </c>
      <c r="J19">
        <v>1.0010128345079143</v>
      </c>
      <c r="K19">
        <v>1.0025763048943255</v>
      </c>
      <c r="L19">
        <v>1.0003450185860898</v>
      </c>
    </row>
    <row r="20" spans="1:12" x14ac:dyDescent="0.25">
      <c r="A20">
        <v>1.0083436626557969</v>
      </c>
      <c r="B20">
        <v>1.0046792146003836</v>
      </c>
      <c r="C20">
        <v>0.97658405365181744</v>
      </c>
      <c r="D20">
        <v>1.0077761428432397</v>
      </c>
      <c r="E20">
        <v>1.0054342947778143</v>
      </c>
      <c r="F20">
        <v>1.0026487348790494</v>
      </c>
      <c r="G20">
        <v>1.003740605031717</v>
      </c>
      <c r="H20">
        <v>0.99873023168281416</v>
      </c>
      <c r="I20">
        <v>1.0031242540586895</v>
      </c>
      <c r="J20">
        <v>1.0080427538285677</v>
      </c>
      <c r="K20">
        <v>0.99919768611884119</v>
      </c>
      <c r="L20">
        <v>1.0002002270166133</v>
      </c>
    </row>
    <row r="21" spans="1:12" x14ac:dyDescent="0.25">
      <c r="A21">
        <v>1.0088577578697489</v>
      </c>
      <c r="B21">
        <v>1.0007688469612805</v>
      </c>
      <c r="C21">
        <v>0.97822005411636748</v>
      </c>
      <c r="D21">
        <v>1.0173830695520925</v>
      </c>
      <c r="E21">
        <v>1.0075064378769236</v>
      </c>
      <c r="F21">
        <v>1.0007170240648071</v>
      </c>
      <c r="G21">
        <v>1.0179027197051245</v>
      </c>
      <c r="H21">
        <v>1.0001076040391252</v>
      </c>
      <c r="I21">
        <v>1.0029637951081749</v>
      </c>
      <c r="J21">
        <v>1.0001631887696969</v>
      </c>
      <c r="K21">
        <v>1.0037654418562858</v>
      </c>
      <c r="L21">
        <v>1.0003647649477969</v>
      </c>
    </row>
    <row r="22" spans="1:12" x14ac:dyDescent="0.25">
      <c r="A22">
        <v>1.0081565381051227</v>
      </c>
      <c r="B22">
        <v>0.99842666939595504</v>
      </c>
      <c r="C22">
        <v>0.97233831975730001</v>
      </c>
      <c r="D22">
        <v>1.0978676938721985</v>
      </c>
      <c r="E22">
        <v>1.004137969754741</v>
      </c>
      <c r="F22">
        <v>0.99841865086983561</v>
      </c>
      <c r="G22">
        <v>1.0093072865857122</v>
      </c>
      <c r="H22">
        <v>0.99904704017832469</v>
      </c>
      <c r="I22">
        <v>1.0013420179419024</v>
      </c>
      <c r="J22">
        <v>1.002151723210462</v>
      </c>
      <c r="K22">
        <v>0.99662488670820748</v>
      </c>
      <c r="L22">
        <v>1.0008451851992315</v>
      </c>
    </row>
    <row r="23" spans="1:12" x14ac:dyDescent="0.25">
      <c r="A23">
        <v>1.0058649752499489</v>
      </c>
      <c r="B23">
        <v>0.99900816394404501</v>
      </c>
      <c r="C23">
        <v>0.96760824274760382</v>
      </c>
      <c r="D23">
        <v>1.0738407542789037</v>
      </c>
      <c r="E23">
        <v>1.0007138603518158</v>
      </c>
      <c r="F23">
        <v>0.99826769028820384</v>
      </c>
      <c r="G23">
        <v>1.0156869257095058</v>
      </c>
      <c r="H23">
        <v>0.99897390779295825</v>
      </c>
      <c r="I23">
        <v>1.0053697802879207</v>
      </c>
      <c r="J23">
        <v>0.99665682768625952</v>
      </c>
      <c r="K23">
        <v>0.99143258145342406</v>
      </c>
      <c r="L23">
        <v>1.0012657031532071</v>
      </c>
    </row>
    <row r="24" spans="1:12" x14ac:dyDescent="0.25">
      <c r="A24">
        <v>1.0040800797608562</v>
      </c>
      <c r="B24">
        <v>0.99889333862523511</v>
      </c>
      <c r="C24">
        <v>0.96963471102092025</v>
      </c>
      <c r="D24">
        <v>0.97362859714309369</v>
      </c>
      <c r="E24">
        <v>1.001210748473643</v>
      </c>
      <c r="F24">
        <v>0.99930564033765523</v>
      </c>
      <c r="G24">
        <v>1.0067114445237142</v>
      </c>
      <c r="H24">
        <v>1.0002789982382998</v>
      </c>
      <c r="I24">
        <v>1.0051767756922483</v>
      </c>
      <c r="J24">
        <v>1.0021775070445469</v>
      </c>
      <c r="K24">
        <v>0.99553331705413084</v>
      </c>
      <c r="L24">
        <v>1.0016698380233471</v>
      </c>
    </row>
    <row r="25" spans="1:12" x14ac:dyDescent="0.25">
      <c r="A25">
        <v>1.0042241692879204</v>
      </c>
      <c r="B25">
        <v>1.002700270090902</v>
      </c>
      <c r="C25">
        <v>0.97392919730313665</v>
      </c>
      <c r="D25">
        <v>0.97824381544694439</v>
      </c>
      <c r="E25">
        <v>1.0014863792296682</v>
      </c>
      <c r="F25">
        <v>0.99905952997260539</v>
      </c>
      <c r="G25">
        <v>1.0147597465888125</v>
      </c>
      <c r="H25">
        <v>1.001199304333305</v>
      </c>
      <c r="I25">
        <v>1.0018245159332282</v>
      </c>
      <c r="J25">
        <v>0.99745782655686499</v>
      </c>
      <c r="K25">
        <v>0.99273840467747432</v>
      </c>
      <c r="L25">
        <v>1.0015796602178741</v>
      </c>
    </row>
    <row r="26" spans="1:12" x14ac:dyDescent="0.25">
      <c r="A26">
        <v>1.0041130274458514</v>
      </c>
      <c r="B26">
        <v>1.003129923199261</v>
      </c>
      <c r="C26">
        <v>0.98170944759175893</v>
      </c>
      <c r="D26">
        <v>1.1139003330088644</v>
      </c>
      <c r="E26">
        <v>0.9933608274985265</v>
      </c>
      <c r="F26">
        <v>0.99899861240281362</v>
      </c>
      <c r="G26">
        <v>1.0038267936596985</v>
      </c>
      <c r="H26">
        <v>1.0018192497679868</v>
      </c>
      <c r="I26">
        <v>0.9985479259388651</v>
      </c>
      <c r="J26">
        <v>0.99814803266394159</v>
      </c>
      <c r="K26">
        <v>0.99633095257199888</v>
      </c>
      <c r="L26">
        <v>1.0008583058252907</v>
      </c>
    </row>
    <row r="27" spans="1:12" x14ac:dyDescent="0.25">
      <c r="A27">
        <v>1.0051887604576675</v>
      </c>
      <c r="B27">
        <v>1.0015677671527934</v>
      </c>
      <c r="C27">
        <v>0.98431024630302688</v>
      </c>
      <c r="D27">
        <v>1.0169307614023069</v>
      </c>
      <c r="E27">
        <v>0.99726193130395424</v>
      </c>
      <c r="F27">
        <v>1.0007944948084244</v>
      </c>
      <c r="G27">
        <v>1.0056705689283743</v>
      </c>
      <c r="H27">
        <v>0.99958884868067721</v>
      </c>
      <c r="I27">
        <v>0.99826075697664052</v>
      </c>
      <c r="J27">
        <v>1.0031498298217119</v>
      </c>
      <c r="K27">
        <v>1.0009709488333101</v>
      </c>
      <c r="L27">
        <v>0.99997055805698432</v>
      </c>
    </row>
    <row r="28" spans="1:12" x14ac:dyDescent="0.25">
      <c r="A28">
        <v>1.0056662000284144</v>
      </c>
      <c r="B28">
        <v>0.99890933219165035</v>
      </c>
      <c r="C28">
        <v>0.98826608046121922</v>
      </c>
      <c r="D28">
        <v>1.0508181289119372</v>
      </c>
      <c r="E28">
        <v>0.99846148593386541</v>
      </c>
      <c r="F28">
        <v>1.0016374202074383</v>
      </c>
      <c r="G28">
        <v>0.99988912480269887</v>
      </c>
      <c r="H28">
        <v>1.0018383786528855</v>
      </c>
      <c r="I28">
        <v>0.99598620603438837</v>
      </c>
      <c r="J28">
        <v>1.0012320567543063</v>
      </c>
      <c r="K28">
        <v>1.001116099387841</v>
      </c>
      <c r="L28">
        <v>0.99999809796550776</v>
      </c>
    </row>
    <row r="29" spans="1:12" x14ac:dyDescent="0.25">
      <c r="A29">
        <v>1.0058680300712055</v>
      </c>
      <c r="B29">
        <v>1.0002930870096045</v>
      </c>
      <c r="C29">
        <v>0.99549429836596526</v>
      </c>
      <c r="D29">
        <v>0.78645888571658207</v>
      </c>
      <c r="E29">
        <v>1.0003972903972915</v>
      </c>
      <c r="F29">
        <v>1.0020854626968143</v>
      </c>
      <c r="G29">
        <v>1.0062277716979307</v>
      </c>
      <c r="H29">
        <v>1.0011350285688854</v>
      </c>
      <c r="I29">
        <v>1.0041295372461114</v>
      </c>
      <c r="J29">
        <v>1.0094922955321404</v>
      </c>
      <c r="K29">
        <v>1.0178247466948513</v>
      </c>
      <c r="L29">
        <v>1.0004371293644245</v>
      </c>
    </row>
    <row r="30" spans="1:12" x14ac:dyDescent="0.25">
      <c r="A30">
        <v>1.0052288833382128</v>
      </c>
      <c r="B30">
        <v>1.0042973548052028</v>
      </c>
      <c r="C30">
        <v>0.99378757939556017</v>
      </c>
      <c r="D30">
        <v>0.999895382665557</v>
      </c>
      <c r="E30">
        <v>1.0057394521410288</v>
      </c>
      <c r="F30">
        <v>1.0009251880029593</v>
      </c>
      <c r="G30">
        <v>1.005595757901032</v>
      </c>
      <c r="H30">
        <v>1.0019951443200734</v>
      </c>
      <c r="I30">
        <v>1.0033446457356443</v>
      </c>
      <c r="J30">
        <v>0.99779475537739259</v>
      </c>
      <c r="K30">
        <v>0.98100956294612573</v>
      </c>
      <c r="L30">
        <v>1.0005970264858983</v>
      </c>
    </row>
    <row r="31" spans="1:12" x14ac:dyDescent="0.25">
      <c r="A31">
        <v>1.0064610182384213</v>
      </c>
      <c r="B31">
        <v>1.0009604490493724</v>
      </c>
      <c r="C31">
        <v>1.0048109330160684</v>
      </c>
      <c r="D31">
        <v>1.0060296824500821</v>
      </c>
      <c r="E31">
        <v>0.99826192410381442</v>
      </c>
      <c r="F31">
        <v>1.0009573509824587</v>
      </c>
      <c r="G31">
        <v>1.0069731329487086</v>
      </c>
      <c r="H31">
        <v>1.003588050114794</v>
      </c>
      <c r="I31">
        <v>0.99908257571597481</v>
      </c>
      <c r="J31">
        <v>1.0053179574436131</v>
      </c>
      <c r="K31">
        <v>1.0032381419535092</v>
      </c>
      <c r="L31">
        <v>1.000075201112526</v>
      </c>
    </row>
    <row r="32" spans="1:12" x14ac:dyDescent="0.25">
      <c r="A32">
        <v>1.008552070380931</v>
      </c>
      <c r="B32">
        <v>1.0041907234919232</v>
      </c>
      <c r="C32">
        <v>1.0050842267989544</v>
      </c>
      <c r="D32">
        <v>0.99130834984673644</v>
      </c>
      <c r="E32">
        <v>0.99588395426654308</v>
      </c>
      <c r="F32">
        <v>0.99936573988360633</v>
      </c>
      <c r="G32">
        <v>0.99575766596535376</v>
      </c>
      <c r="H32">
        <v>1.0057936546549466</v>
      </c>
      <c r="I32">
        <v>0.99570287008611691</v>
      </c>
      <c r="J32">
        <v>0.99778207067576075</v>
      </c>
      <c r="K32">
        <v>0.99494813918395875</v>
      </c>
      <c r="L32">
        <v>0.99988800772400788</v>
      </c>
    </row>
    <row r="33" spans="1:12" x14ac:dyDescent="0.25">
      <c r="A33">
        <v>1.0097781246860371</v>
      </c>
      <c r="B33">
        <v>1.0020077949480934</v>
      </c>
      <c r="C33">
        <v>1.0132275774050878</v>
      </c>
      <c r="D33">
        <v>0.99897054041738842</v>
      </c>
      <c r="E33">
        <v>0.99454682100764025</v>
      </c>
      <c r="F33">
        <v>0.99779222925956124</v>
      </c>
      <c r="G33">
        <v>1.007549702501471</v>
      </c>
      <c r="H33">
        <v>1.0020292530788544</v>
      </c>
      <c r="I33">
        <v>1.0043199386867538</v>
      </c>
      <c r="J33">
        <v>1.0058139467108247</v>
      </c>
      <c r="K33">
        <v>1.0031597614895338</v>
      </c>
      <c r="L33">
        <v>0.99905523798941276</v>
      </c>
    </row>
    <row r="34" spans="1:12" x14ac:dyDescent="0.25">
      <c r="A34">
        <v>1.0122548970044287</v>
      </c>
      <c r="B34">
        <v>0.99743084410266969</v>
      </c>
      <c r="C34">
        <v>1.0196832973906551</v>
      </c>
      <c r="D34">
        <v>1.0337497669145161</v>
      </c>
      <c r="E34">
        <v>0.98834080628661092</v>
      </c>
      <c r="F34">
        <v>0.99599296790212288</v>
      </c>
      <c r="G34">
        <v>1.0004931522540199</v>
      </c>
      <c r="H34">
        <v>1.00439248165923</v>
      </c>
      <c r="I34">
        <v>0.99702159295167425</v>
      </c>
      <c r="J34">
        <v>1.0019255292833849</v>
      </c>
      <c r="K34">
        <v>1.0074918587735593</v>
      </c>
      <c r="L34">
        <v>0.99881983260070606</v>
      </c>
    </row>
    <row r="35" spans="1:12" x14ac:dyDescent="0.25">
      <c r="A35">
        <v>1.0129632809327465</v>
      </c>
      <c r="B35">
        <v>0.9954952822948907</v>
      </c>
      <c r="C35">
        <v>1.0213606602496506</v>
      </c>
      <c r="D35">
        <v>1.0528657831769721</v>
      </c>
      <c r="E35">
        <v>0.98903795235137315</v>
      </c>
      <c r="F35">
        <v>0.99417323251344369</v>
      </c>
      <c r="G35">
        <v>1.0025632459966323</v>
      </c>
      <c r="H35">
        <v>1.0039088547310262</v>
      </c>
      <c r="I35">
        <v>0.99858304474249016</v>
      </c>
      <c r="J35">
        <v>1.0000557838191919</v>
      </c>
      <c r="K35">
        <v>0.99241434812640406</v>
      </c>
      <c r="L35">
        <v>0.99915662146868012</v>
      </c>
    </row>
    <row r="36" spans="1:12" x14ac:dyDescent="0.25">
      <c r="A36">
        <v>1.0113352266939217</v>
      </c>
      <c r="B36">
        <v>1.0008754320419104</v>
      </c>
      <c r="C36">
        <v>1.0213353618113898</v>
      </c>
      <c r="D36">
        <v>1.0604918174489604</v>
      </c>
      <c r="E36">
        <v>0.99734474734559386</v>
      </c>
      <c r="F36">
        <v>0.99415244329060537</v>
      </c>
      <c r="G36">
        <v>0.99267669711717832</v>
      </c>
      <c r="H36">
        <v>1.0007447902182494</v>
      </c>
      <c r="I36">
        <v>0.99941921611427442</v>
      </c>
      <c r="J36">
        <v>1.0005001378101204</v>
      </c>
      <c r="K36">
        <v>0.99377351570381856</v>
      </c>
      <c r="L36">
        <v>0.99950140137901411</v>
      </c>
    </row>
    <row r="37" spans="1:12" x14ac:dyDescent="0.25">
      <c r="A37">
        <v>1.0101474411486333</v>
      </c>
      <c r="B37">
        <v>1.0031797558072149</v>
      </c>
      <c r="C37">
        <v>1.0194056497014321</v>
      </c>
      <c r="D37">
        <v>0.98431758691261206</v>
      </c>
      <c r="E37">
        <v>1.0031709731382905</v>
      </c>
      <c r="F37">
        <v>0.99481933326750627</v>
      </c>
      <c r="G37">
        <v>1.0004235259661314</v>
      </c>
      <c r="H37">
        <v>1.0002724733874462</v>
      </c>
      <c r="I37">
        <v>1.0022451463589195</v>
      </c>
      <c r="J37">
        <v>0.99485876610540436</v>
      </c>
      <c r="K37">
        <v>0.9865357694471355</v>
      </c>
      <c r="L37">
        <v>0.99975232176506079</v>
      </c>
    </row>
    <row r="38" spans="1:12" x14ac:dyDescent="0.25">
      <c r="A38">
        <v>1.0092205830285124</v>
      </c>
      <c r="B38">
        <v>0.99521484382452485</v>
      </c>
      <c r="C38">
        <v>1.0141854320015837</v>
      </c>
      <c r="D38">
        <v>0.94296509880008261</v>
      </c>
      <c r="E38">
        <v>1.003205468782711</v>
      </c>
      <c r="F38">
        <v>0.99701404784507641</v>
      </c>
      <c r="G38">
        <v>0.99479795031312301</v>
      </c>
      <c r="H38">
        <v>1.0060745192128699</v>
      </c>
      <c r="I38">
        <v>0.99530127510811794</v>
      </c>
      <c r="J38">
        <v>1.002965310996712</v>
      </c>
      <c r="K38">
        <v>1.0043900106594656</v>
      </c>
      <c r="L38">
        <v>0.99928934294419103</v>
      </c>
    </row>
    <row r="39" spans="1:12" x14ac:dyDescent="0.25">
      <c r="A39">
        <v>1.0091986917071953</v>
      </c>
      <c r="B39">
        <v>1.0020295835276931</v>
      </c>
      <c r="C39">
        <v>1.0074197820644777</v>
      </c>
      <c r="D39">
        <v>1.0039259183303106</v>
      </c>
      <c r="E39">
        <v>1.0058782028316484</v>
      </c>
      <c r="F39">
        <v>0.99765833822840821</v>
      </c>
      <c r="G39">
        <v>0.98982498340071601</v>
      </c>
      <c r="H39">
        <v>1.005566478755509</v>
      </c>
      <c r="I39">
        <v>0.99453369031844774</v>
      </c>
      <c r="J39">
        <v>0.99661587622778358</v>
      </c>
      <c r="K39">
        <v>0.98977355866605254</v>
      </c>
      <c r="L39">
        <v>0.99922436039978224</v>
      </c>
    </row>
    <row r="40" spans="1:12" x14ac:dyDescent="0.25">
      <c r="A40">
        <v>1.0089986853898709</v>
      </c>
      <c r="B40">
        <v>0.99853747076244959</v>
      </c>
      <c r="C40">
        <v>0.99906225574851137</v>
      </c>
      <c r="D40">
        <v>0.9335585215690716</v>
      </c>
      <c r="E40">
        <v>1.0025347548727197</v>
      </c>
      <c r="F40">
        <v>0.99792289380635302</v>
      </c>
      <c r="G40">
        <v>0.9867158470877575</v>
      </c>
      <c r="H40">
        <v>1.0032373254172748</v>
      </c>
      <c r="I40">
        <v>1.0004729182212011</v>
      </c>
      <c r="J40">
        <v>0.99270610782887647</v>
      </c>
      <c r="K40">
        <v>0.98485592735125005</v>
      </c>
      <c r="L40">
        <v>0.9993573905352251</v>
      </c>
    </row>
    <row r="41" spans="1:12" x14ac:dyDescent="0.25">
      <c r="A41">
        <v>1.0079456382578338</v>
      </c>
      <c r="B41">
        <v>0.98747419773081202</v>
      </c>
      <c r="C41">
        <v>0.99199041600351356</v>
      </c>
      <c r="D41">
        <v>0.91243375105613378</v>
      </c>
      <c r="E41">
        <v>0.99698783945342917</v>
      </c>
      <c r="F41">
        <v>0.99822557500461873</v>
      </c>
      <c r="G41">
        <v>0.98485688985476205</v>
      </c>
      <c r="H41">
        <v>1.0021944023975524</v>
      </c>
      <c r="I41">
        <v>1.0001707276550302</v>
      </c>
      <c r="J41">
        <v>0.98412627976705414</v>
      </c>
      <c r="K41">
        <v>0.96835012383183794</v>
      </c>
      <c r="L41">
        <v>1.0003311778486106</v>
      </c>
    </row>
    <row r="42" spans="1:12" x14ac:dyDescent="0.25">
      <c r="A42">
        <v>1.0046360698410797</v>
      </c>
      <c r="B42">
        <v>0.99291775037791685</v>
      </c>
      <c r="C42">
        <v>0.98020742610411793</v>
      </c>
      <c r="D42">
        <v>1.0964333576826175</v>
      </c>
      <c r="E42">
        <v>0.99417334335867402</v>
      </c>
      <c r="F42">
        <v>1.0005448787850897</v>
      </c>
      <c r="G42">
        <v>0.9763523152782414</v>
      </c>
      <c r="H42">
        <v>1.0046387886929447</v>
      </c>
      <c r="I42">
        <v>0.99878277790186709</v>
      </c>
      <c r="J42">
        <v>0.98796687823246476</v>
      </c>
      <c r="K42">
        <v>0.9763318997351087</v>
      </c>
      <c r="L42">
        <v>1.0003129776577815</v>
      </c>
    </row>
    <row r="43" spans="1:12" x14ac:dyDescent="0.25">
      <c r="A43">
        <v>1.0032117162996066</v>
      </c>
      <c r="B43">
        <v>1.0005521614814299</v>
      </c>
      <c r="C43">
        <v>0.97259485039332638</v>
      </c>
      <c r="D43">
        <v>1.0610249211553933</v>
      </c>
      <c r="E43">
        <v>1.0082011819770103</v>
      </c>
      <c r="F43">
        <v>1.0022155976488785</v>
      </c>
      <c r="G43">
        <v>0.98526503737996696</v>
      </c>
      <c r="H43">
        <v>1.0009671838195857</v>
      </c>
      <c r="I43">
        <v>0.99574400063153379</v>
      </c>
      <c r="J43">
        <v>0.99933106100902924</v>
      </c>
      <c r="K43">
        <v>0.99369857919750137</v>
      </c>
      <c r="L43">
        <v>0.99953440430507601</v>
      </c>
    </row>
    <row r="44" spans="1:12" x14ac:dyDescent="0.25">
      <c r="A44">
        <v>1.0026618863577252</v>
      </c>
      <c r="B44">
        <v>0.99461564490808774</v>
      </c>
      <c r="C44">
        <v>0.96922534763649326</v>
      </c>
      <c r="D44">
        <v>0.99813721963518209</v>
      </c>
      <c r="E44">
        <v>0.99971285637399243</v>
      </c>
      <c r="F44">
        <v>1.0023240798863968</v>
      </c>
      <c r="G44">
        <v>0.97321382118720845</v>
      </c>
      <c r="H44">
        <v>1.0015323270160592</v>
      </c>
      <c r="I44">
        <v>0.99499477642197576</v>
      </c>
      <c r="J44">
        <v>0.99684809868845259</v>
      </c>
      <c r="K44">
        <v>1.0056472838545547</v>
      </c>
      <c r="L44">
        <v>0.99942437872259771</v>
      </c>
    </row>
    <row r="45" spans="1:12" x14ac:dyDescent="0.25">
      <c r="A45">
        <v>1.0005875189670845</v>
      </c>
      <c r="B45">
        <v>0.99448738069722065</v>
      </c>
      <c r="C45">
        <v>0.9655194146178484</v>
      </c>
      <c r="D45">
        <v>0.99487570439028539</v>
      </c>
      <c r="E45">
        <v>1.0015169799129833</v>
      </c>
      <c r="F45">
        <v>1.0028787789482063</v>
      </c>
      <c r="G45">
        <v>0.97385765201838492</v>
      </c>
      <c r="H45">
        <v>0.99963586021908424</v>
      </c>
      <c r="I45">
        <v>0.99359524521713083</v>
      </c>
      <c r="J45">
        <v>0.99656231082610258</v>
      </c>
      <c r="K45">
        <v>1.0053731607210761</v>
      </c>
      <c r="L45">
        <v>1.000049910450477</v>
      </c>
    </row>
    <row r="46" spans="1:12" x14ac:dyDescent="0.25">
      <c r="A46">
        <v>0.99859884754974582</v>
      </c>
      <c r="B46">
        <v>1.0068861393800561</v>
      </c>
      <c r="C46">
        <v>0.95896379390645725</v>
      </c>
      <c r="D46">
        <v>1.0551220251992166</v>
      </c>
      <c r="E46">
        <v>1.0096106896232426</v>
      </c>
      <c r="F46">
        <v>1.0047726104721124</v>
      </c>
      <c r="G46">
        <v>0.98840001142521661</v>
      </c>
      <c r="H46">
        <v>0.99963051381212198</v>
      </c>
      <c r="I46">
        <v>0.99463179189091511</v>
      </c>
      <c r="J46">
        <v>1.0034881750509153</v>
      </c>
      <c r="K46">
        <v>0.99266294934426269</v>
      </c>
      <c r="L46">
        <v>0.99972601885828549</v>
      </c>
    </row>
    <row r="47" spans="1:12" x14ac:dyDescent="0.25">
      <c r="A47">
        <v>0.99797311057127835</v>
      </c>
      <c r="B47">
        <v>0.99827954648159867</v>
      </c>
      <c r="C47">
        <v>0.96058951635164802</v>
      </c>
      <c r="D47">
        <v>0.96162281583046594</v>
      </c>
      <c r="E47">
        <v>0.99816311292970472</v>
      </c>
      <c r="F47">
        <v>1.0055734592411336</v>
      </c>
      <c r="G47">
        <v>0.98434761037067142</v>
      </c>
      <c r="H47">
        <v>0.99992611482858262</v>
      </c>
      <c r="I47">
        <v>0.99785068125492027</v>
      </c>
      <c r="J47">
        <v>1.0031427540573485</v>
      </c>
      <c r="K47">
        <v>1.0184701727860399</v>
      </c>
      <c r="L47">
        <v>0.9994469246208284</v>
      </c>
    </row>
    <row r="48" spans="1:12" x14ac:dyDescent="0.25">
      <c r="A48">
        <v>0.99668688826923402</v>
      </c>
      <c r="B48">
        <v>1.0023709571586057</v>
      </c>
      <c r="C48">
        <v>0.95982434743960787</v>
      </c>
      <c r="D48">
        <v>0.9925600073178974</v>
      </c>
      <c r="E48">
        <v>1.0068242364892803</v>
      </c>
      <c r="F48">
        <v>1.0049653206880107</v>
      </c>
      <c r="G48">
        <v>0.98294986050695665</v>
      </c>
      <c r="H48">
        <v>0.99842085410503723</v>
      </c>
      <c r="I48">
        <v>0.99931493810593175</v>
      </c>
      <c r="J48">
        <v>1.0028427717781412</v>
      </c>
      <c r="K48">
        <v>1.0014452135115559</v>
      </c>
      <c r="L48">
        <v>1.0001057360400489</v>
      </c>
    </row>
    <row r="49" spans="1:12" x14ac:dyDescent="0.25">
      <c r="A49">
        <v>0.99612690448258023</v>
      </c>
      <c r="B49">
        <v>1.0038198868298163</v>
      </c>
      <c r="C49">
        <v>0.9632299658531529</v>
      </c>
      <c r="D49">
        <v>1.0060985250068011</v>
      </c>
      <c r="E49">
        <v>0.99407629504523354</v>
      </c>
      <c r="F49">
        <v>1.0058330891314005</v>
      </c>
      <c r="G49">
        <v>0.98273544152023573</v>
      </c>
      <c r="H49">
        <v>0.99965785501936755</v>
      </c>
      <c r="I49">
        <v>0.99918642181956874</v>
      </c>
      <c r="J49">
        <v>1.0030337221600849</v>
      </c>
      <c r="K49">
        <v>1.0087458063353194</v>
      </c>
      <c r="L49">
        <v>1.0001877653283038</v>
      </c>
    </row>
    <row r="50" spans="1:12" x14ac:dyDescent="0.25">
      <c r="A50">
        <v>0.99614547513611518</v>
      </c>
      <c r="B50">
        <v>0.99572732270157849</v>
      </c>
      <c r="C50">
        <v>0.96886487899411688</v>
      </c>
      <c r="D50">
        <v>1.0318967292879893</v>
      </c>
      <c r="E50">
        <v>0.99173753389029307</v>
      </c>
      <c r="F50">
        <v>1.0046051901877209</v>
      </c>
      <c r="G50">
        <v>0.99308155817562782</v>
      </c>
      <c r="H50">
        <v>1.0001153885846479</v>
      </c>
      <c r="I50">
        <v>1.0022637806031029</v>
      </c>
      <c r="J50">
        <v>0.99452450298623241</v>
      </c>
      <c r="K50">
        <v>1.0043394868183371</v>
      </c>
      <c r="L50">
        <v>1.000196569460772</v>
      </c>
    </row>
    <row r="51" spans="1:12" x14ac:dyDescent="0.25">
      <c r="A51">
        <v>0.99603298745827606</v>
      </c>
      <c r="B51">
        <v>0.99886329793453255</v>
      </c>
      <c r="C51">
        <v>0.97759668629715124</v>
      </c>
      <c r="D51">
        <v>0.98492114209212178</v>
      </c>
      <c r="E51">
        <v>0.9944597575348082</v>
      </c>
      <c r="F51">
        <v>1.0040413128963843</v>
      </c>
      <c r="G51">
        <v>0.99617355437178667</v>
      </c>
      <c r="H51">
        <v>0.99941241871208875</v>
      </c>
      <c r="I51">
        <v>1.0006306107496707</v>
      </c>
      <c r="J51">
        <v>0.99898773532527085</v>
      </c>
      <c r="K51">
        <v>1.0022171319430528</v>
      </c>
      <c r="L51">
        <v>1.0002350121788193</v>
      </c>
    </row>
    <row r="52" spans="1:12" x14ac:dyDescent="0.25">
      <c r="A52">
        <v>0.99618386522607105</v>
      </c>
      <c r="B52">
        <v>1.0034251561166618</v>
      </c>
      <c r="C52">
        <v>0.97945084930755477</v>
      </c>
      <c r="D52">
        <v>1.008376648620859</v>
      </c>
      <c r="E52">
        <v>0.99589792033850555</v>
      </c>
      <c r="F52">
        <v>1.0029565361601045</v>
      </c>
      <c r="G52">
        <v>0.99163361966627739</v>
      </c>
      <c r="H52">
        <v>0.99868292188656727</v>
      </c>
      <c r="I52">
        <v>1.0001494650529161</v>
      </c>
      <c r="J52">
        <v>0.99788460100248433</v>
      </c>
      <c r="K52">
        <v>0.99604643525744885</v>
      </c>
      <c r="L52">
        <v>0.99995214807089694</v>
      </c>
    </row>
    <row r="53" spans="1:12" x14ac:dyDescent="0.25">
      <c r="A53">
        <v>0.99601055192307109</v>
      </c>
      <c r="B53">
        <v>0.99921203286297799</v>
      </c>
      <c r="C53">
        <v>0.98437767870121762</v>
      </c>
      <c r="D53">
        <v>1.004623763728909</v>
      </c>
      <c r="E53">
        <v>0.99501845385486609</v>
      </c>
      <c r="F53">
        <v>1.0031320042515359</v>
      </c>
      <c r="G53">
        <v>0.99304147777569396</v>
      </c>
      <c r="H53">
        <v>0.99916796455582513</v>
      </c>
      <c r="I53">
        <v>0.99852559947283115</v>
      </c>
      <c r="J53">
        <v>1.0056756351986962</v>
      </c>
      <c r="K53">
        <v>1.0167280957880784</v>
      </c>
      <c r="L53">
        <v>0.99981610471305282</v>
      </c>
    </row>
    <row r="54" spans="1:12" x14ac:dyDescent="0.25">
      <c r="A54">
        <v>0.99656229365277582</v>
      </c>
      <c r="B54">
        <v>1.001742388161702</v>
      </c>
      <c r="C54">
        <v>0.98587067656204075</v>
      </c>
      <c r="D54">
        <v>0.9928413749189765</v>
      </c>
      <c r="E54">
        <v>1.0021273679006297</v>
      </c>
      <c r="F54">
        <v>1.003766148119249</v>
      </c>
      <c r="G54">
        <v>1.0044373243146114</v>
      </c>
      <c r="H54">
        <v>0.99948172991697504</v>
      </c>
      <c r="I54">
        <v>1.0028267660030343</v>
      </c>
      <c r="J54">
        <v>1.0022613638290498</v>
      </c>
      <c r="K54">
        <v>1.013342117317674</v>
      </c>
      <c r="L54">
        <v>0.99948072723869474</v>
      </c>
    </row>
    <row r="55" spans="1:12" x14ac:dyDescent="0.25">
      <c r="A55">
        <v>0.99838307934549064</v>
      </c>
      <c r="B55">
        <v>0.99936717386547269</v>
      </c>
      <c r="C55">
        <v>0.99935959092043813</v>
      </c>
      <c r="D55">
        <v>0.93863448376067304</v>
      </c>
      <c r="E55">
        <v>0.98985843692554376</v>
      </c>
      <c r="F55">
        <v>1.0044438556602273</v>
      </c>
      <c r="G55">
        <v>0.99873490711381796</v>
      </c>
      <c r="H55">
        <v>0.9988123086319326</v>
      </c>
      <c r="I55">
        <v>1.0012016072840082</v>
      </c>
      <c r="J55">
        <v>1.0061364116534894</v>
      </c>
      <c r="K55">
        <v>1.0168823335436721</v>
      </c>
      <c r="L55">
        <v>0.9989740671004721</v>
      </c>
    </row>
    <row r="56" spans="1:12" x14ac:dyDescent="0.25">
      <c r="A56">
        <v>0.99975309178563032</v>
      </c>
      <c r="B56">
        <v>1.000107412826829</v>
      </c>
      <c r="C56">
        <v>1.0078533263503218</v>
      </c>
      <c r="D56">
        <v>0.9973446845724997</v>
      </c>
      <c r="E56">
        <v>0.99025217091062867</v>
      </c>
      <c r="F56">
        <v>1.0036698416591374</v>
      </c>
      <c r="G56">
        <v>0.99416174570860172</v>
      </c>
      <c r="H56">
        <v>0.99958780835539163</v>
      </c>
      <c r="I56">
        <v>1.0003378199117041</v>
      </c>
      <c r="J56">
        <v>0.99903747125506814</v>
      </c>
      <c r="K56">
        <v>0.98970092569048496</v>
      </c>
      <c r="L56">
        <v>0.99897026185000815</v>
      </c>
    </row>
    <row r="57" spans="1:12" x14ac:dyDescent="0.25">
      <c r="A57">
        <v>1.0014638156501816</v>
      </c>
      <c r="B57">
        <v>0.99851930993161708</v>
      </c>
      <c r="C57">
        <v>1.0108277458103578</v>
      </c>
      <c r="D57">
        <v>0.97667847400358343</v>
      </c>
      <c r="E57">
        <v>0.99654870804189777</v>
      </c>
      <c r="F57">
        <v>1.003236059301988</v>
      </c>
      <c r="G57">
        <v>0.99755610012524021</v>
      </c>
      <c r="H57">
        <v>0.99925887218318044</v>
      </c>
      <c r="I57">
        <v>0.99961276270658628</v>
      </c>
      <c r="J57">
        <v>1.0036124456318039</v>
      </c>
      <c r="K57">
        <v>1.0162962669970586</v>
      </c>
      <c r="L57">
        <v>0.99869576624414913</v>
      </c>
    </row>
    <row r="58" spans="1:12" x14ac:dyDescent="0.25">
      <c r="A58">
        <v>1.0030577070469029</v>
      </c>
      <c r="B58">
        <v>0.99688784780304107</v>
      </c>
      <c r="C58">
        <v>1.0157838967444206</v>
      </c>
      <c r="D58">
        <v>1.0182535764614675</v>
      </c>
      <c r="E58">
        <v>0.99779257572251367</v>
      </c>
      <c r="F58">
        <v>1.0007341029081298</v>
      </c>
      <c r="G58">
        <v>1.0041130727081429</v>
      </c>
      <c r="H58">
        <v>0.99995954242328766</v>
      </c>
      <c r="I58">
        <v>1.0010003818757005</v>
      </c>
      <c r="J58">
        <v>0.99512592532822741</v>
      </c>
      <c r="K58">
        <v>0.99533789103274639</v>
      </c>
      <c r="L58">
        <v>0.99875591960153876</v>
      </c>
    </row>
    <row r="59" spans="1:12" x14ac:dyDescent="0.25">
      <c r="A59">
        <v>1.00360145481477</v>
      </c>
      <c r="B59">
        <v>1.0004951423077411</v>
      </c>
      <c r="C59">
        <v>1.0143871727815728</v>
      </c>
      <c r="D59">
        <v>1.0608775769863987</v>
      </c>
      <c r="E59">
        <v>0.99721386006946855</v>
      </c>
      <c r="F59">
        <v>0.99802245794214006</v>
      </c>
      <c r="G59">
        <v>1.005414586141794</v>
      </c>
      <c r="H59">
        <v>0.99843949321458547</v>
      </c>
      <c r="I59">
        <v>1.0015052722235136</v>
      </c>
      <c r="J59">
        <v>0.99482660305631632</v>
      </c>
      <c r="K59">
        <v>0.98640513569373589</v>
      </c>
      <c r="L59">
        <v>0.99918085658879252</v>
      </c>
    </row>
    <row r="60" spans="1:12" x14ac:dyDescent="0.25">
      <c r="A60">
        <v>1.0030436264331151</v>
      </c>
      <c r="B60">
        <v>0.99866066856543256</v>
      </c>
      <c r="C60">
        <v>1.0215288224977437</v>
      </c>
      <c r="D60">
        <v>1.0663961928629619</v>
      </c>
      <c r="E60">
        <v>0.99790089356559963</v>
      </c>
      <c r="F60">
        <v>0.99790043523788952</v>
      </c>
      <c r="G60">
        <v>0.99418249680844162</v>
      </c>
      <c r="H60">
        <v>0.99822439156464415</v>
      </c>
      <c r="I60">
        <v>0.99954269989404887</v>
      </c>
      <c r="J60">
        <v>1.0009599811285383</v>
      </c>
      <c r="K60">
        <v>0.99529124098700072</v>
      </c>
      <c r="L60">
        <v>0.99940966969346556</v>
      </c>
    </row>
    <row r="61" spans="1:12" x14ac:dyDescent="0.25">
      <c r="A61">
        <v>1.0028483692923513</v>
      </c>
      <c r="B61">
        <v>0.99794814228122053</v>
      </c>
      <c r="C61">
        <v>1.0198968716692325</v>
      </c>
      <c r="D61">
        <v>1.0265601871176648</v>
      </c>
      <c r="E61">
        <v>0.99983051096776876</v>
      </c>
      <c r="F61">
        <v>0.99702206023253626</v>
      </c>
      <c r="G61">
        <v>0.99941048125837817</v>
      </c>
      <c r="H61">
        <v>0.99910670837025417</v>
      </c>
      <c r="I61">
        <v>0.99747906108491757</v>
      </c>
      <c r="J61">
        <v>0.99955781151305312</v>
      </c>
      <c r="K61">
        <v>1.0071439393190438</v>
      </c>
      <c r="L61">
        <v>0.99943945632620201</v>
      </c>
    </row>
    <row r="62" spans="1:12" x14ac:dyDescent="0.25">
      <c r="A62">
        <v>1.0019733459170472</v>
      </c>
      <c r="B62">
        <v>1.0014742418658722</v>
      </c>
      <c r="C62">
        <v>1.0164582612455273</v>
      </c>
      <c r="D62">
        <v>1.0358164249269137</v>
      </c>
      <c r="E62">
        <v>1.0002721823448528</v>
      </c>
      <c r="F62">
        <v>0.99791901558970864</v>
      </c>
      <c r="G62">
        <v>0.99902504693416705</v>
      </c>
      <c r="H62">
        <v>0.99938324193808481</v>
      </c>
      <c r="I62">
        <v>0.99394664612024897</v>
      </c>
      <c r="J62">
        <v>0.99943569209281891</v>
      </c>
      <c r="K62">
        <v>1.0008906767313728</v>
      </c>
      <c r="L62">
        <v>0.99953551438990651</v>
      </c>
    </row>
    <row r="63" spans="1:12" x14ac:dyDescent="0.25">
      <c r="A63">
        <v>1.0016545478660179</v>
      </c>
      <c r="B63">
        <v>1.0007351553861534</v>
      </c>
      <c r="C63">
        <v>1.0217576620647184</v>
      </c>
      <c r="D63">
        <v>1.0275287469974987</v>
      </c>
      <c r="E63">
        <v>1.0019000082396947</v>
      </c>
      <c r="F63">
        <v>1.0002388224632837</v>
      </c>
      <c r="G63">
        <v>1.0044809760865858</v>
      </c>
      <c r="H63">
        <v>0.99768126246279332</v>
      </c>
      <c r="I63">
        <v>0.99552325737461234</v>
      </c>
      <c r="J63">
        <v>1.0096786652344596</v>
      </c>
      <c r="K63">
        <v>1.0176270258047788</v>
      </c>
      <c r="L63">
        <v>0.99910979639705544</v>
      </c>
    </row>
    <row r="64" spans="1:12" x14ac:dyDescent="0.25">
      <c r="A64">
        <v>1.0018107298338597</v>
      </c>
      <c r="B64">
        <v>0.99822986802540148</v>
      </c>
      <c r="C64">
        <v>1.026327251972122</v>
      </c>
      <c r="D64">
        <v>0.96903565939705505</v>
      </c>
      <c r="E64">
        <v>0.99840072310407579</v>
      </c>
      <c r="F64">
        <v>1.0002379125191543</v>
      </c>
      <c r="G64">
        <v>0.99638910585884999</v>
      </c>
      <c r="H64">
        <v>0.99892693531763987</v>
      </c>
      <c r="I64">
        <v>1.0010113234761926</v>
      </c>
      <c r="J64">
        <v>1.0012472185005095</v>
      </c>
      <c r="K64">
        <v>1.0136165998286741</v>
      </c>
      <c r="L64">
        <v>0.99897765378939296</v>
      </c>
    </row>
    <row r="65" spans="1:12" x14ac:dyDescent="0.25">
      <c r="A65">
        <v>1.0017471744753663</v>
      </c>
      <c r="B65">
        <v>0.99890260239746154</v>
      </c>
      <c r="C65">
        <v>1.0348818605617303</v>
      </c>
      <c r="D65">
        <v>1.0632716232348787</v>
      </c>
      <c r="E65">
        <v>0.99557577785708151</v>
      </c>
      <c r="F65">
        <v>0.99924907232867466</v>
      </c>
      <c r="G65">
        <v>0.99369724518666436</v>
      </c>
      <c r="H65">
        <v>0.9985566630081899</v>
      </c>
      <c r="I65">
        <v>0.99694272419534069</v>
      </c>
      <c r="J65">
        <v>1.0034270933709832</v>
      </c>
      <c r="K65">
        <v>0.99640868329271015</v>
      </c>
      <c r="L65">
        <v>0.99908662338750565</v>
      </c>
    </row>
    <row r="66" spans="1:12" x14ac:dyDescent="0.25">
      <c r="A66">
        <v>1.0017410888896283</v>
      </c>
      <c r="B66">
        <v>1.0001013297925665</v>
      </c>
      <c r="C66">
        <v>1.0409474607685749</v>
      </c>
      <c r="D66">
        <v>1.0440517605987185</v>
      </c>
      <c r="E66">
        <v>0.9973019431172675</v>
      </c>
      <c r="F66">
        <v>0.99978583276522237</v>
      </c>
      <c r="G66">
        <v>1.004575384233273</v>
      </c>
      <c r="H66">
        <v>0.99905862426475223</v>
      </c>
      <c r="I66">
        <v>0.9963691965208098</v>
      </c>
      <c r="J66">
        <v>1.0002541449018572</v>
      </c>
      <c r="K66">
        <v>1.0068535463470067</v>
      </c>
      <c r="L66">
        <v>0.99896872793028546</v>
      </c>
    </row>
    <row r="67" spans="1:12" x14ac:dyDescent="0.25">
      <c r="A67">
        <v>1.0023529468812002</v>
      </c>
      <c r="B67">
        <v>0.99760721685362486</v>
      </c>
      <c r="C67">
        <v>1.0440456049031872</v>
      </c>
      <c r="D67">
        <v>1.011772120768426</v>
      </c>
      <c r="E67">
        <v>0.99955674441381626</v>
      </c>
      <c r="F67">
        <v>0.99950881243773271</v>
      </c>
      <c r="G67">
        <v>1.0063923595256068</v>
      </c>
      <c r="H67">
        <v>0.9984421638829627</v>
      </c>
      <c r="I67">
        <v>0.9971019362836544</v>
      </c>
      <c r="J67">
        <v>1.0072692137738781</v>
      </c>
      <c r="K67">
        <v>1.0170194503803094</v>
      </c>
      <c r="L67">
        <v>0.99892991540230647</v>
      </c>
    </row>
    <row r="68" spans="1:12" x14ac:dyDescent="0.25">
      <c r="A68">
        <v>1.0023842738479873</v>
      </c>
      <c r="B68">
        <v>1.0055978826927419</v>
      </c>
      <c r="C68">
        <v>1.0468075285962315</v>
      </c>
      <c r="D68">
        <v>1.1127482574513097</v>
      </c>
      <c r="E68">
        <v>1.0034384802321834</v>
      </c>
      <c r="F68">
        <v>0.9983374496020514</v>
      </c>
      <c r="G68">
        <v>1.0099363726405199</v>
      </c>
      <c r="H68">
        <v>0.99678696478950801</v>
      </c>
      <c r="I68">
        <v>0.99976623418270139</v>
      </c>
      <c r="J68">
        <v>1.0050267545172544</v>
      </c>
      <c r="K68">
        <v>1.0071760464675557</v>
      </c>
      <c r="L68">
        <v>0.99898350579055328</v>
      </c>
    </row>
    <row r="69" spans="1:12" x14ac:dyDescent="0.25">
      <c r="A69">
        <v>1.0023157696828049</v>
      </c>
      <c r="B69">
        <v>1.0019288732668263</v>
      </c>
      <c r="C69">
        <v>1.0487903946174273</v>
      </c>
      <c r="D69">
        <v>1.0083885958776726</v>
      </c>
      <c r="E69">
        <v>1.0100103301074805</v>
      </c>
      <c r="F69">
        <v>0.99756901060687131</v>
      </c>
      <c r="G69">
        <v>1.0060988004946181</v>
      </c>
      <c r="H69">
        <v>0.99777657647144657</v>
      </c>
      <c r="I69">
        <v>0.99771864040451952</v>
      </c>
      <c r="J69">
        <v>1.0002429087346216</v>
      </c>
      <c r="K69">
        <v>1.0039679747226482</v>
      </c>
      <c r="L69">
        <v>0.99901762511372905</v>
      </c>
    </row>
    <row r="70" spans="1:12" x14ac:dyDescent="0.25">
      <c r="A70">
        <v>1.0023457544635175</v>
      </c>
      <c r="B70">
        <v>1.0027379275697839</v>
      </c>
      <c r="C70">
        <v>1.0519204144484107</v>
      </c>
      <c r="D70">
        <v>1.0434662549951081</v>
      </c>
      <c r="E70">
        <v>1.0136229657470497</v>
      </c>
      <c r="F70">
        <v>0.99675482059057519</v>
      </c>
      <c r="G70">
        <v>1.0203529942555738</v>
      </c>
      <c r="H70">
        <v>0.99549464442553537</v>
      </c>
      <c r="I70">
        <v>0.99560094005417188</v>
      </c>
      <c r="J70">
        <v>1.0019789606428871</v>
      </c>
      <c r="K70">
        <v>1.0130223529358133</v>
      </c>
      <c r="L70">
        <v>0.99928278826944861</v>
      </c>
    </row>
    <row r="71" spans="1:12" x14ac:dyDescent="0.25">
      <c r="A71">
        <v>1.0022908656884404</v>
      </c>
      <c r="B71">
        <v>1.0048768543734883</v>
      </c>
      <c r="C71">
        <v>1.0536176678703841</v>
      </c>
      <c r="D71">
        <v>1.053410423454646</v>
      </c>
      <c r="E71">
        <v>1.0072198126592962</v>
      </c>
      <c r="F71">
        <v>0.99681424366074511</v>
      </c>
      <c r="G71">
        <v>1.0223060327789806</v>
      </c>
      <c r="H71">
        <v>0.99646118804904316</v>
      </c>
      <c r="I71">
        <v>0.99676906698828682</v>
      </c>
      <c r="J71">
        <v>1.0015428546199268</v>
      </c>
      <c r="K71">
        <v>0.9972306016780792</v>
      </c>
      <c r="L71">
        <v>0.99926317158012212</v>
      </c>
    </row>
    <row r="72" spans="1:12" x14ac:dyDescent="0.25">
      <c r="A72">
        <v>1.0023766317175391</v>
      </c>
      <c r="B72">
        <v>1.0035353295561458</v>
      </c>
      <c r="C72">
        <v>1.0525114296250111</v>
      </c>
      <c r="D72">
        <v>0.93746459765634449</v>
      </c>
      <c r="E72">
        <v>1.0081599521961795</v>
      </c>
      <c r="F72">
        <v>0.99577062540507633</v>
      </c>
      <c r="G72">
        <v>1.0079543747819912</v>
      </c>
      <c r="H72">
        <v>0.99772425100654205</v>
      </c>
      <c r="I72">
        <v>0.99886204806645362</v>
      </c>
      <c r="J72">
        <v>1.0056591166480899</v>
      </c>
      <c r="K72">
        <v>1.0090274314914234</v>
      </c>
      <c r="L72">
        <v>0.99977885776898912</v>
      </c>
    </row>
    <row r="73" spans="1:12" x14ac:dyDescent="0.25">
      <c r="A73">
        <v>1.0006929611210416</v>
      </c>
      <c r="B73">
        <v>1.0011761478391583</v>
      </c>
      <c r="C73">
        <v>1.0624937601103277</v>
      </c>
      <c r="D73">
        <v>0.99726421978717883</v>
      </c>
      <c r="E73">
        <v>0.99723012062635141</v>
      </c>
      <c r="F73">
        <v>0.99608292405746912</v>
      </c>
      <c r="G73">
        <v>1.0125055863987698</v>
      </c>
      <c r="H73">
        <v>0.99662004739501264</v>
      </c>
      <c r="I73">
        <v>0.99879535340945313</v>
      </c>
      <c r="J73">
        <v>1.009697398755617</v>
      </c>
      <c r="K73">
        <v>1.0145658186444968</v>
      </c>
      <c r="L73">
        <v>1.0010898830488113</v>
      </c>
    </row>
    <row r="74" spans="1:12" x14ac:dyDescent="0.25">
      <c r="A74">
        <v>1.0003771884873598</v>
      </c>
      <c r="B74">
        <v>1.0035831805469604</v>
      </c>
      <c r="C74">
        <v>1.0592821594370667</v>
      </c>
      <c r="D74">
        <v>1.0973009716258297</v>
      </c>
      <c r="E74">
        <v>1.0088676710756208</v>
      </c>
      <c r="F74">
        <v>0.99723893666310048</v>
      </c>
      <c r="G74">
        <v>1.0186468985448742</v>
      </c>
      <c r="H74">
        <v>0.99822134570418652</v>
      </c>
      <c r="I74">
        <v>0.99954957957582491</v>
      </c>
      <c r="J74">
        <v>1.00145542935386</v>
      </c>
      <c r="K74">
        <v>1.0062094996093065</v>
      </c>
      <c r="L74">
        <v>1.0007492159636668</v>
      </c>
    </row>
    <row r="75" spans="1:12" x14ac:dyDescent="0.25">
      <c r="A75">
        <v>1.0004101094339886</v>
      </c>
      <c r="B75">
        <v>1.0033956693100099</v>
      </c>
      <c r="C75">
        <v>1.0631569902474485</v>
      </c>
      <c r="D75">
        <v>1.0314651523913887</v>
      </c>
      <c r="E75">
        <v>0.99415300923541583</v>
      </c>
      <c r="F75">
        <v>0.99855180199322113</v>
      </c>
      <c r="G75">
        <v>1.0067836752017576</v>
      </c>
      <c r="H75">
        <v>0.9981920529984244</v>
      </c>
      <c r="I75">
        <v>0.99832481934396833</v>
      </c>
      <c r="J75">
        <v>1.0003790554954786</v>
      </c>
      <c r="K75">
        <v>1.0002336331960802</v>
      </c>
      <c r="L75">
        <v>1.0003278437666516</v>
      </c>
    </row>
    <row r="76" spans="1:12" x14ac:dyDescent="0.25">
      <c r="A76">
        <v>1.0012822244427286</v>
      </c>
      <c r="B76">
        <v>1.0027246824857605</v>
      </c>
      <c r="C76">
        <v>1.0666260615177232</v>
      </c>
      <c r="D76">
        <v>0.98507078975647933</v>
      </c>
      <c r="E76">
        <v>1.0009969121362563</v>
      </c>
      <c r="F76">
        <v>0.99853652342979138</v>
      </c>
      <c r="G76">
        <v>1.0199499121230424</v>
      </c>
      <c r="H76">
        <v>0.99749766604905254</v>
      </c>
      <c r="I76">
        <v>0.99802060482024169</v>
      </c>
      <c r="J76">
        <v>1.005194500887667</v>
      </c>
      <c r="K76">
        <v>1.0070824536911327</v>
      </c>
      <c r="L76">
        <v>1.0003701130057148</v>
      </c>
    </row>
    <row r="77" spans="1:12" x14ac:dyDescent="0.25">
      <c r="A77">
        <v>1.0018052742803991</v>
      </c>
      <c r="B77">
        <v>1.0070424390331731</v>
      </c>
      <c r="C77">
        <v>1.0668057407391949</v>
      </c>
      <c r="D77">
        <v>1.0121807691925211</v>
      </c>
      <c r="E77">
        <v>1.0130280834164069</v>
      </c>
      <c r="F77">
        <v>0.99866955355050102</v>
      </c>
      <c r="G77">
        <v>1.0056083499205277</v>
      </c>
      <c r="H77">
        <v>0.99807993695445474</v>
      </c>
      <c r="I77">
        <v>0.99959902051659433</v>
      </c>
      <c r="J77">
        <v>1.0103409015763423</v>
      </c>
      <c r="K77">
        <v>1.0090203022526847</v>
      </c>
      <c r="L77">
        <v>1.0001151559008785</v>
      </c>
    </row>
    <row r="78" spans="1:12" x14ac:dyDescent="0.25">
      <c r="A78">
        <v>1.0027434565690072</v>
      </c>
      <c r="B78">
        <v>1.0015872590863326</v>
      </c>
      <c r="C78">
        <v>1.0576612362350832</v>
      </c>
      <c r="D78">
        <v>1.0494823342524815</v>
      </c>
      <c r="E78">
        <v>1.0251265315243827</v>
      </c>
      <c r="F78">
        <v>0.99854473299488034</v>
      </c>
      <c r="G78">
        <v>1.0115917439260207</v>
      </c>
      <c r="H78">
        <v>1.0015700567494525</v>
      </c>
      <c r="I78">
        <v>1.0018139140293079</v>
      </c>
      <c r="J78">
        <v>0.99527405227873222</v>
      </c>
      <c r="K78">
        <v>0.99782324687266921</v>
      </c>
      <c r="L78">
        <v>0.99966548054555782</v>
      </c>
    </row>
    <row r="79" spans="1:12" x14ac:dyDescent="0.25">
      <c r="A79">
        <v>1.0042373483036482</v>
      </c>
      <c r="B79">
        <v>1.0063945508107297</v>
      </c>
      <c r="C79">
        <v>1.0552121040926292</v>
      </c>
      <c r="D79">
        <v>0.9597497292459316</v>
      </c>
      <c r="E79">
        <v>0.99430375611576816</v>
      </c>
      <c r="F79">
        <v>0.99636019808231235</v>
      </c>
      <c r="G79">
        <v>1.0146382751747629</v>
      </c>
      <c r="H79">
        <v>0.99906098479762773</v>
      </c>
      <c r="I79">
        <v>1.0008542139462488</v>
      </c>
      <c r="J79">
        <v>1.0118589752505436</v>
      </c>
      <c r="K79">
        <v>1.0160216221177945</v>
      </c>
      <c r="L79">
        <v>1.000764813403803</v>
      </c>
    </row>
    <row r="80" spans="1:12" x14ac:dyDescent="0.25">
      <c r="A80">
        <v>1.0048601047651984</v>
      </c>
      <c r="B80">
        <v>1.0011707975773154</v>
      </c>
      <c r="C80">
        <v>1.0521576613238437</v>
      </c>
      <c r="D80">
        <v>1.0035584495223457</v>
      </c>
      <c r="E80">
        <v>1.0109765280340945</v>
      </c>
      <c r="F80">
        <v>0.99501232387570548</v>
      </c>
      <c r="G80">
        <v>0.99858007243084623</v>
      </c>
      <c r="H80">
        <v>0.99987861648561982</v>
      </c>
      <c r="I80">
        <v>1.0011933753304347</v>
      </c>
      <c r="J80">
        <v>0.993537204064182</v>
      </c>
      <c r="K80">
        <v>0.99157001134711287</v>
      </c>
      <c r="L80">
        <v>1.0007726533671952</v>
      </c>
    </row>
    <row r="81" spans="1:12" x14ac:dyDescent="0.25">
      <c r="A81">
        <v>1.0047479321240691</v>
      </c>
      <c r="B81">
        <v>1.0015561215377726</v>
      </c>
      <c r="C81">
        <v>1.0457317645200548</v>
      </c>
      <c r="D81">
        <v>0.89643936446467321</v>
      </c>
      <c r="E81">
        <v>0.99698408733452004</v>
      </c>
      <c r="F81">
        <v>0.99433075612198529</v>
      </c>
      <c r="G81">
        <v>1.0008540870701237</v>
      </c>
      <c r="H81">
        <v>0.99905064116675846</v>
      </c>
      <c r="I81">
        <v>0.99977534388429279</v>
      </c>
      <c r="J81">
        <v>0.9985156180924678</v>
      </c>
      <c r="K81">
        <v>0.99587315098731188</v>
      </c>
      <c r="L81">
        <v>1.0012148570659192</v>
      </c>
    </row>
    <row r="82" spans="1:12" x14ac:dyDescent="0.25">
      <c r="A82">
        <v>1.0025407865508293</v>
      </c>
      <c r="B82">
        <v>0.99436938045443346</v>
      </c>
      <c r="C82">
        <v>1.0419839718895418</v>
      </c>
      <c r="D82">
        <v>0.90632929430780795</v>
      </c>
      <c r="E82">
        <v>1.0118990339115506</v>
      </c>
      <c r="F82">
        <v>0.99520302858073739</v>
      </c>
      <c r="G82">
        <v>0.99245995794603925</v>
      </c>
      <c r="H82">
        <v>1.0008822295716386</v>
      </c>
      <c r="I82">
        <v>0.99459522208241835</v>
      </c>
      <c r="J82">
        <v>0.98949049691475721</v>
      </c>
      <c r="K82">
        <v>0.9785040309213453</v>
      </c>
      <c r="L82">
        <v>1.0015918115913101</v>
      </c>
    </row>
    <row r="83" spans="1:12" x14ac:dyDescent="0.25">
      <c r="A83">
        <v>0.99935564076891059</v>
      </c>
      <c r="B83">
        <v>0.99676280994269673</v>
      </c>
      <c r="C83">
        <v>1.0296059400204034</v>
      </c>
      <c r="D83">
        <v>0.94768326631453204</v>
      </c>
      <c r="E83">
        <v>0.99228308290460965</v>
      </c>
      <c r="F83">
        <v>0.99894036980486278</v>
      </c>
      <c r="G83">
        <v>1.0011856525515224</v>
      </c>
      <c r="H83">
        <v>1.0009233774017801</v>
      </c>
      <c r="I83">
        <v>0.99906184802283515</v>
      </c>
      <c r="J83">
        <v>0.99915174276148422</v>
      </c>
      <c r="K83">
        <v>0.99348384894700259</v>
      </c>
      <c r="L83">
        <v>1.0014427871310323</v>
      </c>
    </row>
    <row r="84" spans="1:12" x14ac:dyDescent="0.25">
      <c r="A84">
        <v>0.99729199104924238</v>
      </c>
      <c r="B84">
        <v>0.99558165183603642</v>
      </c>
      <c r="C84">
        <v>1.0158739313560918</v>
      </c>
      <c r="D84">
        <v>0.92037384287029111</v>
      </c>
      <c r="E84">
        <v>0.99636054789831774</v>
      </c>
      <c r="F84">
        <v>1.0002989938388742</v>
      </c>
      <c r="G84">
        <v>0.99576843982661456</v>
      </c>
      <c r="H84">
        <v>0.99716868120550917</v>
      </c>
      <c r="I84">
        <v>1.0038306599568245</v>
      </c>
      <c r="J84">
        <v>0.99002710204716193</v>
      </c>
      <c r="K84">
        <v>0.98926561347268871</v>
      </c>
      <c r="L84">
        <v>1.0018034756745156</v>
      </c>
    </row>
    <row r="85" spans="1:12" x14ac:dyDescent="0.25">
      <c r="A85">
        <v>0.99387251693461065</v>
      </c>
      <c r="B85">
        <v>0.99792595369791448</v>
      </c>
      <c r="C85">
        <v>1.0022797379514294</v>
      </c>
      <c r="D85">
        <v>0.9465898950354098</v>
      </c>
      <c r="E85">
        <v>1.0031939448874176</v>
      </c>
      <c r="F85">
        <v>1.0031419036099094</v>
      </c>
      <c r="G85">
        <v>0.9963254791220727</v>
      </c>
      <c r="H85">
        <v>0.99677603539721027</v>
      </c>
      <c r="I85">
        <v>0.99985730301203879</v>
      </c>
      <c r="J85">
        <v>0.99617799537313989</v>
      </c>
      <c r="K85">
        <v>0.98827755083584301</v>
      </c>
      <c r="L85">
        <v>1.0022259008839498</v>
      </c>
    </row>
    <row r="86" spans="1:12" x14ac:dyDescent="0.25">
      <c r="A86">
        <v>0.99288323229935438</v>
      </c>
      <c r="B86">
        <v>0.99831631021635692</v>
      </c>
      <c r="C86">
        <v>0.99198849892780383</v>
      </c>
      <c r="D86">
        <v>1.0047496064316925</v>
      </c>
      <c r="E86">
        <v>1.0029094948436521</v>
      </c>
      <c r="F86">
        <v>1.0049321393413133</v>
      </c>
      <c r="G86">
        <v>0.99358632611973874</v>
      </c>
      <c r="H86">
        <v>0.99755331265432834</v>
      </c>
      <c r="I86">
        <v>0.99789013112524261</v>
      </c>
      <c r="J86">
        <v>1.0011475548500735</v>
      </c>
      <c r="K86">
        <v>1.0036106231199355</v>
      </c>
      <c r="L86">
        <v>1.0016674686393252</v>
      </c>
    </row>
    <row r="87" spans="1:12" x14ac:dyDescent="0.25">
      <c r="A87">
        <v>0.99292961939354418</v>
      </c>
      <c r="B87">
        <v>0.99665877285271065</v>
      </c>
      <c r="C87">
        <v>0.99146659248313795</v>
      </c>
      <c r="D87">
        <v>0.93785203217228652</v>
      </c>
      <c r="E87">
        <v>1.0012242191891303</v>
      </c>
      <c r="F87">
        <v>1.0049528946761077</v>
      </c>
      <c r="G87">
        <v>0.99121394462055523</v>
      </c>
      <c r="H87">
        <v>0.99839893310844374</v>
      </c>
      <c r="I87">
        <v>0.99934275448648313</v>
      </c>
      <c r="J87">
        <v>0.99792245892093689</v>
      </c>
      <c r="K87">
        <v>1.0004082812239181</v>
      </c>
      <c r="L87">
        <v>1.0017542133230362</v>
      </c>
    </row>
    <row r="88" spans="1:12" x14ac:dyDescent="0.25">
      <c r="A88">
        <v>0.9929030823760544</v>
      </c>
      <c r="B88">
        <v>0.99570390086822791</v>
      </c>
      <c r="C88">
        <v>0.9858367710895467</v>
      </c>
      <c r="D88">
        <v>0.82466424033282493</v>
      </c>
      <c r="E88">
        <v>0.99710909764222422</v>
      </c>
      <c r="F88">
        <v>1.0028911714179611</v>
      </c>
      <c r="G88">
        <v>0.98950086091984624</v>
      </c>
      <c r="H88">
        <v>0.99843371204947173</v>
      </c>
      <c r="I88">
        <v>0.99815290349901087</v>
      </c>
      <c r="J88">
        <v>0.99761448043951806</v>
      </c>
      <c r="K88">
        <v>1.0002759452831635</v>
      </c>
      <c r="L88">
        <v>1.0026256902236443</v>
      </c>
    </row>
    <row r="89" spans="1:12" x14ac:dyDescent="0.25">
      <c r="A89">
        <v>0.99216554928410605</v>
      </c>
      <c r="B89">
        <v>0.99854946146055268</v>
      </c>
      <c r="C89">
        <v>0.98408207774643919</v>
      </c>
      <c r="D89">
        <v>0.96635882288843511</v>
      </c>
      <c r="E89">
        <v>0.99511107314808278</v>
      </c>
      <c r="F89">
        <v>1.0029640547912644</v>
      </c>
      <c r="G89">
        <v>0.9920606858810751</v>
      </c>
      <c r="H89">
        <v>0.99988928259247067</v>
      </c>
      <c r="I89">
        <v>1.0043507884195109</v>
      </c>
      <c r="J89">
        <v>0.99292127277429831</v>
      </c>
      <c r="K89">
        <v>0.9921687926889553</v>
      </c>
      <c r="L89">
        <v>1.0030943964851422</v>
      </c>
    </row>
    <row r="90" spans="1:12" x14ac:dyDescent="0.25">
      <c r="A90">
        <v>0.99168206705363493</v>
      </c>
      <c r="B90">
        <v>0.9981701067228933</v>
      </c>
      <c r="C90">
        <v>0.97222535730358095</v>
      </c>
      <c r="D90">
        <v>0.95178414463605587</v>
      </c>
      <c r="E90">
        <v>1.0046554551440756</v>
      </c>
      <c r="F90">
        <v>1.0032387001534726</v>
      </c>
      <c r="G90">
        <v>0.98578738384006193</v>
      </c>
      <c r="H90">
        <v>1.0012141579361755</v>
      </c>
      <c r="I90">
        <v>1.0019503921772155</v>
      </c>
      <c r="J90">
        <v>0.99669277633303388</v>
      </c>
      <c r="K90">
        <v>0.9948089379521694</v>
      </c>
      <c r="L90">
        <v>1.0023085789668995</v>
      </c>
    </row>
    <row r="91" spans="1:12" x14ac:dyDescent="0.25">
      <c r="A91">
        <v>0.99167470535943447</v>
      </c>
      <c r="B91">
        <v>0.99731940020424725</v>
      </c>
      <c r="C91">
        <v>0.96670444051270044</v>
      </c>
      <c r="D91">
        <v>1.0710704404079081</v>
      </c>
      <c r="E91">
        <v>1.0100869521613227</v>
      </c>
      <c r="F91">
        <v>1.0024970289637745</v>
      </c>
      <c r="G91">
        <v>0.99087391381847345</v>
      </c>
      <c r="H91">
        <v>0.9969751375806053</v>
      </c>
      <c r="I91">
        <v>0.99744327726572313</v>
      </c>
      <c r="J91">
        <v>1.0005425497654579</v>
      </c>
      <c r="K91">
        <v>1.0032428877337658</v>
      </c>
      <c r="L91">
        <v>1.0016226528072056</v>
      </c>
    </row>
    <row r="92" spans="1:12" x14ac:dyDescent="0.25">
      <c r="A92">
        <v>0.99110385752322083</v>
      </c>
      <c r="B92">
        <v>1.002643075468892</v>
      </c>
      <c r="C92">
        <v>0.9650174422026262</v>
      </c>
      <c r="D92">
        <v>1.0544566661646193</v>
      </c>
      <c r="E92">
        <v>1.0043574305500835</v>
      </c>
      <c r="F92">
        <v>1.0045925195278653</v>
      </c>
      <c r="G92">
        <v>0.98978175528612256</v>
      </c>
      <c r="H92">
        <v>0.99956226571014917</v>
      </c>
      <c r="I92">
        <v>1.0003336754151082</v>
      </c>
      <c r="J92">
        <v>1.0091620952206797</v>
      </c>
      <c r="K92">
        <v>1.0134729743424558</v>
      </c>
      <c r="L92">
        <v>1.0010735952407073</v>
      </c>
    </row>
    <row r="93" spans="1:12" x14ac:dyDescent="0.25">
      <c r="A93">
        <v>0.99105393302457867</v>
      </c>
      <c r="B93">
        <v>0.99780445810032548</v>
      </c>
      <c r="C93">
        <v>0.96630148533863436</v>
      </c>
      <c r="D93">
        <v>1.0391681107779391</v>
      </c>
      <c r="E93">
        <v>0.99893932830374044</v>
      </c>
      <c r="F93">
        <v>1.0047870820284093</v>
      </c>
      <c r="G93">
        <v>0.98603671009284599</v>
      </c>
      <c r="H93">
        <v>0.99937336264372001</v>
      </c>
      <c r="I93">
        <v>1.0058669010801713</v>
      </c>
      <c r="J93">
        <v>1.0015360049675053</v>
      </c>
      <c r="K93">
        <v>1.007817086110645</v>
      </c>
      <c r="L93">
        <v>1.0006822607818799</v>
      </c>
    </row>
    <row r="94" spans="1:12" x14ac:dyDescent="0.25">
      <c r="A94">
        <v>0.99106666672122745</v>
      </c>
      <c r="B94">
        <v>1.0018663930029099</v>
      </c>
      <c r="C94">
        <v>0.96998649339449716</v>
      </c>
      <c r="D94">
        <v>1.0453578836956474</v>
      </c>
      <c r="E94">
        <v>0.98295706778571379</v>
      </c>
      <c r="F94">
        <v>1.0040846268999672</v>
      </c>
      <c r="G94">
        <v>1.0011871706698412</v>
      </c>
      <c r="H94">
        <v>1.0025096116144281</v>
      </c>
      <c r="I94">
        <v>1.0037348304900118</v>
      </c>
      <c r="J94">
        <v>0.99962490362901446</v>
      </c>
      <c r="K94">
        <v>0.9982686327729634</v>
      </c>
      <c r="L94">
        <v>1.0004430121054972</v>
      </c>
    </row>
    <row r="95" spans="1:12" x14ac:dyDescent="0.25">
      <c r="A95">
        <v>0.99109012988936829</v>
      </c>
      <c r="B95">
        <v>0.99759387653513498</v>
      </c>
      <c r="C95">
        <v>0.96801629626579022</v>
      </c>
      <c r="D95">
        <v>0.96633209114054108</v>
      </c>
      <c r="E95">
        <v>1.0015528647069609</v>
      </c>
      <c r="F95">
        <v>1.005532844846817</v>
      </c>
      <c r="G95">
        <v>0.99186759044082828</v>
      </c>
      <c r="H95">
        <v>1.0024998745340046</v>
      </c>
      <c r="I95">
        <v>1.0067865527434581</v>
      </c>
      <c r="J95">
        <v>0.9996898375146458</v>
      </c>
      <c r="K95">
        <v>1.0101124961089494</v>
      </c>
      <c r="L95">
        <v>1.000065013116608</v>
      </c>
    </row>
    <row r="96" spans="1:12" x14ac:dyDescent="0.25">
      <c r="A96">
        <v>0.99213205032577312</v>
      </c>
      <c r="B96">
        <v>0.99943057295333626</v>
      </c>
      <c r="C96">
        <v>0.97022543725884847</v>
      </c>
      <c r="D96">
        <v>0.95842391068670585</v>
      </c>
      <c r="E96">
        <v>1.0047011720767223</v>
      </c>
      <c r="F96">
        <v>1.0037402422823862</v>
      </c>
      <c r="G96">
        <v>0.9978115420919923</v>
      </c>
      <c r="H96">
        <v>1.0012739778381643</v>
      </c>
      <c r="I96">
        <v>1.0057457623834616</v>
      </c>
      <c r="J96">
        <v>0.99992170529749103</v>
      </c>
      <c r="K96">
        <v>1.0022586194444467</v>
      </c>
      <c r="L96">
        <v>1.0002334403500077</v>
      </c>
    </row>
    <row r="97" spans="1:12" x14ac:dyDescent="0.25">
      <c r="A97">
        <v>0.99342311639797598</v>
      </c>
      <c r="B97">
        <v>1.0033814628700877</v>
      </c>
      <c r="C97">
        <v>0.97322066004188157</v>
      </c>
      <c r="D97">
        <v>1.0341485547700822</v>
      </c>
      <c r="E97">
        <v>0.99671248526530287</v>
      </c>
      <c r="F97">
        <v>1.0021268604293945</v>
      </c>
      <c r="G97">
        <v>0.99950150894737266</v>
      </c>
      <c r="H97">
        <v>1.0013542346741247</v>
      </c>
      <c r="I97">
        <v>1.0046548473234627</v>
      </c>
      <c r="J97">
        <v>1.0012324049377166</v>
      </c>
      <c r="K97">
        <v>1.004265738655524</v>
      </c>
      <c r="L97">
        <v>0.99995741043675157</v>
      </c>
    </row>
    <row r="98" spans="1:12" x14ac:dyDescent="0.25">
      <c r="A98">
        <v>0.99471580496709233</v>
      </c>
      <c r="B98">
        <v>1.000089167815942</v>
      </c>
      <c r="C98">
        <v>0.97250538143487097</v>
      </c>
      <c r="D98">
        <v>1.0015563770111942</v>
      </c>
      <c r="E98">
        <v>0.99469037056147602</v>
      </c>
      <c r="F98">
        <v>1.0011489117800711</v>
      </c>
      <c r="G98">
        <v>0.99723515541516661</v>
      </c>
      <c r="H98">
        <v>1.0032498321544383</v>
      </c>
      <c r="I98">
        <v>1.0046351628309143</v>
      </c>
      <c r="J98">
        <v>1.00250271651976</v>
      </c>
      <c r="K98">
        <v>1.0028309529523649</v>
      </c>
      <c r="L98">
        <v>0.99927955556146308</v>
      </c>
    </row>
    <row r="99" spans="1:12" x14ac:dyDescent="0.25">
      <c r="A99">
        <v>0.99589453177577214</v>
      </c>
      <c r="B99">
        <v>0.99947215700644543</v>
      </c>
      <c r="C99">
        <v>0.97561749131206021</v>
      </c>
      <c r="D99">
        <v>0.97183488396481954</v>
      </c>
      <c r="E99">
        <v>0.99587909988994994</v>
      </c>
      <c r="F99">
        <v>0.99960693991253124</v>
      </c>
      <c r="G99">
        <v>1.0045838321191856</v>
      </c>
      <c r="H99">
        <v>1.0007603686575264</v>
      </c>
      <c r="I99">
        <v>1.0069174677873109</v>
      </c>
      <c r="J99">
        <v>0.99689702064073393</v>
      </c>
      <c r="K99">
        <v>0.99335837678408645</v>
      </c>
      <c r="L99">
        <v>0.99956368540625784</v>
      </c>
    </row>
    <row r="100" spans="1:12" x14ac:dyDescent="0.25">
      <c r="A100">
        <v>0.99718826414346851</v>
      </c>
      <c r="B100">
        <v>0.99888580988428488</v>
      </c>
      <c r="C100">
        <v>0.97419182296937967</v>
      </c>
      <c r="D100">
        <v>1.017479613805961</v>
      </c>
      <c r="E100">
        <v>1.0000597465352814</v>
      </c>
      <c r="F100">
        <v>0.99845613092823637</v>
      </c>
      <c r="G100">
        <v>0.99737300060201028</v>
      </c>
      <c r="H100">
        <v>1.0042520300494768</v>
      </c>
      <c r="I100">
        <v>1.0064347825614333</v>
      </c>
      <c r="J100">
        <v>1.0001753784522514</v>
      </c>
      <c r="K100">
        <v>1.000282990736997</v>
      </c>
      <c r="L100">
        <v>0.99947522897561403</v>
      </c>
    </row>
    <row r="101" spans="1:12" x14ac:dyDescent="0.25">
      <c r="A101">
        <v>0.99848372156487963</v>
      </c>
      <c r="B101">
        <v>0.99900768862463141</v>
      </c>
      <c r="C101">
        <v>0.97684235879651071</v>
      </c>
      <c r="D101">
        <v>0.98145140669683173</v>
      </c>
      <c r="E101">
        <v>0.99384073132101058</v>
      </c>
      <c r="F101">
        <v>0.99784541998371146</v>
      </c>
      <c r="G101">
        <v>1.0051832703025927</v>
      </c>
      <c r="H101">
        <v>1.0023376396453247</v>
      </c>
      <c r="I101">
        <v>1.0081315857642581</v>
      </c>
      <c r="J101">
        <v>0.99778363417513016</v>
      </c>
      <c r="K101">
        <v>1.00212353678599</v>
      </c>
      <c r="L101">
        <v>0.99963684995951441</v>
      </c>
    </row>
    <row r="102" spans="1:12" x14ac:dyDescent="0.25">
      <c r="A102">
        <v>0.99967464731182676</v>
      </c>
      <c r="B102">
        <v>0.99955034805031173</v>
      </c>
      <c r="C102">
        <v>0.98350399402536803</v>
      </c>
      <c r="D102">
        <v>1.0248626929310514</v>
      </c>
      <c r="E102">
        <v>1.0018746577750917</v>
      </c>
      <c r="F102">
        <v>0.99688249823192798</v>
      </c>
      <c r="G102">
        <v>1.0049284843881843</v>
      </c>
      <c r="H102">
        <v>1.0014543677952019</v>
      </c>
      <c r="I102">
        <v>1.0068497579593356</v>
      </c>
      <c r="J102">
        <v>1.0055820377212104</v>
      </c>
      <c r="K102">
        <v>1.0061188967229953</v>
      </c>
      <c r="L102">
        <v>0.99941357284474497</v>
      </c>
    </row>
    <row r="103" spans="1:12" x14ac:dyDescent="0.25">
      <c r="A103">
        <v>1.0008108837149108</v>
      </c>
      <c r="B103">
        <v>0.9989560074754148</v>
      </c>
      <c r="C103">
        <v>0.98257157555028785</v>
      </c>
      <c r="D103">
        <v>0.97454846333078771</v>
      </c>
      <c r="E103">
        <v>0.99149380050634128</v>
      </c>
      <c r="F103">
        <v>0.9969872939669131</v>
      </c>
      <c r="G103">
        <v>1.0081520724843589</v>
      </c>
      <c r="H103">
        <v>1.0028592690770035</v>
      </c>
      <c r="I103">
        <v>1.0024141843671539</v>
      </c>
      <c r="J103">
        <v>0.99625710033137005</v>
      </c>
      <c r="K103">
        <v>0.99372996730594609</v>
      </c>
      <c r="L103">
        <v>0.99927631773547543</v>
      </c>
    </row>
    <row r="104" spans="1:12" x14ac:dyDescent="0.25">
      <c r="A104">
        <v>1.0016579855440109</v>
      </c>
      <c r="B104">
        <v>0.9978814659634293</v>
      </c>
      <c r="C104">
        <v>0.98431514707858048</v>
      </c>
      <c r="D104">
        <v>0.97387702062947856</v>
      </c>
      <c r="E104">
        <v>0.99187477572371174</v>
      </c>
      <c r="F104">
        <v>0.99570218620435913</v>
      </c>
      <c r="G104">
        <v>0.99956139494628959</v>
      </c>
      <c r="H104">
        <v>1.0015653695629814</v>
      </c>
      <c r="I104">
        <v>1.0008058158956052</v>
      </c>
      <c r="J104">
        <v>0.992975546794029</v>
      </c>
      <c r="K104">
        <v>0.99188686853952834</v>
      </c>
      <c r="L104">
        <v>0.99934455606199357</v>
      </c>
    </row>
    <row r="105" spans="1:12" x14ac:dyDescent="0.25">
      <c r="A105">
        <v>1.0016519853499775</v>
      </c>
      <c r="B105">
        <v>1.0020314641743786</v>
      </c>
      <c r="C105">
        <v>0.98418832550549251</v>
      </c>
      <c r="D105">
        <v>1.054156695795585</v>
      </c>
      <c r="E105">
        <v>1.0148156234716521</v>
      </c>
      <c r="F105">
        <v>0.99505533761358222</v>
      </c>
      <c r="G105">
        <v>1.0162526053436334</v>
      </c>
      <c r="H105">
        <v>0.99854928007052568</v>
      </c>
      <c r="I105">
        <v>1.0075226306058291</v>
      </c>
      <c r="J105">
        <v>0.99988966579773575</v>
      </c>
      <c r="K105">
        <v>0.98760666371856243</v>
      </c>
      <c r="L105">
        <v>0.99925167139808457</v>
      </c>
    </row>
    <row r="106" spans="1:12" x14ac:dyDescent="0.25">
      <c r="A106">
        <v>1.0016811442050586</v>
      </c>
      <c r="B106">
        <v>0.99746824376062959</v>
      </c>
      <c r="C106">
        <v>0.9802993663702988</v>
      </c>
      <c r="D106">
        <v>1.0027892601578836</v>
      </c>
      <c r="E106">
        <v>0.99480707494917853</v>
      </c>
      <c r="F106">
        <v>0.99514662225356798</v>
      </c>
      <c r="G106">
        <v>1.0043726437698841</v>
      </c>
      <c r="H106">
        <v>1.0047725935326619</v>
      </c>
      <c r="I106">
        <v>0.99654725216176543</v>
      </c>
      <c r="J106">
        <v>0.99486609397100068</v>
      </c>
      <c r="K106">
        <v>0.99366455916681196</v>
      </c>
      <c r="L106">
        <v>0.9991807505833652</v>
      </c>
    </row>
    <row r="107" spans="1:12" x14ac:dyDescent="0.25">
      <c r="A107">
        <v>1.0016757795371365</v>
      </c>
      <c r="B107">
        <v>0.99514719914976812</v>
      </c>
      <c r="C107">
        <v>0.98094651346602357</v>
      </c>
      <c r="D107">
        <v>1.0244421340682859</v>
      </c>
      <c r="E107">
        <v>0.9917602488416406</v>
      </c>
      <c r="F107">
        <v>0.99556682443251432</v>
      </c>
      <c r="G107">
        <v>1.016707106096826</v>
      </c>
      <c r="H107">
        <v>1.001762075556921</v>
      </c>
      <c r="I107">
        <v>0.99580213006300311</v>
      </c>
      <c r="J107">
        <v>1.0005714010280371</v>
      </c>
      <c r="K107">
        <v>1.0040182018560704</v>
      </c>
      <c r="L107">
        <v>0.9992351829323195</v>
      </c>
    </row>
    <row r="108" spans="1:12" x14ac:dyDescent="0.25">
      <c r="A108">
        <v>1.0012290620655135</v>
      </c>
      <c r="B108">
        <v>0.99596854266363077</v>
      </c>
      <c r="C108">
        <v>0.97503644544960766</v>
      </c>
      <c r="D108">
        <v>0.97106693887228612</v>
      </c>
      <c r="E108">
        <v>0.99792941849667305</v>
      </c>
      <c r="F108">
        <v>0.99574168518788175</v>
      </c>
      <c r="G108">
        <v>1.0165825709399268</v>
      </c>
      <c r="H108">
        <v>0.99888542739480435</v>
      </c>
      <c r="I108">
        <v>0.99678317089960389</v>
      </c>
      <c r="J108">
        <v>0.99824911292018459</v>
      </c>
      <c r="K108">
        <v>0.99392661383611491</v>
      </c>
      <c r="L108">
        <v>0.99973124704054894</v>
      </c>
    </row>
    <row r="109" spans="1:12" x14ac:dyDescent="0.25">
      <c r="A109">
        <v>0.99977868072415288</v>
      </c>
      <c r="B109">
        <v>0.99552714999475589</v>
      </c>
      <c r="C109">
        <v>0.96959180936337996</v>
      </c>
      <c r="D109">
        <v>0.98583759595047915</v>
      </c>
      <c r="E109">
        <v>1.0097225505038485</v>
      </c>
      <c r="F109">
        <v>0.99600729645444186</v>
      </c>
      <c r="G109">
        <v>1.0171123087328975</v>
      </c>
      <c r="H109">
        <v>0.9961611668639434</v>
      </c>
      <c r="I109">
        <v>1.0013931857657181</v>
      </c>
      <c r="J109">
        <v>0.99974090035103136</v>
      </c>
      <c r="K109">
        <v>0.98793738777561879</v>
      </c>
      <c r="L109">
        <v>1.0004092491518888</v>
      </c>
    </row>
    <row r="110" spans="1:12" x14ac:dyDescent="0.25">
      <c r="A110">
        <v>0.99649263350985362</v>
      </c>
      <c r="B110">
        <v>0.99390713486389093</v>
      </c>
      <c r="C110">
        <v>0.96723136990928105</v>
      </c>
      <c r="D110">
        <v>0.88666111939221004</v>
      </c>
      <c r="E110">
        <v>1.0030045486611656</v>
      </c>
      <c r="F110">
        <v>0.99778039497915705</v>
      </c>
      <c r="G110">
        <v>1.0048839349417076</v>
      </c>
      <c r="H110">
        <v>0.99878610163396808</v>
      </c>
      <c r="I110">
        <v>0.99784871829754362</v>
      </c>
      <c r="J110">
        <v>0.99093473451920144</v>
      </c>
      <c r="K110">
        <v>0.98178571554757377</v>
      </c>
      <c r="L110">
        <v>1.0020785337098204</v>
      </c>
    </row>
    <row r="111" spans="1:12" x14ac:dyDescent="0.25">
      <c r="A111">
        <v>0.99375871974915042</v>
      </c>
      <c r="B111">
        <v>0.99347846623135483</v>
      </c>
      <c r="C111">
        <v>0.96093127943119183</v>
      </c>
      <c r="D111">
        <v>0.99647379720548812</v>
      </c>
      <c r="E111">
        <v>0.98836044982946991</v>
      </c>
      <c r="F111">
        <v>1.0010545702262581</v>
      </c>
      <c r="G111">
        <v>1.0032413347924634</v>
      </c>
      <c r="H111">
        <v>1.0017871425840172</v>
      </c>
      <c r="I111">
        <v>0.99848159052821661</v>
      </c>
      <c r="J111">
        <v>0.99417418240625466</v>
      </c>
      <c r="K111">
        <v>0.9871174167082708</v>
      </c>
      <c r="L111">
        <v>1.0021270558531097</v>
      </c>
    </row>
    <row r="112" spans="1:12" x14ac:dyDescent="0.25">
      <c r="A112">
        <v>0.99340012423393476</v>
      </c>
      <c r="B112">
        <v>0.98603672984615043</v>
      </c>
      <c r="C112">
        <v>0.94753280872008816</v>
      </c>
      <c r="D112">
        <v>0.89696397586584442</v>
      </c>
      <c r="E112">
        <v>0.99286123708730645</v>
      </c>
      <c r="F112">
        <v>1.0013660793358092</v>
      </c>
      <c r="G112">
        <v>0.9918423503079099</v>
      </c>
      <c r="H112">
        <v>1.0049565398344014</v>
      </c>
      <c r="I112">
        <v>0.99821664349689343</v>
      </c>
      <c r="J112">
        <v>0.98276965621842605</v>
      </c>
      <c r="K112">
        <v>0.97853409678944403</v>
      </c>
      <c r="L112">
        <v>1.0025935107883306</v>
      </c>
    </row>
    <row r="113" spans="1:12" x14ac:dyDescent="0.25">
      <c r="A113">
        <v>0.98983466599730763</v>
      </c>
      <c r="B113">
        <v>0.99008927726736318</v>
      </c>
      <c r="C113">
        <v>0.92127637680089902</v>
      </c>
      <c r="D113">
        <v>0.71807873371337583</v>
      </c>
      <c r="E113">
        <v>1.0023654887820488</v>
      </c>
      <c r="F113">
        <v>1.0033864435649185</v>
      </c>
      <c r="G113">
        <v>0.99583893250621058</v>
      </c>
      <c r="H113">
        <v>0.99097887338798085</v>
      </c>
      <c r="I113">
        <v>1.0113491964390344</v>
      </c>
      <c r="J113">
        <v>0.97567311441628257</v>
      </c>
      <c r="K113">
        <v>0.949113727075511</v>
      </c>
      <c r="L113">
        <v>1.0070361348745664</v>
      </c>
    </row>
    <row r="114" spans="1:12" x14ac:dyDescent="0.25">
      <c r="A114">
        <v>0.98903932011477214</v>
      </c>
      <c r="B114">
        <v>0.98932440080356698</v>
      </c>
      <c r="C114">
        <v>0.89698347133855272</v>
      </c>
      <c r="D114">
        <v>0.87988257462475683</v>
      </c>
      <c r="E114">
        <v>0.98507224020797701</v>
      </c>
      <c r="F114">
        <v>1.0029419967918658</v>
      </c>
      <c r="G114">
        <v>0.98041710104685353</v>
      </c>
      <c r="H114">
        <v>0.99684125129962897</v>
      </c>
      <c r="I114">
        <v>0.99134605160103773</v>
      </c>
      <c r="J114">
        <v>0.98055753032648119</v>
      </c>
      <c r="K114">
        <v>0.95714500467640951</v>
      </c>
      <c r="L114">
        <v>1.0068520704655952</v>
      </c>
    </row>
    <row r="115" spans="1:12" x14ac:dyDescent="0.25">
      <c r="A115">
        <v>0.98902340772849462</v>
      </c>
      <c r="B115">
        <v>0.98847688543712986</v>
      </c>
      <c r="C115">
        <v>0.87450706850902737</v>
      </c>
      <c r="D115">
        <v>1.0927662254804951</v>
      </c>
      <c r="E115">
        <v>1.0185490955853223</v>
      </c>
      <c r="F115">
        <v>1.0044219957096647</v>
      </c>
      <c r="G115">
        <v>0.9824317620875096</v>
      </c>
      <c r="H115">
        <v>0.99482708583199875</v>
      </c>
      <c r="I115">
        <v>0.98775329194470274</v>
      </c>
      <c r="J115">
        <v>0.99099088390559431</v>
      </c>
      <c r="K115">
        <v>0.9784325262580621</v>
      </c>
      <c r="L115">
        <v>1.0051888328630998</v>
      </c>
    </row>
    <row r="116" spans="1:12" x14ac:dyDescent="0.25">
      <c r="A116">
        <v>0.98896475454859178</v>
      </c>
      <c r="B116">
        <v>0.99245189152860391</v>
      </c>
      <c r="C116">
        <v>0.86070026808358446</v>
      </c>
      <c r="D116">
        <v>1.0966575042334064</v>
      </c>
      <c r="E116">
        <v>1.0014320332315778</v>
      </c>
      <c r="F116">
        <v>1.0049752348768837</v>
      </c>
      <c r="G116">
        <v>0.9743691501276377</v>
      </c>
      <c r="H116">
        <v>0.99586039670027571</v>
      </c>
      <c r="I116">
        <v>0.98846036397924253</v>
      </c>
      <c r="J116">
        <v>0.99660794213827197</v>
      </c>
      <c r="K116">
        <v>1.0127738264798574</v>
      </c>
      <c r="L116">
        <v>1.0022056039547018</v>
      </c>
    </row>
    <row r="117" spans="1:12" x14ac:dyDescent="0.25">
      <c r="A117">
        <v>0.98887562434159015</v>
      </c>
      <c r="B117">
        <v>0.99526877647613754</v>
      </c>
      <c r="C117">
        <v>0.85833175190569366</v>
      </c>
      <c r="D117">
        <v>1.0710709427486496</v>
      </c>
      <c r="E117">
        <v>1.0022995131364938</v>
      </c>
      <c r="F117">
        <v>1.004930597071874</v>
      </c>
      <c r="G117">
        <v>0.97133553842744813</v>
      </c>
      <c r="H117">
        <v>0.99341260453423996</v>
      </c>
      <c r="I117">
        <v>1.0003616556055159</v>
      </c>
      <c r="J117">
        <v>1.004783520122972</v>
      </c>
      <c r="K117">
        <v>1.0114838163726563</v>
      </c>
      <c r="L117">
        <v>1.0016425323828324</v>
      </c>
    </row>
    <row r="118" spans="1:12" x14ac:dyDescent="0.25">
      <c r="A118">
        <v>0.98891406992299036</v>
      </c>
      <c r="B118">
        <v>0.99506819761478804</v>
      </c>
      <c r="C118">
        <v>0.85827805105928789</v>
      </c>
      <c r="D118">
        <v>1.018171732469126</v>
      </c>
      <c r="E118">
        <v>0.99330652071684122</v>
      </c>
      <c r="F118">
        <v>1.0055283335076757</v>
      </c>
      <c r="G118">
        <v>0.98500996726657775</v>
      </c>
      <c r="H118">
        <v>0.99641970257811374</v>
      </c>
      <c r="I118">
        <v>0.99629893323869501</v>
      </c>
      <c r="J118">
        <v>1.0017438915377135</v>
      </c>
      <c r="K118">
        <v>1.0183969740667838</v>
      </c>
      <c r="L118">
        <v>1.001061490694199</v>
      </c>
    </row>
    <row r="119" spans="1:12" x14ac:dyDescent="0.25">
      <c r="A119">
        <v>0.98905798572999903</v>
      </c>
      <c r="B119">
        <v>0.99655671008689961</v>
      </c>
      <c r="C119">
        <v>0.86389876288482259</v>
      </c>
      <c r="D119">
        <v>0.99417348635015279</v>
      </c>
      <c r="E119">
        <v>0.99896344490649569</v>
      </c>
      <c r="F119">
        <v>1.0048174173144928</v>
      </c>
      <c r="G119">
        <v>0.97706254288081751</v>
      </c>
      <c r="H119">
        <v>0.99876341390527157</v>
      </c>
      <c r="I119">
        <v>0.9968350406636286</v>
      </c>
      <c r="J119">
        <v>0.99690625880543171</v>
      </c>
      <c r="K119">
        <v>1.0158961332308394</v>
      </c>
      <c r="L119">
        <v>1.0013002998909926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99F-35F2-4DC8-BFEB-EA1E1F300055}">
  <dimension ref="A1:AG119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V20" sqref="V20"/>
    </sheetView>
  </sheetViews>
  <sheetFormatPr defaultRowHeight="15" x14ac:dyDescent="0.25"/>
  <cols>
    <col min="2" max="4" width="7.5703125" customWidth="1"/>
    <col min="5" max="15" width="7.5703125" style="2" customWidth="1"/>
    <col min="16" max="20" width="7.5703125" customWidth="1"/>
    <col min="21" max="21" width="8.5703125" customWidth="1"/>
    <col min="22" max="24" width="7.5703125" customWidth="1"/>
    <col min="25" max="25" width="15" customWidth="1"/>
  </cols>
  <sheetData>
    <row r="1" spans="1:33" x14ac:dyDescent="0.25">
      <c r="A1" t="s">
        <v>12</v>
      </c>
      <c r="B1" t="s">
        <v>13</v>
      </c>
      <c r="C1" t="s">
        <v>14</v>
      </c>
      <c r="D1" t="s">
        <v>15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21</v>
      </c>
      <c r="J1" s="2" t="s">
        <v>150</v>
      </c>
      <c r="K1" s="2" t="s">
        <v>154</v>
      </c>
      <c r="L1" s="2" t="s">
        <v>156</v>
      </c>
      <c r="M1" s="2" t="s">
        <v>157</v>
      </c>
      <c r="N1" s="2" t="s">
        <v>158</v>
      </c>
      <c r="O1" s="2" t="s">
        <v>19</v>
      </c>
      <c r="P1" t="s">
        <v>163</v>
      </c>
      <c r="Q1" t="s">
        <v>164</v>
      </c>
      <c r="R1" t="s">
        <v>165</v>
      </c>
      <c r="S1" t="s">
        <v>155</v>
      </c>
      <c r="T1" t="s">
        <v>169</v>
      </c>
      <c r="U1" t="s">
        <v>172</v>
      </c>
      <c r="V1" t="s">
        <v>175</v>
      </c>
      <c r="W1" t="s">
        <v>176</v>
      </c>
      <c r="X1" t="s">
        <v>178</v>
      </c>
      <c r="Z1" t="s">
        <v>160</v>
      </c>
      <c r="AA1" t="s">
        <v>168</v>
      </c>
      <c r="AB1" t="s">
        <v>167</v>
      </c>
      <c r="AC1" t="s">
        <v>170</v>
      </c>
      <c r="AE1" t="s">
        <v>180</v>
      </c>
      <c r="AF1" t="s">
        <v>181</v>
      </c>
      <c r="AG1" t="s">
        <v>179</v>
      </c>
    </row>
    <row r="2" spans="1:33" x14ac:dyDescent="0.25">
      <c r="A2" t="s">
        <v>22</v>
      </c>
      <c r="B2">
        <v>72.753999999999905</v>
      </c>
      <c r="C2">
        <v>169279</v>
      </c>
      <c r="D2">
        <v>0.57166666666666632</v>
      </c>
      <c r="E2" s="2">
        <v>0.397654134340101</v>
      </c>
      <c r="F2" s="2">
        <v>4.14888888888889</v>
      </c>
      <c r="G2" s="2">
        <v>2.0557195341796599</v>
      </c>
      <c r="H2" s="2">
        <v>2.5935672762119499</v>
      </c>
      <c r="I2" s="2">
        <v>1.26933810179812E-2</v>
      </c>
      <c r="J2" s="2">
        <v>-3.2564957264957233</v>
      </c>
      <c r="K2" s="3">
        <v>254.2</v>
      </c>
      <c r="L2" s="3">
        <v>2625.9</v>
      </c>
      <c r="M2" s="3">
        <v>1025</v>
      </c>
      <c r="N2" s="2">
        <v>795.1</v>
      </c>
      <c r="O2" s="2">
        <v>0.78080755362419996</v>
      </c>
      <c r="P2">
        <v>71.084999999999994</v>
      </c>
      <c r="Q2">
        <v>69.641999999999996</v>
      </c>
      <c r="R2">
        <v>50.893999999999998</v>
      </c>
      <c r="S2">
        <v>563.1</v>
      </c>
      <c r="T2">
        <v>246.03333333333299</v>
      </c>
      <c r="U2">
        <v>1510048</v>
      </c>
      <c r="V2">
        <v>2.4708064516129</v>
      </c>
      <c r="W2">
        <v>12.950655737704899</v>
      </c>
      <c r="X2">
        <v>16.595555555555499</v>
      </c>
      <c r="Z2">
        <f t="shared" ref="Z2:Z4" si="0">L2+M2</f>
        <v>3650.9</v>
      </c>
      <c r="AA2">
        <f t="shared" ref="AA2:AA4" si="1">N2+K2</f>
        <v>1049.3</v>
      </c>
      <c r="AB2">
        <f t="shared" ref="AB2:AB4" si="2">T2+S2</f>
        <v>809.13333333333298</v>
      </c>
      <c r="AC2">
        <f t="shared" ref="AC2:AC4" si="3">AB2/AA2</f>
        <v>0.77111725277168874</v>
      </c>
      <c r="AE2">
        <v>254.2</v>
      </c>
      <c r="AF2">
        <v>2625.9</v>
      </c>
      <c r="AG2">
        <v>1025</v>
      </c>
    </row>
    <row r="3" spans="1:33" x14ac:dyDescent="0.25">
      <c r="A3" t="s">
        <v>23</v>
      </c>
      <c r="B3">
        <v>72.78</v>
      </c>
      <c r="C3">
        <v>169837.33333333299</v>
      </c>
      <c r="D3">
        <v>0.50500000000000034</v>
      </c>
      <c r="E3" s="2">
        <v>-0.112294336963204</v>
      </c>
      <c r="F3" s="2">
        <v>4.4467307692307596</v>
      </c>
      <c r="G3" s="2">
        <v>-0.80077328474949305</v>
      </c>
      <c r="H3" s="2">
        <v>1.7683720142936501</v>
      </c>
      <c r="I3" s="2">
        <v>-4.3951589715273798E-2</v>
      </c>
      <c r="J3" s="2">
        <v>-3.9526495726495749</v>
      </c>
      <c r="K3" s="3">
        <v>244.3</v>
      </c>
      <c r="L3" s="3">
        <v>2643.3</v>
      </c>
      <c r="M3" s="3">
        <v>1029.5</v>
      </c>
      <c r="N3" s="2">
        <v>757.2</v>
      </c>
      <c r="O3" s="2">
        <v>1.1074957592115899</v>
      </c>
      <c r="P3">
        <v>73.082999999999998</v>
      </c>
      <c r="Q3">
        <v>71.204999999999998</v>
      </c>
      <c r="R3">
        <v>51.802</v>
      </c>
      <c r="S3">
        <v>551.4</v>
      </c>
      <c r="T3">
        <v>240.96666666666599</v>
      </c>
      <c r="U3">
        <v>1568883</v>
      </c>
      <c r="V3">
        <v>2.5734920634920599</v>
      </c>
      <c r="W3">
        <v>13.7404761904761</v>
      </c>
      <c r="X3">
        <v>17.786923076922999</v>
      </c>
      <c r="Z3">
        <f t="shared" si="0"/>
        <v>3672.8</v>
      </c>
      <c r="AA3">
        <f t="shared" si="1"/>
        <v>1001.5</v>
      </c>
      <c r="AB3">
        <f t="shared" si="2"/>
        <v>792.36666666666599</v>
      </c>
      <c r="AC3">
        <f t="shared" si="3"/>
        <v>0.79117989682143386</v>
      </c>
      <c r="AE3">
        <v>244.3</v>
      </c>
      <c r="AF3">
        <v>2643.3</v>
      </c>
      <c r="AG3">
        <v>1029.5</v>
      </c>
    </row>
    <row r="4" spans="1:33" x14ac:dyDescent="0.25">
      <c r="A4" t="s">
        <v>24</v>
      </c>
      <c r="B4">
        <v>72.754999999999995</v>
      </c>
      <c r="C4">
        <v>170412.66666666599</v>
      </c>
      <c r="D4">
        <v>0.40750000000000108</v>
      </c>
      <c r="E4" s="2">
        <v>0.209477410181206</v>
      </c>
      <c r="F4" s="2">
        <v>4.3985869565217399</v>
      </c>
      <c r="G4" s="2">
        <v>1.20788922687705</v>
      </c>
      <c r="H4" s="2">
        <v>1.8210840306460701</v>
      </c>
      <c r="I4" s="2">
        <v>0.37710636683267501</v>
      </c>
      <c r="J4" s="2">
        <v>-3.0739316239316192</v>
      </c>
      <c r="K4" s="3">
        <v>251.7</v>
      </c>
      <c r="L4" s="3">
        <v>2641.2</v>
      </c>
      <c r="M4" s="3">
        <v>1031.8</v>
      </c>
      <c r="N4" s="2">
        <v>804.2</v>
      </c>
      <c r="O4" s="2">
        <v>-0.149019351938246</v>
      </c>
      <c r="P4">
        <v>73.974999999999994</v>
      </c>
      <c r="Q4">
        <v>72.400999999999996</v>
      </c>
      <c r="R4">
        <v>52.753999999999998</v>
      </c>
      <c r="S4">
        <v>592.79999999999995</v>
      </c>
      <c r="T4">
        <v>251.933333333333</v>
      </c>
      <c r="U4">
        <v>1619465</v>
      </c>
      <c r="V4">
        <v>2.4684374999999901</v>
      </c>
      <c r="W4">
        <v>14.8384374999999</v>
      </c>
      <c r="X4">
        <v>17.594347826086899</v>
      </c>
      <c r="Z4">
        <f t="shared" si="0"/>
        <v>3673</v>
      </c>
      <c r="AA4">
        <f t="shared" si="1"/>
        <v>1055.9000000000001</v>
      </c>
      <c r="AB4">
        <f t="shared" si="2"/>
        <v>844.73333333333289</v>
      </c>
      <c r="AC4">
        <f t="shared" si="3"/>
        <v>0.80001262745840784</v>
      </c>
      <c r="AE4">
        <v>251.7</v>
      </c>
      <c r="AF4">
        <v>2641.2</v>
      </c>
      <c r="AG4">
        <v>1031.8</v>
      </c>
    </row>
    <row r="5" spans="1:33" x14ac:dyDescent="0.25">
      <c r="A5" t="s">
        <v>25</v>
      </c>
      <c r="B5">
        <v>72.474999999999994</v>
      </c>
      <c r="C5">
        <v>170990.33333333299</v>
      </c>
      <c r="D5">
        <v>0.64916666666666689</v>
      </c>
      <c r="E5" s="2">
        <v>-0.97795650461401196</v>
      </c>
      <c r="F5" s="2">
        <v>3.3970923913043398</v>
      </c>
      <c r="G5" s="2">
        <v>-1.25321824073987</v>
      </c>
      <c r="H5" s="2">
        <v>1.72891140787174</v>
      </c>
      <c r="I5" s="2">
        <v>-0.25085413588577998</v>
      </c>
      <c r="J5" s="2">
        <v>1.1868376068376048</v>
      </c>
      <c r="K5" s="3">
        <v>233.6</v>
      </c>
      <c r="L5" s="3">
        <v>2643.2</v>
      </c>
      <c r="M5" s="3">
        <v>1035.7</v>
      </c>
      <c r="N5" s="2">
        <v>773.1</v>
      </c>
      <c r="O5" s="2">
        <v>-0.17400754425449</v>
      </c>
      <c r="P5">
        <v>75.591999999999999</v>
      </c>
      <c r="Q5">
        <v>73.807000000000002</v>
      </c>
      <c r="R5">
        <v>53.673999999999999</v>
      </c>
      <c r="S5">
        <v>582.20000000000005</v>
      </c>
      <c r="T5">
        <v>236.86666666666599</v>
      </c>
      <c r="U5">
        <v>1658457</v>
      </c>
      <c r="V5">
        <v>2.4190624999999999</v>
      </c>
      <c r="W5">
        <v>14.1167213114754</v>
      </c>
      <c r="X5">
        <v>13.588369565217301</v>
      </c>
      <c r="Z5">
        <f t="shared" ref="Z5:Z34" si="4">L5+M5</f>
        <v>3678.8999999999996</v>
      </c>
      <c r="AA5">
        <f t="shared" ref="AA5:AA34" si="5">N5+K5</f>
        <v>1006.7</v>
      </c>
      <c r="AB5">
        <f t="shared" ref="AB5:AB34" si="6">T5+S5</f>
        <v>819.06666666666604</v>
      </c>
      <c r="AC5">
        <f t="shared" ref="AC5:AC34" si="7">AB5/AA5</f>
        <v>0.81361544319724444</v>
      </c>
      <c r="AE5">
        <v>233.6</v>
      </c>
      <c r="AF5">
        <v>2643.2</v>
      </c>
      <c r="AG5">
        <v>1035.7</v>
      </c>
    </row>
    <row r="6" spans="1:33" x14ac:dyDescent="0.25">
      <c r="A6" t="s">
        <v>26</v>
      </c>
      <c r="B6">
        <v>71.308000000000007</v>
      </c>
      <c r="C6">
        <v>171497</v>
      </c>
      <c r="D6">
        <v>0.68500000000000094</v>
      </c>
      <c r="E6" s="2">
        <v>0.50070687304647499</v>
      </c>
      <c r="F6" s="2">
        <v>3.5518611111111098</v>
      </c>
      <c r="G6" s="2">
        <v>-1.6559248720131301</v>
      </c>
      <c r="H6" s="2">
        <v>1.39867595022316</v>
      </c>
      <c r="I6" s="2">
        <v>1.1339022296052901</v>
      </c>
      <c r="J6" s="2">
        <v>0.86606837606837495</v>
      </c>
      <c r="K6" s="3">
        <v>241.1</v>
      </c>
      <c r="L6" s="3">
        <v>2653.3</v>
      </c>
      <c r="M6" s="3">
        <v>1037.7</v>
      </c>
      <c r="N6" s="2">
        <v>692.5</v>
      </c>
      <c r="O6" s="2">
        <v>-3.0994587602063799</v>
      </c>
      <c r="P6">
        <v>76.307000000000002</v>
      </c>
      <c r="Q6">
        <v>74.823999999999998</v>
      </c>
      <c r="R6">
        <v>54.43</v>
      </c>
      <c r="S6">
        <v>526.5</v>
      </c>
      <c r="T6">
        <v>246.433333333333</v>
      </c>
      <c r="U6">
        <v>1701077</v>
      </c>
      <c r="V6">
        <v>2.2572580645161202</v>
      </c>
      <c r="W6">
        <v>14.2680327868852</v>
      </c>
      <c r="X6">
        <v>14.2074444444444</v>
      </c>
      <c r="Z6">
        <f t="shared" si="4"/>
        <v>3691</v>
      </c>
      <c r="AA6">
        <f t="shared" si="5"/>
        <v>933.6</v>
      </c>
      <c r="AB6">
        <f t="shared" si="6"/>
        <v>772.93333333333294</v>
      </c>
      <c r="AC6">
        <f t="shared" si="7"/>
        <v>0.82790631248214752</v>
      </c>
      <c r="AE6">
        <v>241.1</v>
      </c>
      <c r="AF6">
        <v>2653.3</v>
      </c>
      <c r="AG6">
        <v>1037.7</v>
      </c>
    </row>
    <row r="7" spans="1:33" x14ac:dyDescent="0.25">
      <c r="A7" t="s">
        <v>27</v>
      </c>
      <c r="B7">
        <v>71.584000000000003</v>
      </c>
      <c r="C7">
        <v>172020</v>
      </c>
      <c r="D7">
        <v>0.71250000000000036</v>
      </c>
      <c r="E7" s="2">
        <v>7.3314132312764402E-2</v>
      </c>
      <c r="F7" s="2">
        <v>3.6285439560439499</v>
      </c>
      <c r="G7" s="2">
        <v>0.54144380725553498</v>
      </c>
      <c r="H7" s="2">
        <v>1.2324983697396601</v>
      </c>
      <c r="I7" s="2">
        <v>-0.38351578509962297</v>
      </c>
      <c r="J7" s="2">
        <v>0.34709401709401533</v>
      </c>
      <c r="K7" s="3">
        <v>241.9</v>
      </c>
      <c r="L7" s="3">
        <v>2670.6</v>
      </c>
      <c r="M7" s="3">
        <v>1035.9000000000001</v>
      </c>
      <c r="N7" s="2">
        <v>691.9</v>
      </c>
      <c r="O7" s="2">
        <v>-3.6333523749405399</v>
      </c>
      <c r="P7">
        <v>76.997</v>
      </c>
      <c r="Q7">
        <v>75.692999999999998</v>
      </c>
      <c r="R7">
        <v>55.104999999999997</v>
      </c>
      <c r="S7">
        <v>530.79999999999995</v>
      </c>
      <c r="T7">
        <v>249.23333333333301</v>
      </c>
      <c r="U7">
        <v>1749650</v>
      </c>
      <c r="V7">
        <v>2.2731746031746001</v>
      </c>
      <c r="W7">
        <v>13.942063492063401</v>
      </c>
      <c r="X7">
        <v>14.514175824175799</v>
      </c>
      <c r="Z7">
        <f t="shared" si="4"/>
        <v>3706.5</v>
      </c>
      <c r="AA7">
        <f t="shared" si="5"/>
        <v>933.8</v>
      </c>
      <c r="AB7">
        <f t="shared" si="6"/>
        <v>780.03333333333296</v>
      </c>
      <c r="AC7">
        <f t="shared" si="7"/>
        <v>0.83533233383308314</v>
      </c>
      <c r="AE7">
        <v>241.9</v>
      </c>
      <c r="AF7">
        <v>2670.6</v>
      </c>
      <c r="AG7">
        <v>1035.9000000000001</v>
      </c>
    </row>
    <row r="8" spans="1:33" x14ac:dyDescent="0.25">
      <c r="A8" t="s">
        <v>28</v>
      </c>
      <c r="B8">
        <v>71.076999999999998</v>
      </c>
      <c r="C8">
        <v>172521.66666666599</v>
      </c>
      <c r="D8">
        <v>0.78333333333333455</v>
      </c>
      <c r="E8" s="2">
        <v>0.94556870327129805</v>
      </c>
      <c r="F8" s="2">
        <v>2.7531793478260802</v>
      </c>
      <c r="G8" s="2">
        <v>-0.38620268324915702</v>
      </c>
      <c r="H8" s="2">
        <v>1.3787107327552099</v>
      </c>
      <c r="I8" s="2">
        <v>0.14873726999679099</v>
      </c>
      <c r="J8" s="2">
        <v>3.4091452991452957</v>
      </c>
      <c r="K8" s="3">
        <v>243.8</v>
      </c>
      <c r="L8" s="3">
        <v>2695.8</v>
      </c>
      <c r="M8" s="3">
        <v>1040.3</v>
      </c>
      <c r="N8" s="2">
        <v>683.8</v>
      </c>
      <c r="O8" s="2">
        <v>-3.6663613029473798</v>
      </c>
      <c r="P8">
        <v>77.593999999999994</v>
      </c>
      <c r="Q8">
        <v>76.102999999999994</v>
      </c>
      <c r="R8">
        <v>55.87</v>
      </c>
      <c r="S8">
        <v>528.70000000000005</v>
      </c>
      <c r="T8">
        <v>252.13333333333301</v>
      </c>
      <c r="U8">
        <v>1787369</v>
      </c>
      <c r="V8">
        <v>2.2846875</v>
      </c>
      <c r="W8">
        <v>13.112499999999899</v>
      </c>
      <c r="X8">
        <v>11.012717391304299</v>
      </c>
      <c r="Z8">
        <f t="shared" si="4"/>
        <v>3736.1000000000004</v>
      </c>
      <c r="AA8">
        <f t="shared" si="5"/>
        <v>927.59999999999991</v>
      </c>
      <c r="AB8">
        <f t="shared" si="6"/>
        <v>780.83333333333303</v>
      </c>
      <c r="AC8">
        <f t="shared" si="7"/>
        <v>0.84177806525801324</v>
      </c>
      <c r="AE8">
        <v>243.8</v>
      </c>
      <c r="AF8">
        <v>2695.8</v>
      </c>
      <c r="AG8">
        <v>1040.3</v>
      </c>
    </row>
    <row r="9" spans="1:33" x14ac:dyDescent="0.25">
      <c r="A9" t="s">
        <v>29</v>
      </c>
      <c r="B9">
        <v>70.433999999999997</v>
      </c>
      <c r="C9">
        <v>173046</v>
      </c>
      <c r="D9">
        <v>0.93083333333333362</v>
      </c>
      <c r="E9" s="2">
        <v>1.85420540659005</v>
      </c>
      <c r="F9" s="2">
        <v>2.3209782608695599</v>
      </c>
      <c r="G9" s="2">
        <v>7.8381928459625799E-2</v>
      </c>
      <c r="H9" s="2">
        <v>1.0557992905479201</v>
      </c>
      <c r="I9" s="2">
        <v>0.23655269167753201</v>
      </c>
      <c r="J9" s="2">
        <v>3.2322222222222194</v>
      </c>
      <c r="K9" s="3">
        <v>254.9</v>
      </c>
      <c r="L9" s="3">
        <v>2740.9</v>
      </c>
      <c r="M9" s="3">
        <v>1051</v>
      </c>
      <c r="N9" s="2">
        <v>622.9</v>
      </c>
      <c r="O9" s="2">
        <v>-1.07492523494973</v>
      </c>
      <c r="P9">
        <v>77.811999999999998</v>
      </c>
      <c r="Q9">
        <v>76.210999999999999</v>
      </c>
      <c r="R9">
        <v>56.463000000000001</v>
      </c>
      <c r="S9">
        <v>482.9</v>
      </c>
      <c r="T9">
        <v>264.33333333333297</v>
      </c>
      <c r="U9">
        <v>1807588</v>
      </c>
      <c r="V9">
        <v>2.7996875000000001</v>
      </c>
      <c r="W9">
        <v>10.6634426229508</v>
      </c>
      <c r="X9">
        <v>9.2839130434782593</v>
      </c>
      <c r="Z9">
        <f t="shared" si="4"/>
        <v>3791.9</v>
      </c>
      <c r="AA9">
        <f t="shared" si="5"/>
        <v>877.8</v>
      </c>
      <c r="AB9">
        <f t="shared" si="6"/>
        <v>747.23333333333289</v>
      </c>
      <c r="AC9">
        <f t="shared" si="7"/>
        <v>0.85125693020429816</v>
      </c>
      <c r="AE9">
        <v>254.9</v>
      </c>
      <c r="AF9">
        <v>2740.9</v>
      </c>
      <c r="AG9">
        <v>1051</v>
      </c>
    </row>
    <row r="10" spans="1:33" x14ac:dyDescent="0.25">
      <c r="A10" t="s">
        <v>30</v>
      </c>
      <c r="B10">
        <v>70.846999999999994</v>
      </c>
      <c r="C10">
        <v>173505</v>
      </c>
      <c r="D10">
        <v>0.81750000000000034</v>
      </c>
      <c r="E10" s="2">
        <v>0.98191370859777904</v>
      </c>
      <c r="F10" s="2">
        <v>2.16438888888888</v>
      </c>
      <c r="G10" s="2">
        <v>1.23573303334092</v>
      </c>
      <c r="H10" s="2">
        <v>0.85178939998736503</v>
      </c>
      <c r="I10" s="2">
        <v>0.132607532045037</v>
      </c>
      <c r="J10" s="2">
        <v>3.265555555555558</v>
      </c>
      <c r="K10" s="3">
        <v>257.5</v>
      </c>
      <c r="L10" s="3">
        <v>2776.9</v>
      </c>
      <c r="M10" s="3">
        <v>1054.3</v>
      </c>
      <c r="N10" s="2">
        <v>645.1</v>
      </c>
      <c r="O10" s="2">
        <v>0.83625447603524805</v>
      </c>
      <c r="P10">
        <v>77.260000000000005</v>
      </c>
      <c r="Q10">
        <v>75.847999999999999</v>
      </c>
      <c r="R10">
        <v>56.945999999999998</v>
      </c>
      <c r="S10">
        <v>496.6</v>
      </c>
      <c r="T10">
        <v>268.89999999999998</v>
      </c>
      <c r="U10">
        <v>1856426</v>
      </c>
      <c r="V10">
        <v>3.0912698412698401</v>
      </c>
      <c r="W10">
        <v>10.555873015873001</v>
      </c>
      <c r="X10">
        <v>8.6575555555555503</v>
      </c>
      <c r="Z10">
        <f t="shared" si="4"/>
        <v>3831.2</v>
      </c>
      <c r="AA10">
        <f t="shared" si="5"/>
        <v>902.6</v>
      </c>
      <c r="AB10">
        <f t="shared" si="6"/>
        <v>765.5</v>
      </c>
      <c r="AC10">
        <f t="shared" si="7"/>
        <v>0.84810547307777528</v>
      </c>
      <c r="AE10">
        <v>257.5</v>
      </c>
      <c r="AF10">
        <v>2776.9</v>
      </c>
      <c r="AG10">
        <v>1054.3</v>
      </c>
    </row>
    <row r="11" spans="1:33" x14ac:dyDescent="0.25">
      <c r="A11" t="s">
        <v>31</v>
      </c>
      <c r="B11">
        <v>71.638000000000005</v>
      </c>
      <c r="C11">
        <v>173957.33333333299</v>
      </c>
      <c r="D11">
        <v>0.67666666666666631</v>
      </c>
      <c r="E11" s="2">
        <v>2.1541220981882301</v>
      </c>
      <c r="F11" s="2">
        <v>2.20068681318681</v>
      </c>
      <c r="G11" s="2">
        <v>2.2227573791416799</v>
      </c>
      <c r="H11" s="2">
        <v>0.72786128105840198</v>
      </c>
      <c r="I11" s="2">
        <v>9.4945321913372099E-2</v>
      </c>
      <c r="J11" s="2">
        <v>2.5432478632478652</v>
      </c>
      <c r="K11" s="3">
        <v>276.3</v>
      </c>
      <c r="L11" s="3">
        <v>2812.5</v>
      </c>
      <c r="M11" s="3">
        <v>1066.7</v>
      </c>
      <c r="N11" s="2">
        <v>707.4</v>
      </c>
      <c r="O11" s="2">
        <v>2.6378410192892101</v>
      </c>
      <c r="P11">
        <v>76.935000000000002</v>
      </c>
      <c r="Q11">
        <v>75.534999999999997</v>
      </c>
      <c r="R11">
        <v>57.361999999999902</v>
      </c>
      <c r="S11">
        <v>542.20000000000005</v>
      </c>
      <c r="T11">
        <v>289.56666666666598</v>
      </c>
      <c r="U11">
        <v>1897393</v>
      </c>
      <c r="V11">
        <v>3.4882539682539599</v>
      </c>
      <c r="W11">
        <v>10.55</v>
      </c>
      <c r="X11">
        <v>8.8027472527472401</v>
      </c>
      <c r="Z11">
        <f t="shared" si="4"/>
        <v>3879.2</v>
      </c>
      <c r="AA11">
        <f t="shared" si="5"/>
        <v>983.7</v>
      </c>
      <c r="AB11">
        <f t="shared" si="6"/>
        <v>831.76666666666597</v>
      </c>
      <c r="AC11">
        <f t="shared" si="7"/>
        <v>0.84554911727830229</v>
      </c>
      <c r="AE11">
        <v>276.3</v>
      </c>
      <c r="AF11">
        <v>2812.5</v>
      </c>
      <c r="AG11">
        <v>1066.7</v>
      </c>
    </row>
    <row r="12" spans="1:33" x14ac:dyDescent="0.25">
      <c r="A12" t="s">
        <v>32</v>
      </c>
      <c r="B12">
        <v>73.046999999999997</v>
      </c>
      <c r="C12">
        <v>174449.33333333299</v>
      </c>
      <c r="D12">
        <v>0.47499999999999964</v>
      </c>
      <c r="E12" s="2">
        <v>2.0476733401145002</v>
      </c>
      <c r="F12" s="2">
        <v>2.3645380434782601</v>
      </c>
      <c r="G12" s="2">
        <v>1.95361037203336</v>
      </c>
      <c r="H12" s="2">
        <v>1.0146736492539801</v>
      </c>
      <c r="I12" s="2">
        <v>-0.48858202171704401</v>
      </c>
      <c r="J12" s="2">
        <v>2.1431746031746037</v>
      </c>
      <c r="K12" s="3">
        <v>286.89999999999998</v>
      </c>
      <c r="L12" s="3">
        <v>2852.8</v>
      </c>
      <c r="M12" s="3">
        <v>1082.9000000000001</v>
      </c>
      <c r="N12" s="2">
        <v>754.9</v>
      </c>
      <c r="O12" s="2">
        <v>4.6415431656315302</v>
      </c>
      <c r="P12">
        <v>76.801000000000002</v>
      </c>
      <c r="Q12">
        <v>75.421999999999997</v>
      </c>
      <c r="R12">
        <v>57.946999999999903</v>
      </c>
      <c r="S12">
        <v>577.70000000000005</v>
      </c>
      <c r="T12">
        <v>302.39999999999998</v>
      </c>
      <c r="U12">
        <v>1938066</v>
      </c>
      <c r="V12">
        <v>3.5929687499999998</v>
      </c>
      <c r="W12">
        <v>11.63640625</v>
      </c>
      <c r="X12">
        <v>9.4581521739130405</v>
      </c>
      <c r="Z12">
        <f t="shared" si="4"/>
        <v>3935.7000000000003</v>
      </c>
      <c r="AA12">
        <f t="shared" si="5"/>
        <v>1041.8</v>
      </c>
      <c r="AB12">
        <f t="shared" si="6"/>
        <v>880.1</v>
      </c>
      <c r="AC12">
        <f t="shared" si="7"/>
        <v>0.84478786715300447</v>
      </c>
      <c r="AE12">
        <v>286.89999999999998</v>
      </c>
      <c r="AF12">
        <v>2852.8</v>
      </c>
      <c r="AG12">
        <v>1082.9000000000001</v>
      </c>
    </row>
    <row r="13" spans="1:33" x14ac:dyDescent="0.25">
      <c r="A13" t="s">
        <v>33</v>
      </c>
      <c r="B13">
        <v>74.414000000000001</v>
      </c>
      <c r="C13">
        <v>174950.33333333299</v>
      </c>
      <c r="D13">
        <v>0.48000000000000043</v>
      </c>
      <c r="E13" s="2">
        <v>1.5166237605806101</v>
      </c>
      <c r="F13" s="2">
        <v>2.3575271739130401</v>
      </c>
      <c r="G13" s="2">
        <v>2.0458906847371798</v>
      </c>
      <c r="H13" s="2">
        <v>0.72047288343844296</v>
      </c>
      <c r="I13" s="2">
        <v>0.32830951998229602</v>
      </c>
      <c r="J13" s="2">
        <v>2.2588888888888867</v>
      </c>
      <c r="K13" s="3">
        <v>301</v>
      </c>
      <c r="L13" s="3">
        <v>2882</v>
      </c>
      <c r="M13" s="3">
        <v>1096.2</v>
      </c>
      <c r="N13" s="2">
        <v>834.4</v>
      </c>
      <c r="O13" s="2">
        <v>5.1041481752111002</v>
      </c>
      <c r="P13">
        <v>77.061999999999998</v>
      </c>
      <c r="Q13">
        <v>75.516999999999996</v>
      </c>
      <c r="R13">
        <v>58.366</v>
      </c>
      <c r="S13">
        <v>640.70000000000005</v>
      </c>
      <c r="T13">
        <v>319.29999999999899</v>
      </c>
      <c r="U13">
        <v>1996223</v>
      </c>
      <c r="V13">
        <v>3.5842857142857101</v>
      </c>
      <c r="W13">
        <v>11.689166666666599</v>
      </c>
      <c r="X13">
        <v>9.4301086956521694</v>
      </c>
      <c r="Z13">
        <f t="shared" si="4"/>
        <v>3978.2</v>
      </c>
      <c r="AA13">
        <f t="shared" si="5"/>
        <v>1135.4000000000001</v>
      </c>
      <c r="AB13">
        <f t="shared" si="6"/>
        <v>959.99999999999909</v>
      </c>
      <c r="AC13">
        <f t="shared" si="7"/>
        <v>0.84551699841465477</v>
      </c>
      <c r="AE13">
        <v>301</v>
      </c>
      <c r="AF13">
        <v>2882</v>
      </c>
      <c r="AG13">
        <v>1096.2</v>
      </c>
    </row>
    <row r="14" spans="1:33" x14ac:dyDescent="0.25">
      <c r="A14" t="s">
        <v>34</v>
      </c>
      <c r="B14">
        <v>75.840999999999994</v>
      </c>
      <c r="C14">
        <v>175678.66666666599</v>
      </c>
      <c r="D14">
        <v>0.45000000000000018</v>
      </c>
      <c r="E14" s="2">
        <v>0.69285593860467298</v>
      </c>
      <c r="F14" s="2">
        <v>2.42214285714285</v>
      </c>
      <c r="G14" s="2">
        <v>1.9211638402034199</v>
      </c>
      <c r="H14" s="2">
        <v>1.23451000377488</v>
      </c>
      <c r="I14" s="2">
        <v>-1.7514870409860502E-2</v>
      </c>
      <c r="J14" s="2">
        <v>2.1437606837606857</v>
      </c>
      <c r="K14" s="3">
        <v>312.39999999999998</v>
      </c>
      <c r="L14" s="3">
        <v>2896.2</v>
      </c>
      <c r="M14" s="3">
        <v>1099</v>
      </c>
      <c r="N14" s="2">
        <v>921.8</v>
      </c>
      <c r="O14" s="2">
        <v>1.9408664736111101</v>
      </c>
      <c r="P14">
        <v>77.272999999999996</v>
      </c>
      <c r="Q14">
        <v>75.587000000000003</v>
      </c>
      <c r="R14">
        <v>59.091000000000001</v>
      </c>
      <c r="S14">
        <v>709.7</v>
      </c>
      <c r="T14">
        <v>331.433333333333</v>
      </c>
      <c r="U14">
        <v>2067152</v>
      </c>
      <c r="V14">
        <v>3.4596825396825399</v>
      </c>
      <c r="W14">
        <v>11.9545161290322</v>
      </c>
      <c r="X14">
        <v>9.6885714285714304</v>
      </c>
      <c r="Z14">
        <f t="shared" si="4"/>
        <v>3995.2</v>
      </c>
      <c r="AA14">
        <f t="shared" si="5"/>
        <v>1234.1999999999998</v>
      </c>
      <c r="AB14">
        <f t="shared" si="6"/>
        <v>1041.133333333333</v>
      </c>
      <c r="AC14">
        <f t="shared" si="7"/>
        <v>0.84356938367633538</v>
      </c>
      <c r="AE14">
        <v>312.39999999999998</v>
      </c>
      <c r="AF14">
        <v>2896.2</v>
      </c>
      <c r="AG14">
        <v>1099</v>
      </c>
    </row>
    <row r="15" spans="1:33" x14ac:dyDescent="0.25">
      <c r="A15" t="s">
        <v>35</v>
      </c>
      <c r="B15">
        <v>76.847999999999999</v>
      </c>
      <c r="C15">
        <v>176125.33333333299</v>
      </c>
      <c r="D15">
        <v>0.375</v>
      </c>
      <c r="E15" s="2">
        <v>1.49203447304123</v>
      </c>
      <c r="F15" s="2">
        <v>2.6386813186813098</v>
      </c>
      <c r="G15" s="2">
        <v>1.7113095310538999</v>
      </c>
      <c r="H15" s="2">
        <v>0.89795490277253198</v>
      </c>
      <c r="I15" s="2">
        <v>3.0583335098781299E-2</v>
      </c>
      <c r="J15" s="2">
        <v>2.2299145299145273</v>
      </c>
      <c r="K15" s="3">
        <v>319.7</v>
      </c>
      <c r="L15" s="3">
        <v>2920.6</v>
      </c>
      <c r="M15" s="3">
        <v>1123.0999999999999</v>
      </c>
      <c r="N15" s="2">
        <v>952.8</v>
      </c>
      <c r="O15" s="2">
        <v>3.5711189090219402</v>
      </c>
      <c r="P15">
        <v>77.432000000000002</v>
      </c>
      <c r="Q15">
        <v>75.92</v>
      </c>
      <c r="R15">
        <v>59.623999999999903</v>
      </c>
      <c r="S15">
        <v>735.1</v>
      </c>
      <c r="T15">
        <v>341.26666666666603</v>
      </c>
      <c r="U15">
        <v>2158862</v>
      </c>
      <c r="V15">
        <v>3.3622222222222198</v>
      </c>
      <c r="W15">
        <v>13.213968253968201</v>
      </c>
      <c r="X15">
        <v>10.5547252747252</v>
      </c>
      <c r="Z15">
        <f t="shared" si="4"/>
        <v>4043.7</v>
      </c>
      <c r="AA15">
        <f t="shared" si="5"/>
        <v>1272.5</v>
      </c>
      <c r="AB15">
        <f t="shared" si="6"/>
        <v>1076.3666666666661</v>
      </c>
      <c r="AC15">
        <f t="shared" si="7"/>
        <v>0.84586771447282205</v>
      </c>
      <c r="AE15">
        <v>319.7</v>
      </c>
      <c r="AF15">
        <v>2920.6</v>
      </c>
      <c r="AG15">
        <v>1123.0999999999999</v>
      </c>
    </row>
    <row r="16" spans="1:33" x14ac:dyDescent="0.25">
      <c r="A16" t="s">
        <v>36</v>
      </c>
      <c r="B16">
        <v>77.200999999999993</v>
      </c>
      <c r="C16">
        <v>176595.33333333299</v>
      </c>
      <c r="D16">
        <v>0.46083333333333387</v>
      </c>
      <c r="E16" s="2">
        <v>0.72844547973118401</v>
      </c>
      <c r="F16" s="2">
        <v>2.8480706521739099</v>
      </c>
      <c r="G16" s="2">
        <v>0.966410968316604</v>
      </c>
      <c r="H16" s="2">
        <v>0.81346755003257298</v>
      </c>
      <c r="I16" s="2">
        <v>0.52256237221537505</v>
      </c>
      <c r="J16" s="2">
        <v>1.4173504273504296</v>
      </c>
      <c r="K16" s="3">
        <v>319.8</v>
      </c>
      <c r="L16" s="3">
        <v>2958.7</v>
      </c>
      <c r="M16" s="3">
        <v>1123.9000000000001</v>
      </c>
      <c r="N16" s="2">
        <v>975</v>
      </c>
      <c r="O16" s="2">
        <v>1.60522740194234</v>
      </c>
      <c r="P16">
        <v>77.561000000000007</v>
      </c>
      <c r="Q16">
        <v>76.156999999999996</v>
      </c>
      <c r="R16">
        <v>60.110999999999997</v>
      </c>
      <c r="S16">
        <v>753.5</v>
      </c>
      <c r="T16">
        <v>342.06666666666598</v>
      </c>
      <c r="U16">
        <v>2226600</v>
      </c>
      <c r="V16">
        <v>3.49444444444444</v>
      </c>
      <c r="W16">
        <v>12.873174603174601</v>
      </c>
      <c r="X16">
        <v>11.3922826086956</v>
      </c>
      <c r="Z16">
        <f t="shared" si="4"/>
        <v>4082.6</v>
      </c>
      <c r="AA16">
        <f t="shared" si="5"/>
        <v>1294.8</v>
      </c>
      <c r="AB16">
        <f t="shared" si="6"/>
        <v>1095.5666666666659</v>
      </c>
      <c r="AC16">
        <f t="shared" si="7"/>
        <v>0.84612810215219803</v>
      </c>
      <c r="AE16">
        <v>319.8</v>
      </c>
      <c r="AF16">
        <v>2958.7</v>
      </c>
      <c r="AG16">
        <v>1123.9000000000001</v>
      </c>
    </row>
    <row r="17" spans="1:33" x14ac:dyDescent="0.25">
      <c r="A17" t="s">
        <v>37</v>
      </c>
      <c r="B17">
        <v>77.709999999999994</v>
      </c>
      <c r="C17">
        <v>177132.33333333299</v>
      </c>
      <c r="D17">
        <v>0.46583333333333332</v>
      </c>
      <c r="E17" s="2">
        <v>1.34265455658564</v>
      </c>
      <c r="F17" s="2">
        <v>2.3156249999999901</v>
      </c>
      <c r="G17" s="2">
        <v>0.81199790540189998</v>
      </c>
      <c r="H17" s="2">
        <v>0.58883705141042497</v>
      </c>
      <c r="I17" s="2">
        <v>0.138557192379831</v>
      </c>
      <c r="J17" s="2">
        <v>2.4291452991452971</v>
      </c>
      <c r="K17" s="3">
        <v>330.2</v>
      </c>
      <c r="L17" s="3">
        <v>2992.5</v>
      </c>
      <c r="M17" s="3">
        <v>1132.5</v>
      </c>
      <c r="N17" s="2">
        <v>959</v>
      </c>
      <c r="O17" s="2">
        <v>1.47159567737229</v>
      </c>
      <c r="P17">
        <v>77.891999999999996</v>
      </c>
      <c r="Q17">
        <v>76.367000000000004</v>
      </c>
      <c r="R17">
        <v>60.466000000000001</v>
      </c>
      <c r="S17">
        <v>744.3</v>
      </c>
      <c r="T17">
        <v>353.83333333333297</v>
      </c>
      <c r="U17">
        <v>2320616</v>
      </c>
      <c r="V17">
        <v>3.6276562499999998</v>
      </c>
      <c r="W17">
        <v>11.7606557377049</v>
      </c>
      <c r="X17">
        <v>9.2624999999999904</v>
      </c>
      <c r="Z17">
        <f t="shared" si="4"/>
        <v>4125</v>
      </c>
      <c r="AA17">
        <f t="shared" si="5"/>
        <v>1289.2</v>
      </c>
      <c r="AB17">
        <f t="shared" si="6"/>
        <v>1098.133333333333</v>
      </c>
      <c r="AC17">
        <f t="shared" si="7"/>
        <v>0.85179439445651017</v>
      </c>
      <c r="AE17">
        <v>330.2</v>
      </c>
      <c r="AF17">
        <v>2992.5</v>
      </c>
      <c r="AG17">
        <v>1132.5</v>
      </c>
    </row>
    <row r="18" spans="1:33" x14ac:dyDescent="0.25">
      <c r="A18" t="s">
        <v>38</v>
      </c>
      <c r="B18">
        <v>78.346000000000004</v>
      </c>
      <c r="C18">
        <v>177522.33333333299</v>
      </c>
      <c r="D18">
        <v>0.45249999999999968</v>
      </c>
      <c r="E18" s="2">
        <v>1.6057586814749301</v>
      </c>
      <c r="F18" s="2">
        <v>2.1187777777777699</v>
      </c>
      <c r="G18" s="2">
        <v>0.93907200950758496</v>
      </c>
      <c r="H18" s="2">
        <v>1.1363104596209599</v>
      </c>
      <c r="I18" s="2">
        <v>5.8276381490440003E-2</v>
      </c>
      <c r="J18" s="2">
        <v>2.992222222222221</v>
      </c>
      <c r="K18" s="3">
        <v>341.7</v>
      </c>
      <c r="L18" s="3">
        <v>3046.7</v>
      </c>
      <c r="M18" s="3">
        <v>1139.4000000000001</v>
      </c>
      <c r="N18" s="2">
        <v>927.4</v>
      </c>
      <c r="O18" s="2">
        <v>-6.4948165722611695E-2</v>
      </c>
      <c r="P18">
        <v>77.924999999999997</v>
      </c>
      <c r="Q18">
        <v>76.599000000000004</v>
      </c>
      <c r="R18">
        <v>61.156999999999996</v>
      </c>
      <c r="S18">
        <v>720</v>
      </c>
      <c r="T18">
        <v>368</v>
      </c>
      <c r="U18">
        <v>2373153</v>
      </c>
      <c r="V18">
        <v>3.9640322580645102</v>
      </c>
      <c r="W18">
        <v>11.586499999999999</v>
      </c>
      <c r="X18">
        <v>8.4751111111111097</v>
      </c>
      <c r="Z18">
        <f t="shared" si="4"/>
        <v>4186.1000000000004</v>
      </c>
      <c r="AA18">
        <f t="shared" si="5"/>
        <v>1269.0999999999999</v>
      </c>
      <c r="AB18">
        <f t="shared" si="6"/>
        <v>1088</v>
      </c>
      <c r="AC18">
        <f t="shared" si="7"/>
        <v>0.85730044913718384</v>
      </c>
      <c r="AE18">
        <v>341.7</v>
      </c>
      <c r="AF18">
        <v>3046.7</v>
      </c>
      <c r="AG18">
        <v>1139.4000000000001</v>
      </c>
    </row>
    <row r="19" spans="1:33" x14ac:dyDescent="0.25">
      <c r="A19" t="s">
        <v>39</v>
      </c>
      <c r="B19">
        <v>78.853999999999999</v>
      </c>
      <c r="C19">
        <v>177946.33333333299</v>
      </c>
      <c r="D19">
        <v>0.55166666666666719</v>
      </c>
      <c r="E19" s="2">
        <v>1.1374415479841899</v>
      </c>
      <c r="F19" s="2">
        <v>1.9810989010989</v>
      </c>
      <c r="G19" s="2">
        <v>0.84210401903899701</v>
      </c>
      <c r="H19" s="2">
        <v>0.51211906948209895</v>
      </c>
      <c r="I19" s="2">
        <v>0.253714094121891</v>
      </c>
      <c r="J19" s="2">
        <v>3.190940170940169</v>
      </c>
      <c r="K19" s="3">
        <v>345.8</v>
      </c>
      <c r="L19" s="3">
        <v>3074.4</v>
      </c>
      <c r="M19" s="3">
        <v>1148.3</v>
      </c>
      <c r="N19" s="2">
        <v>943.4</v>
      </c>
      <c r="O19" s="2">
        <v>0.88472903947160797</v>
      </c>
      <c r="P19">
        <v>78.23</v>
      </c>
      <c r="Q19">
        <v>76.709999999999994</v>
      </c>
      <c r="R19">
        <v>61.470999999999997</v>
      </c>
      <c r="S19">
        <v>735.3</v>
      </c>
      <c r="T19">
        <v>373.23333333333301</v>
      </c>
      <c r="U19">
        <v>2443200</v>
      </c>
      <c r="V19">
        <v>4.1853968253968201</v>
      </c>
      <c r="W19">
        <v>10.823492063492001</v>
      </c>
      <c r="X19">
        <v>7.9243956043955999</v>
      </c>
      <c r="Z19">
        <f t="shared" si="4"/>
        <v>4222.7</v>
      </c>
      <c r="AA19">
        <f t="shared" si="5"/>
        <v>1289.2</v>
      </c>
      <c r="AB19">
        <f t="shared" si="6"/>
        <v>1108.5333333333328</v>
      </c>
      <c r="AC19">
        <f t="shared" si="7"/>
        <v>0.85986141276243622</v>
      </c>
      <c r="AE19">
        <v>345.8</v>
      </c>
      <c r="AF19">
        <v>3074.4</v>
      </c>
      <c r="AG19">
        <v>1148.3</v>
      </c>
    </row>
    <row r="20" spans="1:33" x14ac:dyDescent="0.25">
      <c r="A20" t="s">
        <v>40</v>
      </c>
      <c r="B20">
        <v>79.066999999999993</v>
      </c>
      <c r="C20">
        <v>178413.33333333299</v>
      </c>
      <c r="D20">
        <v>0.53333333333333321</v>
      </c>
      <c r="E20" s="2">
        <v>2.0406732965061098</v>
      </c>
      <c r="F20" s="2">
        <v>1.97524456521739</v>
      </c>
      <c r="G20" s="2">
        <v>1.55030548642654</v>
      </c>
      <c r="H20" s="2">
        <v>0.47389607814677598</v>
      </c>
      <c r="I20" s="2">
        <v>0.93075122883341699</v>
      </c>
      <c r="J20" s="2">
        <v>2.6481196581196569</v>
      </c>
      <c r="K20" s="3">
        <v>367.9</v>
      </c>
      <c r="L20" s="3">
        <v>3115.8</v>
      </c>
      <c r="M20" s="3">
        <v>1157.8</v>
      </c>
      <c r="N20" s="2">
        <v>933</v>
      </c>
      <c r="O20" s="2">
        <v>-0.86698938230520295</v>
      </c>
      <c r="P20">
        <v>78.233000000000004</v>
      </c>
      <c r="Q20">
        <v>77.034999999999997</v>
      </c>
      <c r="R20">
        <v>61.762999999999998</v>
      </c>
      <c r="S20">
        <v>727.2</v>
      </c>
      <c r="T20">
        <v>396.433333333333</v>
      </c>
      <c r="U20">
        <v>2487572</v>
      </c>
      <c r="V20">
        <v>4.33222222222222</v>
      </c>
      <c r="W20">
        <v>10.3355555555555</v>
      </c>
      <c r="X20">
        <v>7.90097826086956</v>
      </c>
      <c r="Z20">
        <f t="shared" si="4"/>
        <v>4273.6000000000004</v>
      </c>
      <c r="AA20">
        <f t="shared" si="5"/>
        <v>1300.9000000000001</v>
      </c>
      <c r="AB20">
        <f t="shared" si="6"/>
        <v>1123.633333333333</v>
      </c>
      <c r="AC20">
        <f t="shared" si="7"/>
        <v>0.8637353626976193</v>
      </c>
      <c r="AE20">
        <v>367.9</v>
      </c>
      <c r="AF20">
        <v>3115.8</v>
      </c>
      <c r="AG20">
        <v>1157.8</v>
      </c>
    </row>
    <row r="21" spans="1:33" x14ac:dyDescent="0.25">
      <c r="A21" t="s">
        <v>41</v>
      </c>
      <c r="B21">
        <v>79.441000000000003</v>
      </c>
      <c r="C21">
        <v>178940.66666666599</v>
      </c>
      <c r="D21">
        <v>0.5541666666666667</v>
      </c>
      <c r="E21" s="2">
        <v>0.395546606966517</v>
      </c>
      <c r="F21" s="2">
        <v>2.0261141304347801</v>
      </c>
      <c r="G21" s="2">
        <v>0.75616909364237805</v>
      </c>
      <c r="H21" s="2">
        <v>0.61176091684756695</v>
      </c>
      <c r="I21" s="2">
        <v>1.13710187235302</v>
      </c>
      <c r="J21" s="2">
        <v>1.9786324786324805</v>
      </c>
      <c r="K21" s="3">
        <v>355.2</v>
      </c>
      <c r="L21" s="3">
        <v>3140.8</v>
      </c>
      <c r="M21" s="3">
        <v>1168.0999999999999</v>
      </c>
      <c r="N21" s="2">
        <v>969.4</v>
      </c>
      <c r="O21" s="2">
        <v>1.9161514708471501</v>
      </c>
      <c r="P21">
        <v>78.909000000000006</v>
      </c>
      <c r="Q21">
        <v>77.537000000000006</v>
      </c>
      <c r="R21">
        <v>62.141999999999904</v>
      </c>
      <c r="S21">
        <v>762.2</v>
      </c>
      <c r="T21">
        <v>383.73333333333301</v>
      </c>
      <c r="U21">
        <v>2571990</v>
      </c>
      <c r="V21">
        <v>4.5346875000000004</v>
      </c>
      <c r="W21">
        <v>9.7661290322580605</v>
      </c>
      <c r="X21">
        <v>8.1044565217391291</v>
      </c>
      <c r="Z21">
        <f t="shared" si="4"/>
        <v>4308.8999999999996</v>
      </c>
      <c r="AA21">
        <f t="shared" si="5"/>
        <v>1324.6</v>
      </c>
      <c r="AB21">
        <f t="shared" si="6"/>
        <v>1145.9333333333329</v>
      </c>
      <c r="AC21">
        <f t="shared" si="7"/>
        <v>0.86511651316120564</v>
      </c>
      <c r="AE21">
        <v>355.2</v>
      </c>
      <c r="AF21">
        <v>3140.8</v>
      </c>
      <c r="AG21">
        <v>1168.0999999999999</v>
      </c>
    </row>
    <row r="22" spans="1:33" x14ac:dyDescent="0.25">
      <c r="A22" t="s">
        <v>42</v>
      </c>
      <c r="B22">
        <v>79.328000000000003</v>
      </c>
      <c r="C22">
        <v>179825.33333333299</v>
      </c>
      <c r="D22">
        <v>0.61497131147540895</v>
      </c>
      <c r="E22" s="2">
        <v>1.0449429171258</v>
      </c>
      <c r="F22" s="2">
        <v>1.95672222222222</v>
      </c>
      <c r="G22" s="2">
        <v>0.95717786024225504</v>
      </c>
      <c r="H22" s="2">
        <v>0.50562311269495197</v>
      </c>
      <c r="I22" s="2">
        <v>0.80144218193809302</v>
      </c>
      <c r="J22" s="2">
        <v>1.2999145299145267</v>
      </c>
      <c r="K22" s="3">
        <v>362.4</v>
      </c>
      <c r="L22" s="3">
        <v>3151.7</v>
      </c>
      <c r="M22" s="3">
        <v>1183</v>
      </c>
      <c r="N22" s="2">
        <v>967.4</v>
      </c>
      <c r="O22" s="2">
        <v>9.6046964370237797E-2</v>
      </c>
      <c r="P22">
        <v>79.241</v>
      </c>
      <c r="Q22">
        <v>77.894000000000005</v>
      </c>
      <c r="R22">
        <v>62.457000000000001</v>
      </c>
      <c r="S22">
        <v>763.8</v>
      </c>
      <c r="T22">
        <v>391.63333333333298</v>
      </c>
      <c r="U22">
        <v>2634044</v>
      </c>
      <c r="V22">
        <v>5.1296721311475402</v>
      </c>
      <c r="W22">
        <v>8.5670000000000002</v>
      </c>
      <c r="X22">
        <v>7.8268888888888801</v>
      </c>
      <c r="Z22">
        <f t="shared" si="4"/>
        <v>4334.7</v>
      </c>
      <c r="AA22">
        <f t="shared" si="5"/>
        <v>1329.8</v>
      </c>
      <c r="AB22">
        <f t="shared" si="6"/>
        <v>1155.4333333333329</v>
      </c>
      <c r="AC22">
        <f t="shared" si="7"/>
        <v>0.86887752544242214</v>
      </c>
      <c r="AE22">
        <v>362.4</v>
      </c>
      <c r="AF22">
        <v>3151.7</v>
      </c>
      <c r="AG22">
        <v>1183</v>
      </c>
    </row>
    <row r="23" spans="1:33" x14ac:dyDescent="0.25">
      <c r="A23" t="s">
        <v>43</v>
      </c>
      <c r="B23">
        <v>79.141000000000005</v>
      </c>
      <c r="C23">
        <v>180320.66666666599</v>
      </c>
      <c r="D23">
        <v>0.66816406249999905</v>
      </c>
      <c r="E23" s="2">
        <v>0.62485932768309205</v>
      </c>
      <c r="F23" s="2">
        <v>1.7296153846153799</v>
      </c>
      <c r="G23" s="2">
        <v>0.40074518239870799</v>
      </c>
      <c r="H23" s="2">
        <v>0.49830010634775501</v>
      </c>
      <c r="I23" s="2">
        <v>0.459079295425182</v>
      </c>
      <c r="J23" s="2">
        <v>1.432735042735044</v>
      </c>
      <c r="K23" s="3">
        <v>375.2</v>
      </c>
      <c r="L23" s="3">
        <v>3169.5</v>
      </c>
      <c r="M23" s="3">
        <v>1193.5999999999999</v>
      </c>
      <c r="N23" s="2">
        <v>946</v>
      </c>
      <c r="O23" s="2">
        <v>1.8426634909071898E-2</v>
      </c>
      <c r="P23">
        <v>79.891000000000005</v>
      </c>
      <c r="Q23">
        <v>78.488</v>
      </c>
      <c r="R23">
        <v>62.768999999999998</v>
      </c>
      <c r="S23">
        <v>753</v>
      </c>
      <c r="T23">
        <v>407.3</v>
      </c>
      <c r="U23">
        <v>2714429</v>
      </c>
      <c r="V23">
        <v>5.6712499999999997</v>
      </c>
      <c r="W23">
        <v>7.5979687499999997</v>
      </c>
      <c r="X23">
        <v>6.91846153846154</v>
      </c>
      <c r="Z23">
        <f t="shared" si="4"/>
        <v>4363.1000000000004</v>
      </c>
      <c r="AA23">
        <f t="shared" si="5"/>
        <v>1321.2</v>
      </c>
      <c r="AB23">
        <f t="shared" si="6"/>
        <v>1160.3</v>
      </c>
      <c r="AC23">
        <f t="shared" si="7"/>
        <v>0.87821677263094156</v>
      </c>
      <c r="AE23">
        <v>375.2</v>
      </c>
      <c r="AF23">
        <v>3169.5</v>
      </c>
      <c r="AG23">
        <v>1193.5999999999999</v>
      </c>
    </row>
    <row r="24" spans="1:33" x14ac:dyDescent="0.25">
      <c r="A24" t="s">
        <v>44</v>
      </c>
      <c r="B24">
        <v>79.540999999999997</v>
      </c>
      <c r="C24">
        <v>180835.66666666599</v>
      </c>
      <c r="D24">
        <v>0.71925781249999998</v>
      </c>
      <c r="E24" s="2">
        <v>1.8399318053049101</v>
      </c>
      <c r="F24" s="2">
        <v>1.5523641304347799</v>
      </c>
      <c r="G24" s="2">
        <v>0.95978153848326397</v>
      </c>
      <c r="H24" s="2">
        <v>0.62890292567769202</v>
      </c>
      <c r="I24" s="2">
        <v>0.50883389787693101</v>
      </c>
      <c r="J24" s="2">
        <v>2.0506837606837589</v>
      </c>
      <c r="K24" s="3">
        <v>407.2</v>
      </c>
      <c r="L24" s="3">
        <v>3195.2</v>
      </c>
      <c r="M24" s="3">
        <v>1196</v>
      </c>
      <c r="N24" s="2">
        <v>916.3</v>
      </c>
      <c r="O24" s="2">
        <v>-0.33096121015271901</v>
      </c>
      <c r="P24">
        <v>80.234999999999999</v>
      </c>
      <c r="Q24">
        <v>79.168999999999997</v>
      </c>
      <c r="R24">
        <v>63.164999999999999</v>
      </c>
      <c r="S24">
        <v>732.5</v>
      </c>
      <c r="T24">
        <v>445.7</v>
      </c>
      <c r="U24">
        <v>2776198</v>
      </c>
      <c r="V24">
        <v>5.6731249999999998</v>
      </c>
      <c r="W24">
        <v>7.3054687499999904</v>
      </c>
      <c r="X24">
        <v>6.2094565217391198</v>
      </c>
      <c r="Z24">
        <f t="shared" si="4"/>
        <v>4391.2</v>
      </c>
      <c r="AA24">
        <f t="shared" si="5"/>
        <v>1323.5</v>
      </c>
      <c r="AB24">
        <f t="shared" si="6"/>
        <v>1178.2</v>
      </c>
      <c r="AC24">
        <f t="shared" si="7"/>
        <v>0.89021533811862485</v>
      </c>
      <c r="AE24">
        <v>407.2</v>
      </c>
      <c r="AF24">
        <v>3195.2</v>
      </c>
      <c r="AG24">
        <v>1196</v>
      </c>
    </row>
    <row r="25" spans="1:33" x14ac:dyDescent="0.25">
      <c r="A25" t="s">
        <v>45</v>
      </c>
      <c r="B25">
        <v>80.144999999999996</v>
      </c>
      <c r="C25">
        <v>181365.33333333299</v>
      </c>
      <c r="D25">
        <v>0.70785912298387199</v>
      </c>
      <c r="E25" s="2">
        <v>0.61119792813639595</v>
      </c>
      <c r="F25" s="2">
        <v>1.56668478260869</v>
      </c>
      <c r="G25" s="2">
        <v>0.482050203377071</v>
      </c>
      <c r="H25" s="2">
        <v>0.72089722000157697</v>
      </c>
      <c r="I25" s="2">
        <v>0.53642279728067299</v>
      </c>
      <c r="J25" s="2">
        <v>1.9152991452991435</v>
      </c>
      <c r="K25" s="3">
        <v>400.7</v>
      </c>
      <c r="L25" s="3">
        <v>3229.9</v>
      </c>
      <c r="M25" s="3">
        <v>1205.8</v>
      </c>
      <c r="N25" s="2">
        <v>917.7</v>
      </c>
      <c r="O25" s="2">
        <v>0.62230631917818102</v>
      </c>
      <c r="P25">
        <v>80.572999999999993</v>
      </c>
      <c r="Q25">
        <v>79.706000000000003</v>
      </c>
      <c r="R25">
        <v>63.622</v>
      </c>
      <c r="S25">
        <v>736.7</v>
      </c>
      <c r="T25">
        <v>441.13333333333298</v>
      </c>
      <c r="U25">
        <v>2864682</v>
      </c>
      <c r="V25">
        <v>5.7081249999999999</v>
      </c>
      <c r="W25">
        <v>7.2640322580645096</v>
      </c>
      <c r="X25">
        <v>6.2667391304347797</v>
      </c>
      <c r="Z25">
        <f t="shared" si="4"/>
        <v>4435.7</v>
      </c>
      <c r="AA25">
        <f t="shared" si="5"/>
        <v>1318.4</v>
      </c>
      <c r="AB25">
        <f t="shared" si="6"/>
        <v>1177.833333333333</v>
      </c>
      <c r="AC25">
        <f t="shared" si="7"/>
        <v>0.89338086569579256</v>
      </c>
      <c r="AE25">
        <v>400.7</v>
      </c>
      <c r="AF25">
        <v>3229.9</v>
      </c>
      <c r="AG25">
        <v>1205.8</v>
      </c>
    </row>
    <row r="26" spans="1:33" x14ac:dyDescent="0.25">
      <c r="A26" t="s">
        <v>46</v>
      </c>
      <c r="B26">
        <v>81.105000000000004</v>
      </c>
      <c r="C26">
        <v>182001.33333333299</v>
      </c>
      <c r="D26">
        <v>0.61663141195134796</v>
      </c>
      <c r="E26" s="2">
        <v>0.38322144461802599</v>
      </c>
      <c r="F26" s="2">
        <v>1.5556388888888799</v>
      </c>
      <c r="G26" s="2">
        <v>0.55205627297121196</v>
      </c>
      <c r="H26" s="2">
        <v>0.78281962887979395</v>
      </c>
      <c r="I26" s="2">
        <v>-0.28010601701212501</v>
      </c>
      <c r="J26" s="2">
        <v>1.5396581196581201</v>
      </c>
      <c r="K26" s="3">
        <v>377</v>
      </c>
      <c r="L26" s="3">
        <v>3275.2</v>
      </c>
      <c r="M26" s="3">
        <v>1207.3</v>
      </c>
      <c r="N26" s="2">
        <v>945.8</v>
      </c>
      <c r="O26" s="2">
        <v>-2.46466216421137</v>
      </c>
      <c r="P26">
        <v>81.177000000000007</v>
      </c>
      <c r="Q26">
        <v>79.959000000000003</v>
      </c>
      <c r="R26">
        <v>64.122</v>
      </c>
      <c r="S26">
        <v>765</v>
      </c>
      <c r="T26">
        <v>418.5</v>
      </c>
      <c r="U26">
        <v>2925984</v>
      </c>
      <c r="V26">
        <v>6.57258064516129</v>
      </c>
      <c r="W26">
        <v>7.1954098360655703</v>
      </c>
      <c r="X26">
        <v>6.2225555555555498</v>
      </c>
      <c r="Z26">
        <f t="shared" si="4"/>
        <v>4482.5</v>
      </c>
      <c r="AA26">
        <f t="shared" si="5"/>
        <v>1322.8</v>
      </c>
      <c r="AB26">
        <f t="shared" si="6"/>
        <v>1183.5</v>
      </c>
      <c r="AC26">
        <f t="shared" si="7"/>
        <v>0.89469307529482922</v>
      </c>
      <c r="AE26">
        <v>377</v>
      </c>
      <c r="AF26">
        <v>3275.2</v>
      </c>
      <c r="AG26">
        <v>1207.3</v>
      </c>
    </row>
    <row r="27" spans="1:33" x14ac:dyDescent="0.25">
      <c r="A27" t="s">
        <v>47</v>
      </c>
      <c r="B27">
        <v>81.567999999999998</v>
      </c>
      <c r="C27">
        <v>182526.66666666599</v>
      </c>
      <c r="D27">
        <v>0.504246031746031</v>
      </c>
      <c r="E27" s="2">
        <v>1.6486898640920999</v>
      </c>
      <c r="F27" s="2">
        <v>1.6624999999999901</v>
      </c>
      <c r="G27" s="2">
        <v>1.0579182504124001</v>
      </c>
      <c r="H27" s="2">
        <v>0.55985963162566599</v>
      </c>
      <c r="I27" s="2">
        <v>0.112744288824962</v>
      </c>
      <c r="J27" s="2">
        <v>1.7627350427350441</v>
      </c>
      <c r="K27" s="3">
        <v>392.4</v>
      </c>
      <c r="L27" s="3">
        <v>3306.5</v>
      </c>
      <c r="M27" s="3">
        <v>1216.5</v>
      </c>
      <c r="N27" s="2">
        <v>947.1</v>
      </c>
      <c r="O27" s="2">
        <v>1.33523101863729</v>
      </c>
      <c r="P27">
        <v>81.343999999999994</v>
      </c>
      <c r="Q27">
        <v>80.058000000000007</v>
      </c>
      <c r="R27">
        <v>64.481999999999999</v>
      </c>
      <c r="S27">
        <v>767.6</v>
      </c>
      <c r="T27">
        <v>439.099999999999</v>
      </c>
      <c r="U27">
        <v>2987413</v>
      </c>
      <c r="V27">
        <v>6.8730158730158699</v>
      </c>
      <c r="W27">
        <v>8.3426984126984092</v>
      </c>
      <c r="X27">
        <v>6.6499999999999897</v>
      </c>
      <c r="Z27">
        <f t="shared" si="4"/>
        <v>4523</v>
      </c>
      <c r="AA27">
        <f t="shared" si="5"/>
        <v>1339.5</v>
      </c>
      <c r="AB27">
        <f t="shared" si="6"/>
        <v>1206.6999999999989</v>
      </c>
      <c r="AC27">
        <f t="shared" si="7"/>
        <v>0.90085852930197752</v>
      </c>
      <c r="AE27">
        <v>392.4</v>
      </c>
      <c r="AF27">
        <v>3306.5</v>
      </c>
      <c r="AG27">
        <v>1216.5</v>
      </c>
    </row>
    <row r="28" spans="1:33" x14ac:dyDescent="0.25">
      <c r="A28" t="s">
        <v>48</v>
      </c>
      <c r="B28">
        <v>82.137</v>
      </c>
      <c r="C28">
        <v>183016</v>
      </c>
      <c r="D28">
        <v>0.50773437499999996</v>
      </c>
      <c r="E28" s="2">
        <v>1.35379221326477</v>
      </c>
      <c r="F28" s="2">
        <v>1.7098913043478201</v>
      </c>
      <c r="G28" s="2">
        <v>0.86426463005295895</v>
      </c>
      <c r="H28" s="2">
        <v>0.78472968191863002</v>
      </c>
      <c r="I28" s="2">
        <v>0.23323267081815499</v>
      </c>
      <c r="J28" s="2">
        <v>2.0978632478632466</v>
      </c>
      <c r="K28" s="3">
        <v>408.7</v>
      </c>
      <c r="L28" s="3">
        <v>3334.8</v>
      </c>
      <c r="M28" s="3">
        <v>1217.4000000000001</v>
      </c>
      <c r="N28" s="2">
        <v>948.1</v>
      </c>
      <c r="O28" s="2">
        <v>1.50544674674982</v>
      </c>
      <c r="P28">
        <v>81.460999999999999</v>
      </c>
      <c r="Q28">
        <v>80.203000000000003</v>
      </c>
      <c r="R28">
        <v>64.989999999999995</v>
      </c>
      <c r="S28">
        <v>769.5</v>
      </c>
      <c r="T28">
        <v>460.53333333333302</v>
      </c>
      <c r="U28">
        <v>3039443</v>
      </c>
      <c r="V28">
        <v>7.4517187499999897</v>
      </c>
      <c r="W28">
        <v>8.8696874999999995</v>
      </c>
      <c r="X28">
        <v>6.8395652173913</v>
      </c>
      <c r="Z28">
        <f t="shared" si="4"/>
        <v>4552.2000000000007</v>
      </c>
      <c r="AA28">
        <f t="shared" si="5"/>
        <v>1356.8</v>
      </c>
      <c r="AB28">
        <f t="shared" si="6"/>
        <v>1230.0333333333331</v>
      </c>
      <c r="AC28">
        <f t="shared" si="7"/>
        <v>0.90656937893081746</v>
      </c>
      <c r="AE28">
        <v>408.7</v>
      </c>
      <c r="AF28">
        <v>3334.8</v>
      </c>
      <c r="AG28">
        <v>1217.4000000000001</v>
      </c>
    </row>
    <row r="29" spans="1:33" x14ac:dyDescent="0.25">
      <c r="A29" t="s">
        <v>49</v>
      </c>
      <c r="B29">
        <v>82.984999999999999</v>
      </c>
      <c r="C29">
        <v>183467</v>
      </c>
      <c r="D29">
        <v>0.56332787298387099</v>
      </c>
      <c r="E29" s="2">
        <v>0.38516274423588798</v>
      </c>
      <c r="F29" s="2">
        <v>1.7299184782608601</v>
      </c>
      <c r="G29" s="2">
        <v>1.6957122066756201</v>
      </c>
      <c r="H29" s="2">
        <v>0.71447492807853996</v>
      </c>
      <c r="I29" s="2">
        <v>0.42736746984764101</v>
      </c>
      <c r="J29" s="2">
        <v>2.5522222222222242</v>
      </c>
      <c r="K29" s="3">
        <v>397.7</v>
      </c>
      <c r="L29" s="3">
        <v>3368.8</v>
      </c>
      <c r="M29" s="3">
        <v>1218.9000000000001</v>
      </c>
      <c r="N29" s="2">
        <v>1022</v>
      </c>
      <c r="O29" s="2">
        <v>8.9054537842113202E-2</v>
      </c>
      <c r="P29">
        <v>82.275999999999996</v>
      </c>
      <c r="Q29">
        <v>80.863</v>
      </c>
      <c r="R29">
        <v>65.456000000000003</v>
      </c>
      <c r="S29">
        <v>837.8</v>
      </c>
      <c r="T29">
        <v>449.96666666666601</v>
      </c>
      <c r="U29">
        <v>3109776</v>
      </c>
      <c r="V29">
        <v>5.9743750000000002</v>
      </c>
      <c r="W29">
        <v>9.1290322580645107</v>
      </c>
      <c r="X29">
        <v>6.9196739130434697</v>
      </c>
      <c r="Z29">
        <f t="shared" si="4"/>
        <v>4587.7000000000007</v>
      </c>
      <c r="AA29">
        <f t="shared" si="5"/>
        <v>1419.7</v>
      </c>
      <c r="AB29">
        <f t="shared" si="6"/>
        <v>1287.766666666666</v>
      </c>
      <c r="AC29">
        <f t="shared" si="7"/>
        <v>0.90706956868821997</v>
      </c>
      <c r="AE29">
        <v>397.7</v>
      </c>
      <c r="AF29">
        <v>3368.8</v>
      </c>
      <c r="AG29">
        <v>1218.9000000000001</v>
      </c>
    </row>
    <row r="30" spans="1:33" x14ac:dyDescent="0.25">
      <c r="A30" t="s">
        <v>50</v>
      </c>
      <c r="B30">
        <v>83.057999999999893</v>
      </c>
      <c r="C30">
        <v>183967.33333333299</v>
      </c>
      <c r="D30">
        <v>0.58356758832565003</v>
      </c>
      <c r="E30" s="2">
        <v>1.7060516342393801</v>
      </c>
      <c r="F30" s="2">
        <v>1.6664835164835099</v>
      </c>
      <c r="G30" s="2">
        <v>0.51623026656812898</v>
      </c>
      <c r="H30" s="2">
        <v>0.80038163698095799</v>
      </c>
      <c r="I30" s="2">
        <v>0.96116652512417</v>
      </c>
      <c r="J30" s="2">
        <v>2.1986324786324776</v>
      </c>
      <c r="K30" s="3">
        <v>416.5</v>
      </c>
      <c r="L30" s="3">
        <v>3409.3</v>
      </c>
      <c r="M30" s="3">
        <v>1232</v>
      </c>
      <c r="N30" s="2">
        <v>964.4</v>
      </c>
      <c r="O30" s="2">
        <v>-4.1681926115194202E-2</v>
      </c>
      <c r="P30">
        <v>83.004999999999995</v>
      </c>
      <c r="Q30">
        <v>81.584999999999994</v>
      </c>
      <c r="R30">
        <v>65.981999999999999</v>
      </c>
      <c r="S30">
        <v>797.6</v>
      </c>
      <c r="T30">
        <v>470.46666666666601</v>
      </c>
      <c r="U30">
        <v>3182473</v>
      </c>
      <c r="V30">
        <v>6.1539682539682499</v>
      </c>
      <c r="W30">
        <v>8.4109677419354796</v>
      </c>
      <c r="X30">
        <v>6.6659340659340698</v>
      </c>
      <c r="Z30">
        <f t="shared" si="4"/>
        <v>4641.3</v>
      </c>
      <c r="AA30">
        <f t="shared" si="5"/>
        <v>1380.9</v>
      </c>
      <c r="AB30">
        <f t="shared" si="6"/>
        <v>1268.0666666666662</v>
      </c>
      <c r="AC30">
        <f t="shared" si="7"/>
        <v>0.91829000410360351</v>
      </c>
      <c r="AE30">
        <v>416.5</v>
      </c>
      <c r="AF30">
        <v>3409.3</v>
      </c>
      <c r="AG30">
        <v>1232</v>
      </c>
    </row>
    <row r="31" spans="1:33" x14ac:dyDescent="0.25">
      <c r="A31" t="s">
        <v>51</v>
      </c>
      <c r="B31">
        <v>84.245999999999995</v>
      </c>
      <c r="C31">
        <v>184389.33333333299</v>
      </c>
      <c r="D31">
        <v>0.51750000000000096</v>
      </c>
      <c r="E31" s="2">
        <v>0.85299496215259296</v>
      </c>
      <c r="F31" s="2">
        <v>1.78873626373626</v>
      </c>
      <c r="G31" s="2">
        <v>1.2764015697037601</v>
      </c>
      <c r="H31" s="2">
        <v>0.95928337433310495</v>
      </c>
      <c r="I31" s="2">
        <v>0.21319789384198301</v>
      </c>
      <c r="J31" s="2">
        <v>1.8876068376068389</v>
      </c>
      <c r="K31" s="3">
        <v>416.7</v>
      </c>
      <c r="L31" s="3">
        <v>3438.7</v>
      </c>
      <c r="M31" s="3">
        <v>1241.8</v>
      </c>
      <c r="N31" s="2">
        <v>987.9</v>
      </c>
      <c r="O31" s="2">
        <v>1.58306565887425</v>
      </c>
      <c r="P31">
        <v>83.352999999999994</v>
      </c>
      <c r="Q31">
        <v>82.084999999999994</v>
      </c>
      <c r="R31">
        <v>66.617999999999995</v>
      </c>
      <c r="S31">
        <v>820.4</v>
      </c>
      <c r="T31">
        <v>473.26666666666603</v>
      </c>
      <c r="U31">
        <v>3266512</v>
      </c>
      <c r="V31">
        <v>6.3893650793650698</v>
      </c>
      <c r="W31">
        <v>8.9128571428571401</v>
      </c>
      <c r="X31">
        <v>7.15494505494505</v>
      </c>
      <c r="Z31">
        <f t="shared" si="4"/>
        <v>4680.5</v>
      </c>
      <c r="AA31">
        <f t="shared" si="5"/>
        <v>1404.6</v>
      </c>
      <c r="AB31">
        <f t="shared" si="6"/>
        <v>1293.6666666666661</v>
      </c>
      <c r="AC31">
        <f t="shared" si="7"/>
        <v>0.92102140585694581</v>
      </c>
      <c r="AE31">
        <v>416.7</v>
      </c>
      <c r="AF31">
        <v>3438.7</v>
      </c>
      <c r="AG31">
        <v>1241.8</v>
      </c>
    </row>
    <row r="32" spans="1:33" x14ac:dyDescent="0.25">
      <c r="A32" t="s">
        <v>52</v>
      </c>
      <c r="B32">
        <v>84.477000000000004</v>
      </c>
      <c r="C32">
        <v>184840.33333333299</v>
      </c>
      <c r="D32">
        <v>0.49378906249999899</v>
      </c>
      <c r="E32" s="2">
        <v>0.83510284339541196</v>
      </c>
      <c r="F32" s="2">
        <v>1.9958695652173899</v>
      </c>
      <c r="G32" s="2">
        <v>0.51494366661643198</v>
      </c>
      <c r="H32" s="2">
        <v>1.1788893936477101</v>
      </c>
      <c r="I32" s="2">
        <v>-2.5845008615172901E-2</v>
      </c>
      <c r="J32" s="2">
        <v>1.1676984126984147</v>
      </c>
      <c r="K32" s="3">
        <v>411.2</v>
      </c>
      <c r="L32" s="3">
        <v>3484.4</v>
      </c>
      <c r="M32" s="3">
        <v>1250.3</v>
      </c>
      <c r="N32" s="2">
        <v>994.2</v>
      </c>
      <c r="O32" s="2">
        <v>-0.33321839182537599</v>
      </c>
      <c r="P32">
        <v>83.355000000000004</v>
      </c>
      <c r="Q32">
        <v>82.462999999999994</v>
      </c>
      <c r="R32">
        <v>67.408000000000001</v>
      </c>
      <c r="S32">
        <v>825.7</v>
      </c>
      <c r="T32">
        <v>470.4</v>
      </c>
      <c r="U32">
        <v>3322757</v>
      </c>
      <c r="V32">
        <v>6.5476562499999904</v>
      </c>
      <c r="W32">
        <v>9.1035937499999999</v>
      </c>
      <c r="X32">
        <v>7.9834782608695596</v>
      </c>
      <c r="Z32">
        <f t="shared" si="4"/>
        <v>4734.7</v>
      </c>
      <c r="AA32">
        <f t="shared" si="5"/>
        <v>1405.4</v>
      </c>
      <c r="AB32">
        <f t="shared" si="6"/>
        <v>1296.0999999999999</v>
      </c>
      <c r="AC32">
        <f t="shared" si="7"/>
        <v>0.92222854703287305</v>
      </c>
      <c r="AE32">
        <v>411.2</v>
      </c>
      <c r="AF32">
        <v>3484.4</v>
      </c>
      <c r="AG32">
        <v>1250.3</v>
      </c>
    </row>
    <row r="33" spans="1:33" x14ac:dyDescent="0.25">
      <c r="A33" t="s">
        <v>53</v>
      </c>
      <c r="B33">
        <v>85.414000000000001</v>
      </c>
      <c r="C33">
        <v>185253.33333333299</v>
      </c>
      <c r="D33">
        <v>0.388237704918032</v>
      </c>
      <c r="E33" s="2">
        <v>1.3298381584544201</v>
      </c>
      <c r="F33" s="2">
        <v>2.11711956521739</v>
      </c>
      <c r="G33" s="2">
        <v>1.3263156399592799</v>
      </c>
      <c r="H33" s="2">
        <v>0.80378683342545398</v>
      </c>
      <c r="I33" s="2">
        <v>-0.16051032963013101</v>
      </c>
      <c r="J33" s="2">
        <v>0.12196581196581135</v>
      </c>
      <c r="K33" s="3">
        <v>421.9</v>
      </c>
      <c r="L33" s="3">
        <v>3516.1</v>
      </c>
      <c r="M33" s="3">
        <v>1263.4000000000001</v>
      </c>
      <c r="N33" s="2">
        <v>1007.4</v>
      </c>
      <c r="O33" s="2">
        <v>1.1582626186628699</v>
      </c>
      <c r="P33">
        <v>83.950999999999993</v>
      </c>
      <c r="Q33">
        <v>83.265000000000001</v>
      </c>
      <c r="R33">
        <v>67.951999999999998</v>
      </c>
      <c r="S33">
        <v>842.6</v>
      </c>
      <c r="T33">
        <v>486.2</v>
      </c>
      <c r="U33">
        <v>3407149</v>
      </c>
      <c r="V33">
        <v>6.7382539682539599</v>
      </c>
      <c r="W33">
        <v>8.9570491803278607</v>
      </c>
      <c r="X33">
        <v>8.4684782608695599</v>
      </c>
      <c r="Z33">
        <f t="shared" si="4"/>
        <v>4779.5</v>
      </c>
      <c r="AA33">
        <f t="shared" si="5"/>
        <v>1429.3</v>
      </c>
      <c r="AB33">
        <f t="shared" si="6"/>
        <v>1328.8</v>
      </c>
      <c r="AC33">
        <f t="shared" si="7"/>
        <v>0.92968586021129229</v>
      </c>
      <c r="AE33">
        <v>421.9</v>
      </c>
      <c r="AF33">
        <v>3516.1</v>
      </c>
      <c r="AG33">
        <v>1263.4000000000001</v>
      </c>
    </row>
    <row r="34" spans="1:33" x14ac:dyDescent="0.25">
      <c r="A34" t="s">
        <v>54</v>
      </c>
      <c r="B34">
        <v>86.252999999999901</v>
      </c>
      <c r="C34">
        <v>185772.66666666599</v>
      </c>
      <c r="D34">
        <v>0.35838048651507098</v>
      </c>
      <c r="E34" s="2">
        <v>0.52454162138081695</v>
      </c>
      <c r="F34" s="2">
        <v>2.36161111111111</v>
      </c>
      <c r="G34" s="2">
        <v>0.93433365702429205</v>
      </c>
      <c r="H34" s="2">
        <v>1.03943430760428</v>
      </c>
      <c r="I34" s="2">
        <v>-0.78791538848966602</v>
      </c>
      <c r="J34" s="2">
        <v>-0.71598290598290504</v>
      </c>
      <c r="K34" s="3">
        <v>420</v>
      </c>
      <c r="L34" s="3">
        <v>3534.4</v>
      </c>
      <c r="M34" s="3">
        <v>1269.0999999999999</v>
      </c>
      <c r="N34" s="2">
        <v>1046</v>
      </c>
      <c r="O34" s="2">
        <v>0.455109601137279</v>
      </c>
      <c r="P34">
        <v>84.828999999999994</v>
      </c>
      <c r="Q34">
        <v>83.68</v>
      </c>
      <c r="R34">
        <v>68.661999999999907</v>
      </c>
      <c r="S34">
        <v>884.1</v>
      </c>
      <c r="T34">
        <v>486.46666666666601</v>
      </c>
      <c r="U34">
        <v>3477427</v>
      </c>
      <c r="V34">
        <v>7.2012903225806397</v>
      </c>
      <c r="W34">
        <v>9.2116393442622897</v>
      </c>
      <c r="X34">
        <v>9.44644444444444</v>
      </c>
      <c r="Z34">
        <f t="shared" si="4"/>
        <v>4803.5</v>
      </c>
      <c r="AA34">
        <f t="shared" si="5"/>
        <v>1466</v>
      </c>
      <c r="AB34">
        <f t="shared" si="6"/>
        <v>1370.5666666666662</v>
      </c>
      <c r="AC34">
        <f t="shared" si="7"/>
        <v>0.934902228285584</v>
      </c>
      <c r="AE34">
        <v>420</v>
      </c>
      <c r="AF34">
        <v>3534.4</v>
      </c>
      <c r="AG34">
        <v>1269.0999999999999</v>
      </c>
    </row>
    <row r="35" spans="1:33" x14ac:dyDescent="0.25">
      <c r="A35" t="s">
        <v>55</v>
      </c>
      <c r="B35">
        <v>86.597999999999999</v>
      </c>
      <c r="C35">
        <v>186178</v>
      </c>
      <c r="D35">
        <v>0.40109374999999903</v>
      </c>
      <c r="E35" s="2">
        <v>0.76829908869725505</v>
      </c>
      <c r="F35" s="2">
        <v>2.4314285714285702</v>
      </c>
      <c r="G35" s="2">
        <v>0.74530067548928403</v>
      </c>
      <c r="H35" s="2">
        <v>0.99125500077351203</v>
      </c>
      <c r="I35" s="2">
        <v>-0.71723993217390003</v>
      </c>
      <c r="J35" s="2">
        <v>-1.2862393162393175</v>
      </c>
      <c r="K35" s="3">
        <v>425.6</v>
      </c>
      <c r="L35" s="3">
        <v>3547.6</v>
      </c>
      <c r="M35" s="3">
        <v>1271</v>
      </c>
      <c r="N35" s="2">
        <v>1033.8</v>
      </c>
      <c r="O35" s="2">
        <v>-0.25227666768991203</v>
      </c>
      <c r="P35">
        <v>85.260999999999996</v>
      </c>
      <c r="Q35">
        <v>84.188999999999993</v>
      </c>
      <c r="R35">
        <v>69.346000000000004</v>
      </c>
      <c r="S35">
        <v>878.2</v>
      </c>
      <c r="T35">
        <v>493.33333333333297</v>
      </c>
      <c r="U35">
        <v>3554777</v>
      </c>
      <c r="V35">
        <v>7.8395312500000003</v>
      </c>
      <c r="W35">
        <v>8.7579687499999999</v>
      </c>
      <c r="X35">
        <v>9.7257142857142895</v>
      </c>
      <c r="Z35">
        <f t="shared" ref="Z35:Z57" si="8">L35+M35</f>
        <v>4818.6000000000004</v>
      </c>
      <c r="AA35">
        <f t="shared" ref="AA35:AA57" si="9">N35+K35</f>
        <v>1459.4</v>
      </c>
      <c r="AB35">
        <f t="shared" ref="AB35:AB57" si="10">T35+S35</f>
        <v>1371.5333333333331</v>
      </c>
      <c r="AC35">
        <f t="shared" ref="AC35:AC57" si="11">AB35/AA35</f>
        <v>0.93979260883468063</v>
      </c>
      <c r="AE35">
        <v>425.6</v>
      </c>
      <c r="AF35">
        <v>3547.6</v>
      </c>
      <c r="AG35">
        <v>1271</v>
      </c>
    </row>
    <row r="36" spans="1:33" x14ac:dyDescent="0.25">
      <c r="A36" t="s">
        <v>56</v>
      </c>
      <c r="B36">
        <v>86.792999999999907</v>
      </c>
      <c r="C36">
        <v>186602.33333333299</v>
      </c>
      <c r="D36">
        <v>0.44480158730158798</v>
      </c>
      <c r="E36" s="2">
        <v>0.90211869110912202</v>
      </c>
      <c r="F36" s="2">
        <v>2.2708967391304302</v>
      </c>
      <c r="G36" s="2">
        <v>0.79025765233127898</v>
      </c>
      <c r="H36" s="2">
        <v>0.67547432063169099</v>
      </c>
      <c r="I36" s="2">
        <v>0.12106735216663</v>
      </c>
      <c r="J36" s="2">
        <v>-1.1167521367521385</v>
      </c>
      <c r="K36" s="3">
        <v>435.2</v>
      </c>
      <c r="L36" s="3">
        <v>3575.1</v>
      </c>
      <c r="M36" s="3">
        <v>1283.8</v>
      </c>
      <c r="N36" s="2">
        <v>1021.6</v>
      </c>
      <c r="O36" s="2">
        <v>1.47438821513114</v>
      </c>
      <c r="P36">
        <v>85.503</v>
      </c>
      <c r="Q36">
        <v>84.540999999999997</v>
      </c>
      <c r="R36">
        <v>69.816000000000003</v>
      </c>
      <c r="S36">
        <v>870.3</v>
      </c>
      <c r="T36">
        <v>505.63333333333298</v>
      </c>
      <c r="U36">
        <v>3586708</v>
      </c>
      <c r="V36">
        <v>8.5711111111110991</v>
      </c>
      <c r="W36">
        <v>8.1074603174603102</v>
      </c>
      <c r="X36">
        <v>9.0835869565217298</v>
      </c>
      <c r="Z36">
        <f t="shared" si="8"/>
        <v>4858.8999999999996</v>
      </c>
      <c r="AA36">
        <f t="shared" si="9"/>
        <v>1456.8</v>
      </c>
      <c r="AB36">
        <f t="shared" si="10"/>
        <v>1375.9333333333329</v>
      </c>
      <c r="AC36">
        <f t="shared" si="11"/>
        <v>0.944490206846055</v>
      </c>
      <c r="AE36">
        <v>435.2</v>
      </c>
      <c r="AF36">
        <v>3575.1</v>
      </c>
      <c r="AG36">
        <v>1283.8</v>
      </c>
    </row>
    <row r="37" spans="1:33" x14ac:dyDescent="0.25">
      <c r="A37" t="s">
        <v>57</v>
      </c>
      <c r="B37">
        <v>86.805000000000007</v>
      </c>
      <c r="C37">
        <v>187017.66666666599</v>
      </c>
      <c r="D37">
        <v>0.47659882232462802</v>
      </c>
      <c r="E37" s="2">
        <v>0.652085621088769</v>
      </c>
      <c r="F37" s="2">
        <v>2.15361413043478</v>
      </c>
      <c r="G37" s="2">
        <v>0.217992664498284</v>
      </c>
      <c r="H37" s="2">
        <v>0.62825039583513698</v>
      </c>
      <c r="I37" s="2">
        <v>0.70487479971073297</v>
      </c>
      <c r="J37" s="2">
        <v>-0.71905982905983024</v>
      </c>
      <c r="K37" s="3">
        <v>422</v>
      </c>
      <c r="L37" s="3">
        <v>3612</v>
      </c>
      <c r="M37" s="3">
        <v>1298.4000000000001</v>
      </c>
      <c r="N37" s="2">
        <v>1011.1</v>
      </c>
      <c r="O37" s="2">
        <v>-1.77379185323931</v>
      </c>
      <c r="P37">
        <v>86.084999999999994</v>
      </c>
      <c r="Q37">
        <v>84.986000000000004</v>
      </c>
      <c r="R37">
        <v>70.256</v>
      </c>
      <c r="S37">
        <v>867.3</v>
      </c>
      <c r="T37">
        <v>491.86666666666599</v>
      </c>
      <c r="U37">
        <v>3645415</v>
      </c>
      <c r="V37">
        <v>8.6714285714285708</v>
      </c>
      <c r="W37">
        <v>7.9070967741935396</v>
      </c>
      <c r="X37">
        <v>8.6144565217391307</v>
      </c>
      <c r="Z37">
        <f t="shared" si="8"/>
        <v>4910.3999999999996</v>
      </c>
      <c r="AA37">
        <f t="shared" si="9"/>
        <v>1433.1</v>
      </c>
      <c r="AB37">
        <f t="shared" si="10"/>
        <v>1359.1666666666661</v>
      </c>
      <c r="AC37">
        <f t="shared" si="11"/>
        <v>0.94841020631265516</v>
      </c>
      <c r="AE37">
        <v>422</v>
      </c>
      <c r="AF37">
        <v>3612</v>
      </c>
      <c r="AG37">
        <v>1298.4000000000001</v>
      </c>
    </row>
    <row r="38" spans="1:33" x14ac:dyDescent="0.25">
      <c r="A38" t="s">
        <v>58</v>
      </c>
      <c r="B38">
        <v>87.01</v>
      </c>
      <c r="C38">
        <v>188519.66666666599</v>
      </c>
      <c r="D38">
        <v>0.41792114695340499</v>
      </c>
      <c r="E38" s="2">
        <v>1.08600696018304</v>
      </c>
      <c r="F38" s="2">
        <v>2.0619999999999901</v>
      </c>
      <c r="G38" s="2">
        <v>1.03930213495358</v>
      </c>
      <c r="H38" s="2">
        <v>1.2068197257453801</v>
      </c>
      <c r="I38" s="2">
        <v>0.70832124979604205</v>
      </c>
      <c r="J38" s="2">
        <v>-7.7264957264956635E-2</v>
      </c>
      <c r="K38" s="3">
        <v>439.9</v>
      </c>
      <c r="L38" s="3">
        <v>3627.7</v>
      </c>
      <c r="M38" s="3">
        <v>1296.8</v>
      </c>
      <c r="N38" s="2">
        <v>1021.1</v>
      </c>
      <c r="O38" s="2">
        <v>0.59901952600119801</v>
      </c>
      <c r="P38">
        <v>86.498000000000005</v>
      </c>
      <c r="Q38">
        <v>85.462999999999994</v>
      </c>
      <c r="R38">
        <v>71.108999999999995</v>
      </c>
      <c r="S38">
        <v>880</v>
      </c>
      <c r="T38">
        <v>515.36666666666599</v>
      </c>
      <c r="U38">
        <v>3705649</v>
      </c>
      <c r="V38">
        <v>8.4398412698412706</v>
      </c>
      <c r="W38">
        <v>8.4238709677419301</v>
      </c>
      <c r="X38">
        <v>8.2479999999999905</v>
      </c>
      <c r="Z38">
        <f t="shared" si="8"/>
        <v>4924.5</v>
      </c>
      <c r="AA38">
        <f t="shared" si="9"/>
        <v>1461</v>
      </c>
      <c r="AB38">
        <f t="shared" si="10"/>
        <v>1395.3666666666659</v>
      </c>
      <c r="AC38">
        <f t="shared" si="11"/>
        <v>0.95507643166780687</v>
      </c>
      <c r="AE38">
        <v>439.9</v>
      </c>
      <c r="AF38">
        <v>3627.7</v>
      </c>
      <c r="AG38">
        <v>1296.8</v>
      </c>
    </row>
    <row r="39" spans="1:33" x14ac:dyDescent="0.25">
      <c r="A39" t="s">
        <v>59</v>
      </c>
      <c r="B39">
        <v>86.557999999999893</v>
      </c>
      <c r="C39">
        <v>188916.33333333299</v>
      </c>
      <c r="D39">
        <v>0.40968253968253998</v>
      </c>
      <c r="E39" s="2">
        <v>0.24741865633320401</v>
      </c>
      <c r="F39" s="2">
        <v>2.0598351648351598</v>
      </c>
      <c r="G39" s="2">
        <v>0.39658664674014898</v>
      </c>
      <c r="H39" s="2">
        <v>1.1562923754355701</v>
      </c>
      <c r="I39" s="2">
        <v>0.97499286674403396</v>
      </c>
      <c r="J39" s="2">
        <v>0.14709401709401959</v>
      </c>
      <c r="K39" s="3">
        <v>425.3</v>
      </c>
      <c r="L39" s="3">
        <v>3672.9</v>
      </c>
      <c r="M39" s="3">
        <v>1298.3</v>
      </c>
      <c r="N39" s="2">
        <v>1021.4</v>
      </c>
      <c r="O39" s="2">
        <v>-3.17397117915815</v>
      </c>
      <c r="P39">
        <v>86.72</v>
      </c>
      <c r="Q39">
        <v>85.74</v>
      </c>
      <c r="R39">
        <v>71.936000000000007</v>
      </c>
      <c r="S39">
        <v>882.5</v>
      </c>
      <c r="T39">
        <v>498.433333333333</v>
      </c>
      <c r="U39">
        <v>3746175</v>
      </c>
      <c r="V39">
        <v>8.7609523809523804</v>
      </c>
      <c r="W39">
        <v>8.6741269841269801</v>
      </c>
      <c r="X39">
        <v>8.23934065934065</v>
      </c>
      <c r="Z39">
        <f t="shared" si="8"/>
        <v>4971.2</v>
      </c>
      <c r="AA39">
        <f t="shared" si="9"/>
        <v>1446.7</v>
      </c>
      <c r="AB39">
        <f t="shared" si="10"/>
        <v>1380.9333333333329</v>
      </c>
      <c r="AC39">
        <f t="shared" si="11"/>
        <v>0.95454021796732769</v>
      </c>
      <c r="AE39">
        <v>425.3</v>
      </c>
      <c r="AF39">
        <v>3672.9</v>
      </c>
      <c r="AG39">
        <v>1298.3</v>
      </c>
    </row>
    <row r="40" spans="1:33" x14ac:dyDescent="0.25">
      <c r="A40" t="s">
        <v>60</v>
      </c>
      <c r="B40">
        <v>85.977999999999994</v>
      </c>
      <c r="C40">
        <v>189352.66666666599</v>
      </c>
      <c r="D40">
        <v>0.42654761904761701</v>
      </c>
      <c r="E40" s="2">
        <v>0.72438292209088895</v>
      </c>
      <c r="F40" s="2">
        <v>2.04005434782608</v>
      </c>
      <c r="G40" s="2">
        <v>-1.24076406252948E-3</v>
      </c>
      <c r="H40" s="2">
        <v>0.92431819005598803</v>
      </c>
      <c r="I40" s="2">
        <v>0.64128910580961396</v>
      </c>
      <c r="J40" s="2">
        <v>0.32504273504273229</v>
      </c>
      <c r="K40" s="3">
        <v>421</v>
      </c>
      <c r="L40" s="3">
        <v>3701.1</v>
      </c>
      <c r="M40" s="3">
        <v>1300.4000000000001</v>
      </c>
      <c r="N40" s="2">
        <v>997.3</v>
      </c>
      <c r="O40" s="2">
        <v>-1.38484920415341</v>
      </c>
      <c r="P40">
        <v>87.230999999999995</v>
      </c>
      <c r="Q40">
        <v>86.283000000000001</v>
      </c>
      <c r="R40">
        <v>72.603999999999999</v>
      </c>
      <c r="S40">
        <v>866.8</v>
      </c>
      <c r="T40">
        <v>493.56666666666598</v>
      </c>
      <c r="U40">
        <v>3766514</v>
      </c>
      <c r="V40">
        <v>8.4149206349206302</v>
      </c>
      <c r="W40">
        <v>8.7012698412698395</v>
      </c>
      <c r="X40">
        <v>8.1602173913043394</v>
      </c>
      <c r="Z40">
        <f t="shared" si="8"/>
        <v>5001.5</v>
      </c>
      <c r="AA40">
        <f t="shared" si="9"/>
        <v>1418.3</v>
      </c>
      <c r="AB40">
        <f t="shared" si="10"/>
        <v>1360.3666666666659</v>
      </c>
      <c r="AC40">
        <f t="shared" si="11"/>
        <v>0.95915297656819143</v>
      </c>
      <c r="AE40">
        <v>421</v>
      </c>
      <c r="AF40">
        <v>3701.1</v>
      </c>
      <c r="AG40">
        <v>1300.4000000000001</v>
      </c>
    </row>
    <row r="41" spans="1:33" x14ac:dyDescent="0.25">
      <c r="A41" t="s">
        <v>61</v>
      </c>
      <c r="B41">
        <v>85.555000000000007</v>
      </c>
      <c r="C41">
        <v>189866.33333333299</v>
      </c>
      <c r="D41">
        <v>0.54991431451612804</v>
      </c>
      <c r="E41" s="2">
        <v>-0.284105911589424</v>
      </c>
      <c r="F41" s="2">
        <v>1.9358423913043401</v>
      </c>
      <c r="G41" s="2">
        <v>-0.879844164445028</v>
      </c>
      <c r="H41" s="2">
        <v>0.82027262666561995</v>
      </c>
      <c r="I41" s="2">
        <v>8.5192947118380796E-2</v>
      </c>
      <c r="J41" s="2">
        <v>0.94094017094017168</v>
      </c>
      <c r="K41" s="3">
        <v>409.4</v>
      </c>
      <c r="L41" s="3">
        <v>3691</v>
      </c>
      <c r="M41" s="3">
        <v>1287.3</v>
      </c>
      <c r="N41" s="2">
        <v>934.2</v>
      </c>
      <c r="O41" s="2">
        <v>-3.09473026087838</v>
      </c>
      <c r="P41">
        <v>87.512</v>
      </c>
      <c r="Q41">
        <v>86.816000000000003</v>
      </c>
      <c r="R41">
        <v>73.201999999999998</v>
      </c>
      <c r="S41">
        <v>814.6</v>
      </c>
      <c r="T41">
        <v>480.933333333333</v>
      </c>
      <c r="U41">
        <v>3775906</v>
      </c>
      <c r="V41">
        <v>7.8845312500000002</v>
      </c>
      <c r="W41">
        <v>8.4059677419354806</v>
      </c>
      <c r="X41">
        <v>7.74336956521738</v>
      </c>
      <c r="Z41">
        <f t="shared" si="8"/>
        <v>4978.3</v>
      </c>
      <c r="AA41">
        <f t="shared" si="9"/>
        <v>1343.6</v>
      </c>
      <c r="AB41">
        <f t="shared" si="10"/>
        <v>1295.5333333333331</v>
      </c>
      <c r="AC41">
        <f t="shared" si="11"/>
        <v>0.9642254639277561</v>
      </c>
      <c r="AE41">
        <v>409.4</v>
      </c>
      <c r="AF41">
        <v>3691</v>
      </c>
      <c r="AG41">
        <v>1287.3</v>
      </c>
    </row>
    <row r="42" spans="1:33" x14ac:dyDescent="0.25">
      <c r="A42" t="s">
        <v>62</v>
      </c>
      <c r="B42">
        <v>84.652999999999906</v>
      </c>
      <c r="C42">
        <v>190271.66666666599</v>
      </c>
      <c r="D42">
        <v>0.54760997267759604</v>
      </c>
      <c r="E42" s="2">
        <v>-0.71293980055616102</v>
      </c>
      <c r="F42" s="2">
        <v>1.60761111111111</v>
      </c>
      <c r="G42" s="2">
        <v>-0.485599262789151</v>
      </c>
      <c r="H42" s="2">
        <v>1.063962695611</v>
      </c>
      <c r="I42" s="2">
        <v>-0.198156421299576</v>
      </c>
      <c r="J42" s="2">
        <v>1.40942974697984</v>
      </c>
      <c r="K42" s="3">
        <v>398.1</v>
      </c>
      <c r="L42" s="3">
        <v>3693.6</v>
      </c>
      <c r="M42" s="3">
        <v>1287.9000000000001</v>
      </c>
      <c r="N42" s="2">
        <v>896.2</v>
      </c>
      <c r="O42" s="2">
        <v>-3.8260605847599698</v>
      </c>
      <c r="P42">
        <v>88.236999999999995</v>
      </c>
      <c r="Q42">
        <v>87.445999999999998</v>
      </c>
      <c r="R42">
        <v>73.984999999999999</v>
      </c>
      <c r="S42">
        <v>787.9</v>
      </c>
      <c r="T42">
        <v>471.7</v>
      </c>
      <c r="U42">
        <v>3761826</v>
      </c>
      <c r="V42">
        <v>8.9568852459016295</v>
      </c>
      <c r="W42">
        <v>8.0231666666666595</v>
      </c>
      <c r="X42">
        <v>6.43044444444444</v>
      </c>
      <c r="Z42">
        <f t="shared" si="8"/>
        <v>4981.5</v>
      </c>
      <c r="AA42">
        <f t="shared" si="9"/>
        <v>1294.3000000000002</v>
      </c>
      <c r="AB42">
        <f t="shared" si="10"/>
        <v>1259.5999999999999</v>
      </c>
      <c r="AC42">
        <f t="shared" si="11"/>
        <v>0.97319014138916771</v>
      </c>
      <c r="AE42">
        <v>398.1</v>
      </c>
      <c r="AF42">
        <v>3693.6</v>
      </c>
      <c r="AG42">
        <v>1287.9000000000001</v>
      </c>
    </row>
    <row r="43" spans="1:33" x14ac:dyDescent="0.25">
      <c r="A43" t="s">
        <v>63</v>
      </c>
      <c r="B43">
        <v>84.128999999999905</v>
      </c>
      <c r="C43">
        <v>190655.66666666599</v>
      </c>
      <c r="D43">
        <v>0.44898437499999999</v>
      </c>
      <c r="E43" s="2">
        <v>0.66308180156951302</v>
      </c>
      <c r="F43" s="2">
        <v>1.46601648351648</v>
      </c>
      <c r="G43" s="2">
        <v>0.67193433205401298</v>
      </c>
      <c r="H43" s="2">
        <v>0.69770230766395802</v>
      </c>
      <c r="I43" s="2">
        <v>1.20619150898078</v>
      </c>
      <c r="J43" s="2">
        <v>2.1355555555555528</v>
      </c>
      <c r="K43" s="3">
        <v>400.1</v>
      </c>
      <c r="L43" s="3">
        <v>3726.2</v>
      </c>
      <c r="M43" s="3">
        <v>1295.4000000000001</v>
      </c>
      <c r="N43" s="2">
        <v>891.7</v>
      </c>
      <c r="O43" s="2">
        <v>-0.85964566289424404</v>
      </c>
      <c r="P43">
        <v>88.25</v>
      </c>
      <c r="Q43">
        <v>87.430999999999997</v>
      </c>
      <c r="R43">
        <v>74.503</v>
      </c>
      <c r="S43">
        <v>784.1</v>
      </c>
      <c r="T43">
        <v>475.23333333333301</v>
      </c>
      <c r="U43">
        <v>3768146</v>
      </c>
      <c r="V43">
        <v>9.7999999999999901</v>
      </c>
      <c r="W43">
        <v>8.1254687499999996</v>
      </c>
      <c r="X43">
        <v>5.8640659340659296</v>
      </c>
      <c r="Z43">
        <f t="shared" si="8"/>
        <v>5021.6000000000004</v>
      </c>
      <c r="AA43">
        <f t="shared" si="9"/>
        <v>1291.8000000000002</v>
      </c>
      <c r="AB43">
        <f t="shared" si="10"/>
        <v>1259.333333333333</v>
      </c>
      <c r="AC43">
        <f t="shared" si="11"/>
        <v>0.97486711049181984</v>
      </c>
      <c r="AE43">
        <v>400.1</v>
      </c>
      <c r="AF43">
        <v>3726.2</v>
      </c>
      <c r="AG43">
        <v>1295.4000000000001</v>
      </c>
    </row>
    <row r="44" spans="1:33" x14ac:dyDescent="0.25">
      <c r="A44" t="s">
        <v>64</v>
      </c>
      <c r="B44">
        <v>84.027999999999906</v>
      </c>
      <c r="C44">
        <v>191121.33333333299</v>
      </c>
      <c r="D44">
        <v>0.43503906250000002</v>
      </c>
      <c r="E44" s="2">
        <v>0.38483326074625601</v>
      </c>
      <c r="F44" s="2">
        <v>1.4113043478260801</v>
      </c>
      <c r="G44" s="2">
        <v>0.42016606606906598</v>
      </c>
      <c r="H44" s="2">
        <v>0.75416550537650395</v>
      </c>
      <c r="I44" s="2">
        <v>0.358771128910084</v>
      </c>
      <c r="J44" s="2">
        <v>1.9115151515151494</v>
      </c>
      <c r="K44" s="3">
        <v>406.3</v>
      </c>
      <c r="L44" s="3">
        <v>3735.5</v>
      </c>
      <c r="M44" s="3">
        <v>1297.5999999999999</v>
      </c>
      <c r="N44" s="2">
        <v>913.9</v>
      </c>
      <c r="O44" s="2">
        <v>-0.46782855281471097</v>
      </c>
      <c r="P44">
        <v>88.433999999999997</v>
      </c>
      <c r="Q44">
        <v>87.393000000000001</v>
      </c>
      <c r="R44">
        <v>75.066999999999993</v>
      </c>
      <c r="S44">
        <v>805.3</v>
      </c>
      <c r="T44">
        <v>484.36666666666599</v>
      </c>
      <c r="U44">
        <v>3730466</v>
      </c>
      <c r="V44">
        <v>10.071562500000001</v>
      </c>
      <c r="W44">
        <v>7.9499999999999904</v>
      </c>
      <c r="X44">
        <v>5.6452173913043397</v>
      </c>
      <c r="Z44">
        <f t="shared" si="8"/>
        <v>5033.1000000000004</v>
      </c>
      <c r="AA44">
        <f t="shared" si="9"/>
        <v>1320.2</v>
      </c>
      <c r="AB44">
        <f t="shared" si="10"/>
        <v>1289.6666666666661</v>
      </c>
      <c r="AC44">
        <f t="shared" si="11"/>
        <v>0.97687219108215873</v>
      </c>
      <c r="AE44">
        <v>406.3</v>
      </c>
      <c r="AF44">
        <v>3735.5</v>
      </c>
      <c r="AG44">
        <v>1297.5999999999999</v>
      </c>
    </row>
    <row r="45" spans="1:33" x14ac:dyDescent="0.25">
      <c r="A45" t="s">
        <v>65</v>
      </c>
      <c r="B45">
        <v>83.923999999999893</v>
      </c>
      <c r="C45">
        <v>191650.66666666599</v>
      </c>
      <c r="D45">
        <v>0.51429687499999899</v>
      </c>
      <c r="E45" s="2">
        <v>0.17772020207535999</v>
      </c>
      <c r="F45" s="2">
        <v>1.2046195652173901</v>
      </c>
      <c r="G45" s="2">
        <v>0.39114693026316899</v>
      </c>
      <c r="H45" s="2">
        <v>0.564564229099073</v>
      </c>
      <c r="I45" s="2">
        <v>0.53948526321507995</v>
      </c>
      <c r="J45" s="2">
        <v>1.6533333333333333</v>
      </c>
      <c r="K45" s="3">
        <v>399.6</v>
      </c>
      <c r="L45" s="3">
        <v>3757.6</v>
      </c>
      <c r="M45" s="3">
        <v>1286.4000000000001</v>
      </c>
      <c r="N45" s="2">
        <v>948.9</v>
      </c>
      <c r="O45" s="2">
        <v>-0.713855125202286</v>
      </c>
      <c r="P45">
        <v>88.248999999999995</v>
      </c>
      <c r="Q45">
        <v>87.097999999999999</v>
      </c>
      <c r="R45">
        <v>75.492000000000004</v>
      </c>
      <c r="S45">
        <v>834.3</v>
      </c>
      <c r="T45">
        <v>477.433333333333</v>
      </c>
      <c r="U45">
        <v>3688603</v>
      </c>
      <c r="V45">
        <v>10.296093750000001</v>
      </c>
      <c r="W45">
        <v>7.3449999999999998</v>
      </c>
      <c r="X45">
        <v>4.8184782608695604</v>
      </c>
      <c r="Z45">
        <f t="shared" si="8"/>
        <v>5044</v>
      </c>
      <c r="AA45">
        <f t="shared" si="9"/>
        <v>1348.5</v>
      </c>
      <c r="AB45">
        <f t="shared" si="10"/>
        <v>1311.7333333333329</v>
      </c>
      <c r="AC45">
        <f t="shared" si="11"/>
        <v>0.97273513780744003</v>
      </c>
      <c r="AE45">
        <v>399.6</v>
      </c>
      <c r="AF45">
        <v>3757.6</v>
      </c>
      <c r="AG45">
        <v>1286.4000000000001</v>
      </c>
    </row>
    <row r="46" spans="1:33" x14ac:dyDescent="0.25">
      <c r="A46" t="s">
        <v>66</v>
      </c>
      <c r="B46">
        <v>83.516000000000005</v>
      </c>
      <c r="C46">
        <v>192074.66666666599</v>
      </c>
      <c r="D46">
        <v>0.47326612903225701</v>
      </c>
      <c r="E46" s="2">
        <v>1.9205909053321799</v>
      </c>
      <c r="F46" s="2">
        <v>1.0060714285714201</v>
      </c>
      <c r="G46" s="2">
        <v>1.0920449201509399</v>
      </c>
      <c r="H46" s="2">
        <v>0.56402920792839695</v>
      </c>
      <c r="I46" s="2">
        <v>1.34621515013825</v>
      </c>
      <c r="J46" s="2">
        <v>1.9568205128205118</v>
      </c>
      <c r="K46" s="3">
        <v>415.3</v>
      </c>
      <c r="L46" s="3">
        <v>3810.1</v>
      </c>
      <c r="M46" s="3">
        <v>1305.5</v>
      </c>
      <c r="N46" s="2">
        <v>927.8</v>
      </c>
      <c r="O46" s="2">
        <v>0.27902066497357297</v>
      </c>
      <c r="P46">
        <v>87.649000000000001</v>
      </c>
      <c r="Q46">
        <v>86.933999999999997</v>
      </c>
      <c r="R46">
        <v>75.918999999999997</v>
      </c>
      <c r="S46">
        <v>810.2</v>
      </c>
      <c r="T46">
        <v>496.2</v>
      </c>
      <c r="U46">
        <v>3701592</v>
      </c>
      <c r="V46">
        <v>11.185555555555499</v>
      </c>
      <c r="W46">
        <v>7.3069354838709604</v>
      </c>
      <c r="X46">
        <v>4.0242857142857096</v>
      </c>
      <c r="Z46">
        <f t="shared" si="8"/>
        <v>5115.6000000000004</v>
      </c>
      <c r="AA46">
        <f t="shared" si="9"/>
        <v>1343.1</v>
      </c>
      <c r="AB46">
        <f t="shared" si="10"/>
        <v>1306.4000000000001</v>
      </c>
      <c r="AC46">
        <f t="shared" si="11"/>
        <v>0.97267515449333641</v>
      </c>
      <c r="AE46">
        <v>415.3</v>
      </c>
      <c r="AF46">
        <v>3810.1</v>
      </c>
      <c r="AG46">
        <v>1305.5</v>
      </c>
    </row>
    <row r="47" spans="1:33" x14ac:dyDescent="0.25">
      <c r="A47" t="s">
        <v>67</v>
      </c>
      <c r="B47">
        <v>83.850999999999999</v>
      </c>
      <c r="C47">
        <v>192506.66666666599</v>
      </c>
      <c r="D47">
        <v>0.43789682539682501</v>
      </c>
      <c r="E47" s="2">
        <v>0.686360226016553</v>
      </c>
      <c r="F47" s="2">
        <v>0.94351648351648398</v>
      </c>
      <c r="G47" s="2">
        <v>1.05720444001221</v>
      </c>
      <c r="H47" s="2">
        <v>0.59360605063046101</v>
      </c>
      <c r="I47" s="2">
        <v>0.20327637540021201</v>
      </c>
      <c r="J47" s="2">
        <v>2.0096923076923057</v>
      </c>
      <c r="K47" s="3">
        <v>418.2</v>
      </c>
      <c r="L47" s="3">
        <v>3834.5</v>
      </c>
      <c r="M47" s="3">
        <v>1311</v>
      </c>
      <c r="N47" s="2">
        <v>988.9</v>
      </c>
      <c r="O47" s="2">
        <v>3.3047207555038098</v>
      </c>
      <c r="P47">
        <v>87.831000000000003</v>
      </c>
      <c r="Q47">
        <v>86.971000000000004</v>
      </c>
      <c r="R47">
        <v>76.370999999999995</v>
      </c>
      <c r="S47">
        <v>865.4</v>
      </c>
      <c r="T47">
        <v>500.96666666666601</v>
      </c>
      <c r="U47">
        <v>3700508</v>
      </c>
      <c r="V47">
        <v>11.042380952380899</v>
      </c>
      <c r="W47">
        <v>7.3760317460317397</v>
      </c>
      <c r="X47">
        <v>3.7740659340659302</v>
      </c>
      <c r="Z47">
        <f t="shared" si="8"/>
        <v>5145.5</v>
      </c>
      <c r="AA47">
        <f t="shared" si="9"/>
        <v>1407.1</v>
      </c>
      <c r="AB47">
        <f t="shared" si="10"/>
        <v>1366.3666666666659</v>
      </c>
      <c r="AC47">
        <f t="shared" si="11"/>
        <v>0.97105157179068013</v>
      </c>
      <c r="AE47">
        <v>418.2</v>
      </c>
      <c r="AF47">
        <v>3834.5</v>
      </c>
      <c r="AG47">
        <v>1311</v>
      </c>
    </row>
    <row r="48" spans="1:33" x14ac:dyDescent="0.25">
      <c r="A48" t="s">
        <v>68</v>
      </c>
      <c r="B48">
        <v>84.007000000000005</v>
      </c>
      <c r="C48">
        <v>193024.33333333299</v>
      </c>
      <c r="D48">
        <v>0.521367187499999</v>
      </c>
      <c r="E48" s="2">
        <v>1.3094676644002201</v>
      </c>
      <c r="F48" s="2">
        <v>0.81480978260869497</v>
      </c>
      <c r="G48" s="2">
        <v>1.0269372305026201</v>
      </c>
      <c r="H48" s="2">
        <v>0.442903500972333</v>
      </c>
      <c r="I48" s="2">
        <v>1.0692130797519299</v>
      </c>
      <c r="J48" s="2">
        <v>1.6577272727272754</v>
      </c>
      <c r="K48" s="3">
        <v>427.1</v>
      </c>
      <c r="L48" s="3">
        <v>3877.2</v>
      </c>
      <c r="M48" s="3">
        <v>1318.8</v>
      </c>
      <c r="N48" s="2">
        <v>999.1</v>
      </c>
      <c r="O48" s="2">
        <v>1.2174231294595499</v>
      </c>
      <c r="P48">
        <v>88.081000000000003</v>
      </c>
      <c r="Q48">
        <v>87.105999999999995</v>
      </c>
      <c r="R48">
        <v>76.709999999999994</v>
      </c>
      <c r="S48">
        <v>876.8</v>
      </c>
      <c r="T48">
        <v>512.06666666666604</v>
      </c>
      <c r="U48">
        <v>3688614</v>
      </c>
      <c r="V48">
        <v>11.247656249999901</v>
      </c>
      <c r="W48">
        <v>6.6187500000000004</v>
      </c>
      <c r="X48">
        <v>3.2592391304347799</v>
      </c>
      <c r="Z48">
        <f t="shared" si="8"/>
        <v>5196</v>
      </c>
      <c r="AA48">
        <f t="shared" si="9"/>
        <v>1426.2</v>
      </c>
      <c r="AB48">
        <f t="shared" si="10"/>
        <v>1388.8666666666659</v>
      </c>
      <c r="AC48">
        <f t="shared" si="11"/>
        <v>0.97382321320057907</v>
      </c>
      <c r="AE48">
        <v>427.1</v>
      </c>
      <c r="AF48">
        <v>3877.2</v>
      </c>
      <c r="AG48">
        <v>1318.8</v>
      </c>
    </row>
    <row r="49" spans="1:33" x14ac:dyDescent="0.25">
      <c r="A49" t="s">
        <v>69</v>
      </c>
      <c r="B49">
        <v>84.575000000000003</v>
      </c>
      <c r="C49">
        <v>193615.66666666599</v>
      </c>
      <c r="D49">
        <v>0.53175529233871</v>
      </c>
      <c r="E49" s="2">
        <v>1.2590167517286499</v>
      </c>
      <c r="F49" s="2">
        <v>0.75872282608695696</v>
      </c>
      <c r="G49" s="2">
        <v>1.0462045456411699</v>
      </c>
      <c r="H49" s="2">
        <v>0.56676524426612995</v>
      </c>
      <c r="I49" s="2">
        <v>-0.207941093223482</v>
      </c>
      <c r="J49" s="2">
        <v>2.1665151515151515</v>
      </c>
      <c r="K49" s="3">
        <v>435.6</v>
      </c>
      <c r="L49" s="3">
        <v>3922.2</v>
      </c>
      <c r="M49" s="3">
        <v>1332.1</v>
      </c>
      <c r="N49" s="2">
        <v>1030.8</v>
      </c>
      <c r="O49" s="2">
        <v>2.7638136142195799</v>
      </c>
      <c r="P49">
        <v>88.281999999999996</v>
      </c>
      <c r="Q49">
        <v>87.331999999999994</v>
      </c>
      <c r="R49">
        <v>77.146000000000001</v>
      </c>
      <c r="S49">
        <v>906.7</v>
      </c>
      <c r="T49">
        <v>523.06666666666604</v>
      </c>
      <c r="U49">
        <v>3680513</v>
      </c>
      <c r="V49">
        <v>11.63296875</v>
      </c>
      <c r="W49">
        <v>6.7403225806451497</v>
      </c>
      <c r="X49">
        <v>3.0348913043478198</v>
      </c>
      <c r="Z49">
        <f t="shared" si="8"/>
        <v>5254.2999999999993</v>
      </c>
      <c r="AA49">
        <f t="shared" si="9"/>
        <v>1466.4</v>
      </c>
      <c r="AB49">
        <f t="shared" si="10"/>
        <v>1429.766666666666</v>
      </c>
      <c r="AC49">
        <f t="shared" si="11"/>
        <v>0.97501818512456762</v>
      </c>
      <c r="AE49">
        <v>435.6</v>
      </c>
      <c r="AF49">
        <v>3922.2</v>
      </c>
      <c r="AG49">
        <v>1332.1</v>
      </c>
    </row>
    <row r="50" spans="1:33" x14ac:dyDescent="0.25">
      <c r="A50" t="s">
        <v>70</v>
      </c>
      <c r="B50">
        <v>85.307000000000002</v>
      </c>
      <c r="C50">
        <v>194106</v>
      </c>
      <c r="D50">
        <v>0.53287017451084095</v>
      </c>
      <c r="E50" s="2">
        <v>0.27241859641077798</v>
      </c>
      <c r="F50" s="2">
        <v>0.76058333333333294</v>
      </c>
      <c r="G50" s="2">
        <v>0.183981772422913</v>
      </c>
      <c r="H50" s="2">
        <v>0.61253955268942095</v>
      </c>
      <c r="I50" s="2">
        <v>-0.44403129202219199</v>
      </c>
      <c r="J50" s="2">
        <v>1.9231249999999993</v>
      </c>
      <c r="K50" s="3">
        <v>439.8</v>
      </c>
      <c r="L50" s="3">
        <v>3938.5</v>
      </c>
      <c r="M50" s="3">
        <v>1333.5</v>
      </c>
      <c r="N50" s="2">
        <v>1055</v>
      </c>
      <c r="O50" s="2">
        <v>0.52185796629675696</v>
      </c>
      <c r="P50">
        <v>88.599000000000004</v>
      </c>
      <c r="Q50">
        <v>87.814999999999998</v>
      </c>
      <c r="R50">
        <v>77.62</v>
      </c>
      <c r="S50">
        <v>931.3</v>
      </c>
      <c r="T50">
        <v>527.83333333333303</v>
      </c>
      <c r="U50">
        <v>3712749</v>
      </c>
      <c r="V50">
        <v>12.3564516129032</v>
      </c>
      <c r="W50">
        <v>6.25819672131147</v>
      </c>
      <c r="X50">
        <v>3.04233333333333</v>
      </c>
      <c r="Z50">
        <f t="shared" si="8"/>
        <v>5272</v>
      </c>
      <c r="AA50">
        <f t="shared" si="9"/>
        <v>1494.8</v>
      </c>
      <c r="AB50">
        <f t="shared" si="10"/>
        <v>1459.133333333333</v>
      </c>
      <c r="AC50">
        <f t="shared" si="11"/>
        <v>0.97613950584247589</v>
      </c>
      <c r="AE50">
        <v>439.8</v>
      </c>
      <c r="AF50">
        <v>3938.5</v>
      </c>
      <c r="AG50">
        <v>1333.5</v>
      </c>
    </row>
    <row r="51" spans="1:33" x14ac:dyDescent="0.25">
      <c r="A51" t="s">
        <v>71</v>
      </c>
      <c r="B51">
        <v>86.314999999999998</v>
      </c>
      <c r="C51">
        <v>194555.33333333299</v>
      </c>
      <c r="D51">
        <v>0.53773809523809402</v>
      </c>
      <c r="E51" s="2">
        <v>0.97870570600473294</v>
      </c>
      <c r="F51" s="2">
        <v>0.74931318681318604</v>
      </c>
      <c r="G51" s="2">
        <v>0.63715941756285399</v>
      </c>
      <c r="H51" s="2">
        <v>0.54220173688984097</v>
      </c>
      <c r="I51" s="2">
        <v>-0.169284954819343</v>
      </c>
      <c r="J51" s="2">
        <v>1.656769230769231</v>
      </c>
      <c r="K51" s="3">
        <v>454.1</v>
      </c>
      <c r="L51" s="3">
        <v>3961.7</v>
      </c>
      <c r="M51" s="3">
        <v>1344.1</v>
      </c>
      <c r="N51" s="2">
        <v>1063.3</v>
      </c>
      <c r="O51" s="2">
        <v>1.9722668639358201</v>
      </c>
      <c r="P51">
        <v>88.95</v>
      </c>
      <c r="Q51">
        <v>88.084999999999994</v>
      </c>
      <c r="R51">
        <v>78.042000000000002</v>
      </c>
      <c r="S51">
        <v>942.3</v>
      </c>
      <c r="T51">
        <v>547.86666666666599</v>
      </c>
      <c r="U51">
        <v>3754274</v>
      </c>
      <c r="V51">
        <v>12.4982539682539</v>
      </c>
      <c r="W51">
        <v>5.9880952380952301</v>
      </c>
      <c r="X51">
        <v>2.9972527472527402</v>
      </c>
      <c r="Z51">
        <f t="shared" si="8"/>
        <v>5305.7999999999993</v>
      </c>
      <c r="AA51">
        <f t="shared" si="9"/>
        <v>1517.4</v>
      </c>
      <c r="AB51">
        <f t="shared" si="10"/>
        <v>1490.1666666666661</v>
      </c>
      <c r="AC51">
        <f t="shared" si="11"/>
        <v>0.98205263389130482</v>
      </c>
      <c r="AE51">
        <v>454.1</v>
      </c>
      <c r="AF51">
        <v>3961.7</v>
      </c>
      <c r="AG51">
        <v>1344.1</v>
      </c>
    </row>
    <row r="52" spans="1:33" x14ac:dyDescent="0.25">
      <c r="A52" t="s">
        <v>72</v>
      </c>
      <c r="B52">
        <v>86.715999999999994</v>
      </c>
      <c r="C52">
        <v>195068</v>
      </c>
      <c r="D52">
        <v>0.50191406249999904</v>
      </c>
      <c r="E52" s="2">
        <v>0.96182254977707504</v>
      </c>
      <c r="F52" s="2">
        <v>0.76442934782608696</v>
      </c>
      <c r="G52" s="2">
        <v>0.52534276837813199</v>
      </c>
      <c r="H52" s="2">
        <v>0.46915733765234502</v>
      </c>
      <c r="I52" s="2">
        <v>-2.44394145541771E-2</v>
      </c>
      <c r="J52" s="2">
        <v>1.5473015873015901</v>
      </c>
      <c r="K52" s="3">
        <v>459.1</v>
      </c>
      <c r="L52" s="3">
        <v>4005.9</v>
      </c>
      <c r="M52" s="3">
        <v>1357.4</v>
      </c>
      <c r="N52" s="2">
        <v>1062.5</v>
      </c>
      <c r="O52" s="2">
        <v>1.53630070918624</v>
      </c>
      <c r="P52">
        <v>89.11</v>
      </c>
      <c r="Q52">
        <v>88.296999999999997</v>
      </c>
      <c r="R52">
        <v>78.408999999999907</v>
      </c>
      <c r="S52">
        <v>943.4</v>
      </c>
      <c r="T52">
        <v>556.63333333333298</v>
      </c>
      <c r="U52">
        <v>3776222</v>
      </c>
      <c r="V52">
        <v>12.9440624999999</v>
      </c>
      <c r="W52">
        <v>5.6153124999999999</v>
      </c>
      <c r="X52">
        <v>3.0577173913043398</v>
      </c>
      <c r="Z52">
        <f t="shared" si="8"/>
        <v>5363.3</v>
      </c>
      <c r="AA52">
        <f t="shared" si="9"/>
        <v>1521.6</v>
      </c>
      <c r="AB52">
        <f t="shared" si="10"/>
        <v>1500.0333333333328</v>
      </c>
      <c r="AC52">
        <f t="shared" si="11"/>
        <v>0.9858263231685942</v>
      </c>
      <c r="AE52">
        <v>459.1</v>
      </c>
      <c r="AF52">
        <v>4005.9</v>
      </c>
      <c r="AG52">
        <v>1357.4</v>
      </c>
    </row>
    <row r="53" spans="1:33" x14ac:dyDescent="0.25">
      <c r="A53" t="s">
        <v>73</v>
      </c>
      <c r="B53">
        <v>87.426000000000002</v>
      </c>
      <c r="C53">
        <v>195621</v>
      </c>
      <c r="D53">
        <v>0.48467993951612898</v>
      </c>
      <c r="E53" s="2">
        <v>0.90615922075802102</v>
      </c>
      <c r="F53" s="2">
        <v>0.74706521739130405</v>
      </c>
      <c r="G53" s="2">
        <v>1.31239911275145</v>
      </c>
      <c r="H53" s="2">
        <v>0.51773052519453</v>
      </c>
      <c r="I53" s="2">
        <v>-0.112990553438047</v>
      </c>
      <c r="J53" s="2">
        <v>1.5874242424242406</v>
      </c>
      <c r="K53" s="3">
        <v>470.2</v>
      </c>
      <c r="L53" s="3">
        <v>4032.7</v>
      </c>
      <c r="M53" s="3">
        <v>1366.8</v>
      </c>
      <c r="N53" s="2">
        <v>1118.5999999999999</v>
      </c>
      <c r="O53" s="2">
        <v>3.9701351669021698</v>
      </c>
      <c r="P53">
        <v>89.403999999999996</v>
      </c>
      <c r="Q53">
        <v>88.426000000000002</v>
      </c>
      <c r="R53">
        <v>78.816000000000003</v>
      </c>
      <c r="S53">
        <v>996.4</v>
      </c>
      <c r="T53">
        <v>573.79999999999995</v>
      </c>
      <c r="U53">
        <v>3805533</v>
      </c>
      <c r="V53">
        <v>13.360624999999899</v>
      </c>
      <c r="W53">
        <v>5.6159677419354797</v>
      </c>
      <c r="X53">
        <v>2.98826086956521</v>
      </c>
      <c r="Z53">
        <f t="shared" si="8"/>
        <v>5399.5</v>
      </c>
      <c r="AA53">
        <f t="shared" si="9"/>
        <v>1588.8</v>
      </c>
      <c r="AB53">
        <f t="shared" si="10"/>
        <v>1570.1999999999998</v>
      </c>
      <c r="AC53">
        <f t="shared" si="11"/>
        <v>0.98829305135951651</v>
      </c>
      <c r="AE53">
        <v>470.2</v>
      </c>
      <c r="AF53">
        <v>4032.7</v>
      </c>
      <c r="AG53">
        <v>1366.8</v>
      </c>
    </row>
    <row r="54" spans="1:33" x14ac:dyDescent="0.25">
      <c r="A54" t="s">
        <v>74</v>
      </c>
      <c r="B54">
        <v>87.775000000000006</v>
      </c>
      <c r="C54">
        <v>196085.33333333299</v>
      </c>
      <c r="D54">
        <v>0.442181259600614</v>
      </c>
      <c r="E54" s="2">
        <v>0.95372552759711104</v>
      </c>
      <c r="F54" s="2">
        <v>0.80233333333333301</v>
      </c>
      <c r="G54" s="2">
        <v>0.96824901459887203</v>
      </c>
      <c r="H54" s="2">
        <v>0.54913908192626404</v>
      </c>
      <c r="I54" s="2">
        <v>0.60055230158316397</v>
      </c>
      <c r="J54" s="2">
        <v>1.7074479166666667</v>
      </c>
      <c r="K54" s="3">
        <v>481.4</v>
      </c>
      <c r="L54" s="3">
        <v>4064.2</v>
      </c>
      <c r="M54" s="3">
        <v>1385</v>
      </c>
      <c r="N54" s="2">
        <v>1166.8</v>
      </c>
      <c r="O54" s="2">
        <v>1.32139723186423</v>
      </c>
      <c r="P54">
        <v>89.769000000000005</v>
      </c>
      <c r="Q54">
        <v>88.915999999999997</v>
      </c>
      <c r="R54">
        <v>79.25</v>
      </c>
      <c r="S54">
        <v>1043.5999999999999</v>
      </c>
      <c r="T54">
        <v>588.83333333333303</v>
      </c>
      <c r="U54">
        <v>3880252</v>
      </c>
      <c r="V54">
        <v>13.627460317460301</v>
      </c>
      <c r="W54">
        <v>6.09032258064516</v>
      </c>
      <c r="X54">
        <v>3.2093333333333298</v>
      </c>
      <c r="Z54">
        <f t="shared" si="8"/>
        <v>5449.2</v>
      </c>
      <c r="AA54">
        <f t="shared" si="9"/>
        <v>1648.1999999999998</v>
      </c>
      <c r="AB54">
        <f t="shared" si="10"/>
        <v>1632.4333333333329</v>
      </c>
      <c r="AC54">
        <f t="shared" si="11"/>
        <v>0.99043400881769994</v>
      </c>
      <c r="AE54">
        <v>481.4</v>
      </c>
      <c r="AF54">
        <v>4064.2</v>
      </c>
      <c r="AG54">
        <v>1385</v>
      </c>
    </row>
    <row r="55" spans="1:33" x14ac:dyDescent="0.25">
      <c r="A55" t="s">
        <v>75</v>
      </c>
      <c r="B55">
        <v>89.262</v>
      </c>
      <c r="C55">
        <v>196522</v>
      </c>
      <c r="D55">
        <v>0.37794354838709698</v>
      </c>
      <c r="E55" s="2">
        <v>0.78781172473758498</v>
      </c>
      <c r="F55" s="2">
        <v>0.98450549450549396</v>
      </c>
      <c r="G55" s="2">
        <v>1.35875366396751</v>
      </c>
      <c r="H55" s="2">
        <v>0.48211670456825101</v>
      </c>
      <c r="I55" s="2">
        <v>-0.63412456929330696</v>
      </c>
      <c r="J55" s="2">
        <v>2.1747692307692295</v>
      </c>
      <c r="K55" s="3">
        <v>486.6</v>
      </c>
      <c r="L55" s="3">
        <v>4090.8</v>
      </c>
      <c r="M55" s="3">
        <v>1396</v>
      </c>
      <c r="N55" s="2">
        <v>1234.9000000000001</v>
      </c>
      <c r="O55" s="2">
        <v>2.2060578124373298</v>
      </c>
      <c r="P55">
        <v>89.968000000000004</v>
      </c>
      <c r="Q55">
        <v>89.192999999999998</v>
      </c>
      <c r="R55">
        <v>79.632999999999996</v>
      </c>
      <c r="S55">
        <v>1106.9000000000001</v>
      </c>
      <c r="T55">
        <v>598.73333333333301</v>
      </c>
      <c r="U55">
        <v>3931365</v>
      </c>
      <c r="V55">
        <v>13.105</v>
      </c>
      <c r="W55">
        <v>7.0895161290322504</v>
      </c>
      <c r="X55">
        <v>3.9380219780219701</v>
      </c>
      <c r="Z55">
        <f t="shared" si="8"/>
        <v>5486.8</v>
      </c>
      <c r="AA55">
        <f t="shared" si="9"/>
        <v>1721.5</v>
      </c>
      <c r="AB55">
        <f t="shared" si="10"/>
        <v>1705.6333333333332</v>
      </c>
      <c r="AC55">
        <f t="shared" si="11"/>
        <v>0.99078323167780025</v>
      </c>
      <c r="AE55">
        <v>486.6</v>
      </c>
      <c r="AF55">
        <v>4090.8</v>
      </c>
      <c r="AG55">
        <v>1396</v>
      </c>
    </row>
    <row r="56" spans="1:33" x14ac:dyDescent="0.25">
      <c r="A56" t="s">
        <v>76</v>
      </c>
      <c r="B56">
        <v>90.326999999999998</v>
      </c>
      <c r="C56">
        <v>197050</v>
      </c>
      <c r="D56">
        <v>0.37746093749999898</v>
      </c>
      <c r="E56" s="2">
        <v>1.0507593444646499</v>
      </c>
      <c r="F56" s="2">
        <v>1.1213586956521699</v>
      </c>
      <c r="G56" s="2">
        <v>0.64219784017718695</v>
      </c>
      <c r="H56" s="2">
        <v>0.55975552038926502</v>
      </c>
      <c r="I56" s="2">
        <v>-0.59426370073891099</v>
      </c>
      <c r="J56" s="2">
        <v>1.9998484848484859</v>
      </c>
      <c r="K56" s="3">
        <v>491.7</v>
      </c>
      <c r="L56" s="3">
        <v>4120.6000000000004</v>
      </c>
      <c r="M56" s="3">
        <v>1408</v>
      </c>
      <c r="N56" s="2">
        <v>1212.7</v>
      </c>
      <c r="O56" s="2">
        <v>0.81543562675967396</v>
      </c>
      <c r="P56">
        <v>90.451999999999998</v>
      </c>
      <c r="Q56">
        <v>89.536000000000001</v>
      </c>
      <c r="R56">
        <v>80.08</v>
      </c>
      <c r="S56">
        <v>1092.9000000000001</v>
      </c>
      <c r="T56">
        <v>609.29999999999995</v>
      </c>
      <c r="U56">
        <v>3968012</v>
      </c>
      <c r="V56">
        <v>13.430937499999899</v>
      </c>
      <c r="W56">
        <v>7.3279687500000001</v>
      </c>
      <c r="X56">
        <v>4.4854347826086904</v>
      </c>
      <c r="Z56">
        <f t="shared" si="8"/>
        <v>5528.6</v>
      </c>
      <c r="AA56">
        <f t="shared" si="9"/>
        <v>1704.4</v>
      </c>
      <c r="AB56">
        <f t="shared" si="10"/>
        <v>1702.2</v>
      </c>
      <c r="AC56">
        <f t="shared" si="11"/>
        <v>0.99870922318704525</v>
      </c>
      <c r="AE56">
        <v>491.7</v>
      </c>
      <c r="AF56">
        <v>4120.6000000000004</v>
      </c>
      <c r="AG56">
        <v>1408</v>
      </c>
    </row>
    <row r="57" spans="1:33" x14ac:dyDescent="0.25">
      <c r="A57" t="s">
        <v>77</v>
      </c>
      <c r="B57">
        <v>90.870999999999995</v>
      </c>
      <c r="C57">
        <v>197600.66666666599</v>
      </c>
      <c r="D57">
        <v>0.34264116575591902</v>
      </c>
      <c r="E57" s="2">
        <v>0.93332087829340904</v>
      </c>
      <c r="F57" s="2">
        <v>1.29198369565217</v>
      </c>
      <c r="G57" s="2">
        <v>1.1045763568848901</v>
      </c>
      <c r="H57" s="2">
        <v>0.52683158038975197</v>
      </c>
      <c r="I57" s="2">
        <v>4.1036223286305198E-2</v>
      </c>
      <c r="J57" s="2">
        <v>2.2851794871794873</v>
      </c>
      <c r="K57" s="3">
        <v>509</v>
      </c>
      <c r="L57" s="3">
        <v>4139.2</v>
      </c>
      <c r="M57" s="3">
        <v>1423</v>
      </c>
      <c r="N57" s="2">
        <v>1269.2</v>
      </c>
      <c r="O57" s="2">
        <v>2.3925303241915401</v>
      </c>
      <c r="P57">
        <v>90.602000000000004</v>
      </c>
      <c r="Q57">
        <v>89.736999999999995</v>
      </c>
      <c r="R57">
        <v>80.503</v>
      </c>
      <c r="S57">
        <v>1145.7</v>
      </c>
      <c r="T57">
        <v>631.79999999999995</v>
      </c>
      <c r="U57">
        <v>4017337</v>
      </c>
      <c r="V57">
        <v>13.465238095238</v>
      </c>
      <c r="W57">
        <v>7.83721311475409</v>
      </c>
      <c r="X57">
        <v>5.1679347826086897</v>
      </c>
      <c r="Z57">
        <f t="shared" si="8"/>
        <v>5562.2</v>
      </c>
      <c r="AA57">
        <f t="shared" si="9"/>
        <v>1778.2</v>
      </c>
      <c r="AB57">
        <f t="shared" si="10"/>
        <v>1777.5</v>
      </c>
      <c r="AC57">
        <f t="shared" si="11"/>
        <v>0.99960634349342026</v>
      </c>
      <c r="AE57">
        <v>509</v>
      </c>
      <c r="AF57">
        <v>4139.2</v>
      </c>
      <c r="AG57">
        <v>1423</v>
      </c>
    </row>
    <row r="58" spans="1:33" x14ac:dyDescent="0.25">
      <c r="A58" t="s">
        <v>78</v>
      </c>
      <c r="B58">
        <v>91.488999999999905</v>
      </c>
      <c r="C58">
        <v>197882</v>
      </c>
      <c r="D58">
        <v>0.35027265745007602</v>
      </c>
      <c r="E58" s="2">
        <v>5.9090454256814001E-2</v>
      </c>
      <c r="F58" s="2">
        <v>1.4506944444444401</v>
      </c>
      <c r="G58" s="2">
        <v>0.245167496682719</v>
      </c>
      <c r="H58" s="2">
        <v>0.59695015274973395</v>
      </c>
      <c r="I58" s="2">
        <v>0.16606238346591101</v>
      </c>
      <c r="J58" s="2">
        <v>1.7179999999999982</v>
      </c>
      <c r="K58" s="2">
        <v>498.5</v>
      </c>
      <c r="L58" s="2">
        <v>4159.0666666666602</v>
      </c>
      <c r="M58" s="2">
        <v>1428.13333333333</v>
      </c>
      <c r="N58" s="2">
        <v>1282.0999999999999</v>
      </c>
      <c r="O58" s="2">
        <v>2.0760200437580898</v>
      </c>
      <c r="P58">
        <v>90.856999999999999</v>
      </c>
      <c r="Q58">
        <v>90.106999999999999</v>
      </c>
      <c r="R58">
        <v>80.984999999999999</v>
      </c>
      <c r="S58">
        <v>1160.5999999999999</v>
      </c>
      <c r="T58">
        <v>621.26666666666597</v>
      </c>
      <c r="U58">
        <v>4096852</v>
      </c>
      <c r="V58">
        <v>14.1049206349206</v>
      </c>
      <c r="W58">
        <v>7.4712903225806402</v>
      </c>
      <c r="X58">
        <v>5.80277777777777</v>
      </c>
      <c r="Z58">
        <f>L58+M58</f>
        <v>5587.1999999999898</v>
      </c>
      <c r="AA58">
        <f t="shared" ref="AA58:AA89" si="12">N58+K58</f>
        <v>1780.6</v>
      </c>
      <c r="AB58">
        <f t="shared" ref="AB58:AB89" si="13">T58+S58</f>
        <v>1781.8666666666659</v>
      </c>
      <c r="AC58">
        <f>AB58/AA58</f>
        <v>1.0007113706990149</v>
      </c>
      <c r="AE58">
        <v>498.5</v>
      </c>
      <c r="AF58">
        <v>4159.1000000000004</v>
      </c>
      <c r="AG58">
        <v>1428.1</v>
      </c>
    </row>
    <row r="59" spans="1:33" x14ac:dyDescent="0.25">
      <c r="A59" t="s">
        <v>79</v>
      </c>
      <c r="B59">
        <v>91.542000000000002</v>
      </c>
      <c r="C59">
        <v>198295.66666666599</v>
      </c>
      <c r="D59">
        <v>0.40416666666666601</v>
      </c>
      <c r="E59" s="2">
        <v>0.95342705425229002</v>
      </c>
      <c r="F59" s="2">
        <v>1.50478021978021</v>
      </c>
      <c r="G59" s="2">
        <v>0.21472061376462201</v>
      </c>
      <c r="H59" s="2">
        <v>0.44477098657928299</v>
      </c>
      <c r="I59" s="2">
        <v>0.107912782292303</v>
      </c>
      <c r="J59" s="2">
        <v>0.6162121212121221</v>
      </c>
      <c r="K59" s="2">
        <v>503.56666666666598</v>
      </c>
      <c r="L59" s="2">
        <v>4196.7</v>
      </c>
      <c r="M59" s="2">
        <v>1435.1666666666599</v>
      </c>
      <c r="N59" s="2">
        <v>1247.5999999999999</v>
      </c>
      <c r="O59" s="2">
        <v>-0.49935614077303098</v>
      </c>
      <c r="P59">
        <v>91.119</v>
      </c>
      <c r="Q59">
        <v>90.405000000000001</v>
      </c>
      <c r="R59">
        <v>81.346000000000004</v>
      </c>
      <c r="S59">
        <v>1132.7</v>
      </c>
      <c r="T59">
        <v>626.9</v>
      </c>
      <c r="U59">
        <v>4176989</v>
      </c>
      <c r="V59">
        <v>15.3914285714285</v>
      </c>
      <c r="W59">
        <v>6.6001587301587197</v>
      </c>
      <c r="X59">
        <v>6.0191208791208703</v>
      </c>
      <c r="Z59">
        <f t="shared" ref="Z59:Z89" si="14">L59+M59</f>
        <v>5631.8666666666595</v>
      </c>
      <c r="AA59">
        <f t="shared" si="12"/>
        <v>1751.1666666666658</v>
      </c>
      <c r="AB59">
        <f t="shared" si="13"/>
        <v>1759.6</v>
      </c>
      <c r="AC59">
        <f t="shared" ref="AC59:AC119" si="15">AB59/AA59</f>
        <v>1.0048158370610074</v>
      </c>
      <c r="AE59">
        <v>503.6</v>
      </c>
      <c r="AF59">
        <v>4196.7</v>
      </c>
      <c r="AG59">
        <v>1435.2</v>
      </c>
    </row>
    <row r="60" spans="1:33" x14ac:dyDescent="0.25">
      <c r="A60" t="s">
        <v>80</v>
      </c>
      <c r="B60">
        <v>92.488999999999905</v>
      </c>
      <c r="C60">
        <v>198807</v>
      </c>
      <c r="D60">
        <v>0.43317460317460299</v>
      </c>
      <c r="E60" s="2">
        <v>0.88737002615401805</v>
      </c>
      <c r="F60" s="2">
        <v>1.44929347826087</v>
      </c>
      <c r="G60" s="2">
        <v>0.83676047253870001</v>
      </c>
      <c r="H60" s="2">
        <v>0.42321744751159601</v>
      </c>
      <c r="I60" s="2">
        <v>0.17694245183465601</v>
      </c>
      <c r="J60" s="2">
        <v>0.55271794871794722</v>
      </c>
      <c r="K60" s="2">
        <v>517.76666666666597</v>
      </c>
      <c r="L60" s="2">
        <v>4226.5999999999904</v>
      </c>
      <c r="M60" s="2">
        <v>1440.2666666666601</v>
      </c>
      <c r="N60" s="2">
        <v>1235.5999999999999</v>
      </c>
      <c r="O60" s="2">
        <v>1.0222860845531301</v>
      </c>
      <c r="P60">
        <v>91.483000000000004</v>
      </c>
      <c r="Q60">
        <v>90.528000000000006</v>
      </c>
      <c r="R60">
        <v>81.691000000000003</v>
      </c>
      <c r="S60">
        <v>1126.2</v>
      </c>
      <c r="T60">
        <v>642.53333333333296</v>
      </c>
      <c r="U60">
        <v>4210261</v>
      </c>
      <c r="V60">
        <v>16.8819047619047</v>
      </c>
      <c r="W60">
        <v>6.3292063492063404</v>
      </c>
      <c r="X60">
        <v>5.7971739130434798</v>
      </c>
      <c r="Z60">
        <f t="shared" si="14"/>
        <v>5666.8666666666504</v>
      </c>
      <c r="AA60">
        <f t="shared" si="12"/>
        <v>1753.3666666666659</v>
      </c>
      <c r="AB60">
        <f t="shared" si="13"/>
        <v>1768.7333333333331</v>
      </c>
      <c r="AC60">
        <f t="shared" si="15"/>
        <v>1.0087640919374159</v>
      </c>
      <c r="AE60">
        <v>517.79999999999995</v>
      </c>
      <c r="AF60">
        <v>4226.6000000000004</v>
      </c>
      <c r="AG60">
        <v>1440.3</v>
      </c>
    </row>
    <row r="61" spans="1:33" x14ac:dyDescent="0.25">
      <c r="A61" t="s">
        <v>81</v>
      </c>
      <c r="B61">
        <v>92.578999999999994</v>
      </c>
      <c r="C61">
        <v>199351.66666666599</v>
      </c>
      <c r="D61">
        <v>0.43695020481310798</v>
      </c>
      <c r="E61" s="2">
        <v>0.62009536739614801</v>
      </c>
      <c r="F61" s="2">
        <v>1.4298641304347799</v>
      </c>
      <c r="G61" s="2">
        <v>0.69489490221932104</v>
      </c>
      <c r="H61" s="2">
        <v>0.51159750414284699</v>
      </c>
      <c r="I61" s="2">
        <v>0.37056622815055601</v>
      </c>
      <c r="J61" s="2">
        <v>0.37092307692307713</v>
      </c>
      <c r="K61" s="2">
        <v>526.76666666666597</v>
      </c>
      <c r="L61" s="2">
        <v>4250.4666666666599</v>
      </c>
      <c r="M61" s="2">
        <v>1447.7</v>
      </c>
      <c r="N61" s="2">
        <v>1270.4000000000001</v>
      </c>
      <c r="O61" s="2">
        <v>1.5567377354069001</v>
      </c>
      <c r="P61">
        <v>91.38</v>
      </c>
      <c r="Q61">
        <v>90.528999999999996</v>
      </c>
      <c r="R61">
        <v>82.11</v>
      </c>
      <c r="S61">
        <v>1156.7</v>
      </c>
      <c r="T61">
        <v>652.26666666666597</v>
      </c>
      <c r="U61">
        <v>4269862</v>
      </c>
      <c r="V61">
        <v>17.817936507936501</v>
      </c>
      <c r="W61">
        <v>5.8985483870967697</v>
      </c>
      <c r="X61">
        <v>5.7194565217391302</v>
      </c>
      <c r="Z61">
        <f t="shared" si="14"/>
        <v>5698.1666666666597</v>
      </c>
      <c r="AA61">
        <f t="shared" si="12"/>
        <v>1797.1666666666661</v>
      </c>
      <c r="AB61">
        <f t="shared" si="13"/>
        <v>1808.966666666666</v>
      </c>
      <c r="AC61">
        <f t="shared" si="15"/>
        <v>1.0065658907539645</v>
      </c>
      <c r="AE61">
        <v>526.79999999999995</v>
      </c>
      <c r="AF61">
        <v>4250.5</v>
      </c>
      <c r="AG61">
        <v>1447.7</v>
      </c>
    </row>
    <row r="62" spans="1:33" x14ac:dyDescent="0.25">
      <c r="A62" t="s">
        <v>82</v>
      </c>
      <c r="B62">
        <v>92.432000000000002</v>
      </c>
      <c r="C62">
        <v>199776</v>
      </c>
      <c r="D62">
        <v>0.44912506400409602</v>
      </c>
      <c r="E62" s="2">
        <v>0.95408569570893997</v>
      </c>
      <c r="F62" s="2">
        <v>1.3427472527472499</v>
      </c>
      <c r="G62" s="2">
        <v>0.68252984489894497</v>
      </c>
      <c r="H62" s="2">
        <v>0.53928129530371005</v>
      </c>
      <c r="I62" s="2">
        <v>0.41483222282902699</v>
      </c>
      <c r="J62" s="2">
        <v>0.36958974358974128</v>
      </c>
      <c r="K62" s="2">
        <v>532.46666666666601</v>
      </c>
      <c r="L62" s="2">
        <v>4292.0666666666602</v>
      </c>
      <c r="M62" s="2">
        <v>1457.06666666666</v>
      </c>
      <c r="N62" s="2">
        <v>1287.0999999999999</v>
      </c>
      <c r="O62" s="2">
        <v>1.6333947657194301</v>
      </c>
      <c r="P62">
        <v>91.236000000000004</v>
      </c>
      <c r="Q62">
        <v>90.236000000000004</v>
      </c>
      <c r="R62">
        <v>82.554000000000002</v>
      </c>
      <c r="S62">
        <v>1170</v>
      </c>
      <c r="T62">
        <v>659.83333333333303</v>
      </c>
      <c r="U62">
        <v>4329837</v>
      </c>
      <c r="V62">
        <v>18.986507936507898</v>
      </c>
      <c r="W62">
        <v>5.9104838709677399</v>
      </c>
      <c r="X62">
        <v>5.3709890109890104</v>
      </c>
      <c r="Z62">
        <f t="shared" si="14"/>
        <v>5749.1333333333205</v>
      </c>
      <c r="AA62">
        <f t="shared" si="12"/>
        <v>1819.5666666666659</v>
      </c>
      <c r="AB62">
        <f t="shared" si="13"/>
        <v>1829.833333333333</v>
      </c>
      <c r="AC62">
        <f t="shared" si="15"/>
        <v>1.0056423690622311</v>
      </c>
      <c r="AE62">
        <v>532.5</v>
      </c>
      <c r="AF62">
        <v>4292.1000000000004</v>
      </c>
      <c r="AG62">
        <v>1457.1</v>
      </c>
    </row>
    <row r="63" spans="1:33" x14ac:dyDescent="0.25">
      <c r="A63" t="s">
        <v>83</v>
      </c>
      <c r="B63">
        <v>93.197000000000003</v>
      </c>
      <c r="C63">
        <v>200279.33333333299</v>
      </c>
      <c r="D63">
        <v>0.39515624999999899</v>
      </c>
      <c r="E63" s="2">
        <v>1.40536809212088</v>
      </c>
      <c r="F63" s="2">
        <v>1.3109890109890101</v>
      </c>
      <c r="G63" s="2">
        <v>1.7143920317022401</v>
      </c>
      <c r="H63" s="2">
        <v>0.36877433533352499</v>
      </c>
      <c r="I63" s="2">
        <v>0.577810174756894</v>
      </c>
      <c r="J63" s="2">
        <v>1.0490476190476192</v>
      </c>
      <c r="K63" s="2">
        <v>549.4</v>
      </c>
      <c r="L63" s="2">
        <v>4320.6333333333296</v>
      </c>
      <c r="M63" s="2">
        <v>1475.8</v>
      </c>
      <c r="N63" s="2">
        <v>1353.8</v>
      </c>
      <c r="O63" s="2">
        <v>2.5289968358661401</v>
      </c>
      <c r="P63">
        <v>91.028000000000006</v>
      </c>
      <c r="Q63">
        <v>89.960999999999999</v>
      </c>
      <c r="R63">
        <v>82.858999999999995</v>
      </c>
      <c r="S63">
        <v>1227.8</v>
      </c>
      <c r="T63">
        <v>676.33333333333303</v>
      </c>
      <c r="U63">
        <v>4407086</v>
      </c>
      <c r="V63">
        <v>20.0301587301587</v>
      </c>
      <c r="W63">
        <v>6.7140624999999998</v>
      </c>
      <c r="X63">
        <v>5.2439560439560404</v>
      </c>
      <c r="Z63">
        <f t="shared" si="14"/>
        <v>5796.4333333333298</v>
      </c>
      <c r="AA63">
        <f t="shared" si="12"/>
        <v>1903.1999999999998</v>
      </c>
      <c r="AB63">
        <f t="shared" si="13"/>
        <v>1904.133333333333</v>
      </c>
      <c r="AC63">
        <f t="shared" si="15"/>
        <v>1.0004904021297463</v>
      </c>
      <c r="AE63">
        <v>549.4</v>
      </c>
      <c r="AF63">
        <v>4320.6000000000004</v>
      </c>
      <c r="AG63">
        <v>1475.8</v>
      </c>
    </row>
    <row r="64" spans="1:33" x14ac:dyDescent="0.25">
      <c r="A64" t="s">
        <v>84</v>
      </c>
      <c r="B64">
        <v>93.924999999999997</v>
      </c>
      <c r="C64">
        <v>200849.66666666599</v>
      </c>
      <c r="D64">
        <v>0.37839843749999902</v>
      </c>
      <c r="E64" s="2">
        <v>0.56075068226146696</v>
      </c>
      <c r="F64" s="2">
        <v>1.32654891304347</v>
      </c>
      <c r="G64" s="2">
        <v>0.86579711028634099</v>
      </c>
      <c r="H64" s="2">
        <v>0.49359630216115002</v>
      </c>
      <c r="I64" s="2">
        <v>0.22713288245882701</v>
      </c>
      <c r="J64" s="2">
        <v>1.0472727272727251</v>
      </c>
      <c r="K64" s="2">
        <v>553.29999999999995</v>
      </c>
      <c r="L64" s="2">
        <v>4343.7333333333299</v>
      </c>
      <c r="M64" s="2">
        <v>1486.3</v>
      </c>
      <c r="N64" s="2">
        <v>1422.1</v>
      </c>
      <c r="O64" s="2">
        <v>2.0868197360662299</v>
      </c>
      <c r="P64">
        <v>90.323999999999998</v>
      </c>
      <c r="Q64">
        <v>90.225999999999999</v>
      </c>
      <c r="R64">
        <v>83.268999999999906</v>
      </c>
      <c r="S64">
        <v>1279.8</v>
      </c>
      <c r="T64">
        <v>679.36666666666599</v>
      </c>
      <c r="U64">
        <v>4455174</v>
      </c>
      <c r="V64">
        <v>19.911874999999899</v>
      </c>
      <c r="W64">
        <v>6.7759375000000004</v>
      </c>
      <c r="X64">
        <v>5.3061956521739102</v>
      </c>
      <c r="Z64">
        <f t="shared" si="14"/>
        <v>5830.0333333333301</v>
      </c>
      <c r="AA64">
        <f t="shared" si="12"/>
        <v>1975.3999999999999</v>
      </c>
      <c r="AB64">
        <f t="shared" si="13"/>
        <v>1959.1666666666661</v>
      </c>
      <c r="AC64">
        <f t="shared" si="15"/>
        <v>0.99178225507070272</v>
      </c>
      <c r="AE64">
        <v>553.29999999999995</v>
      </c>
      <c r="AF64">
        <v>4343.7</v>
      </c>
      <c r="AG64">
        <v>1486.3</v>
      </c>
    </row>
    <row r="65" spans="1:33" x14ac:dyDescent="0.25">
      <c r="A65" t="s">
        <v>85</v>
      </c>
      <c r="B65">
        <v>95.084000000000003</v>
      </c>
      <c r="C65">
        <v>201457.33333333299</v>
      </c>
      <c r="D65">
        <v>0.39221774193548398</v>
      </c>
      <c r="E65" s="2">
        <v>1.04535534731598</v>
      </c>
      <c r="F65" s="2">
        <v>1.32021739130434</v>
      </c>
      <c r="G65" s="2">
        <v>1.0858848721163701</v>
      </c>
      <c r="H65" s="2">
        <v>0.456509638415179</v>
      </c>
      <c r="I65" s="2">
        <v>-5.6865983391651803E-2</v>
      </c>
      <c r="J65" s="2">
        <v>0.83909090909091244</v>
      </c>
      <c r="K65" s="2">
        <v>564.099999999999</v>
      </c>
      <c r="L65" s="2">
        <v>4369.2999999999902</v>
      </c>
      <c r="M65" s="2">
        <v>1498.3333333333301</v>
      </c>
      <c r="N65" s="2">
        <v>1418.2</v>
      </c>
      <c r="O65" s="2">
        <v>1.1421034462150199</v>
      </c>
      <c r="P65">
        <v>90.805999999999997</v>
      </c>
      <c r="Q65">
        <v>90.173000000000002</v>
      </c>
      <c r="R65">
        <v>83.65</v>
      </c>
      <c r="S65">
        <v>1283.0999999999999</v>
      </c>
      <c r="T65">
        <v>689.63333333333298</v>
      </c>
      <c r="U65">
        <v>4489967</v>
      </c>
      <c r="V65">
        <v>21.781249999999901</v>
      </c>
      <c r="W65">
        <v>6.3541935483870899</v>
      </c>
      <c r="X65">
        <v>5.2808695652173796</v>
      </c>
      <c r="Z65">
        <f t="shared" si="14"/>
        <v>5867.6333333333205</v>
      </c>
      <c r="AA65">
        <f t="shared" si="12"/>
        <v>1982.299999999999</v>
      </c>
      <c r="AB65">
        <f t="shared" si="13"/>
        <v>1972.7333333333329</v>
      </c>
      <c r="AC65">
        <f t="shared" si="15"/>
        <v>0.99517395617884974</v>
      </c>
      <c r="AE65">
        <v>564.1</v>
      </c>
      <c r="AF65">
        <v>4369.3</v>
      </c>
      <c r="AG65">
        <v>1498.3</v>
      </c>
    </row>
    <row r="66" spans="1:33" x14ac:dyDescent="0.25">
      <c r="A66" t="s">
        <v>86</v>
      </c>
      <c r="B66">
        <v>96.155000000000001</v>
      </c>
      <c r="C66">
        <v>202395.66666666599</v>
      </c>
      <c r="D66">
        <v>0.37726639344262197</v>
      </c>
      <c r="E66" s="2">
        <v>1.0112785273334299</v>
      </c>
      <c r="F66" s="2">
        <v>1.31961111111111</v>
      </c>
      <c r="G66" s="2">
        <v>0.76537211520082105</v>
      </c>
      <c r="H66" s="2">
        <v>0.50678301935002301</v>
      </c>
      <c r="I66" s="2">
        <v>0.11676558727229</v>
      </c>
      <c r="J66" s="2">
        <v>0.92255208333333361</v>
      </c>
      <c r="K66" s="2">
        <v>579.36666666666599</v>
      </c>
      <c r="L66" s="2">
        <v>4404.8333333333303</v>
      </c>
      <c r="M66" s="2">
        <v>1507.4666666666601</v>
      </c>
      <c r="N66" s="2">
        <v>1451.3</v>
      </c>
      <c r="O66" s="2">
        <v>1.2635962482033001</v>
      </c>
      <c r="P66">
        <v>91.328999999999994</v>
      </c>
      <c r="Q66">
        <v>90.028999999999996</v>
      </c>
      <c r="R66">
        <v>84.075000000000003</v>
      </c>
      <c r="S66">
        <v>1320.6</v>
      </c>
      <c r="T66">
        <v>705.6</v>
      </c>
      <c r="U66">
        <v>4576814</v>
      </c>
      <c r="V66">
        <v>23.392950819672102</v>
      </c>
      <c r="W66">
        <v>6.5670000000000002</v>
      </c>
      <c r="X66">
        <v>5.2784444444444398</v>
      </c>
      <c r="Z66">
        <f t="shared" si="14"/>
        <v>5912.2999999999902</v>
      </c>
      <c r="AA66">
        <f t="shared" si="12"/>
        <v>2030.6666666666661</v>
      </c>
      <c r="AB66">
        <f t="shared" si="13"/>
        <v>2026.1999999999998</v>
      </c>
      <c r="AC66">
        <f t="shared" si="15"/>
        <v>0.9978003939592911</v>
      </c>
      <c r="AE66">
        <v>579.4</v>
      </c>
      <c r="AF66">
        <v>4404.8</v>
      </c>
      <c r="AG66">
        <v>1507.4</v>
      </c>
    </row>
    <row r="67" spans="1:33" x14ac:dyDescent="0.25">
      <c r="A67" t="s">
        <v>87</v>
      </c>
      <c r="B67">
        <v>96.686999999999998</v>
      </c>
      <c r="C67">
        <v>202835.33333333299</v>
      </c>
      <c r="D67">
        <v>0.37234374999999997</v>
      </c>
      <c r="E67" s="2">
        <v>0.22764445667746599</v>
      </c>
      <c r="F67" s="2">
        <v>1.38054945054945</v>
      </c>
      <c r="G67" s="2">
        <v>1.4726233735308001</v>
      </c>
      <c r="H67" s="2">
        <v>0.44503856274758602</v>
      </c>
      <c r="I67" s="2">
        <v>0.34311845674553998</v>
      </c>
      <c r="J67" s="2">
        <v>0.87189743589743784</v>
      </c>
      <c r="K67" s="2">
        <v>577.53333333333296</v>
      </c>
      <c r="L67" s="2">
        <v>4434.7333333333299</v>
      </c>
      <c r="M67" s="2">
        <v>1508.2666666666601</v>
      </c>
      <c r="N67" s="2">
        <v>1544</v>
      </c>
      <c r="O67" s="2">
        <v>1.5648444718058301</v>
      </c>
      <c r="P67">
        <v>90.034000000000006</v>
      </c>
      <c r="Q67">
        <v>89.92</v>
      </c>
      <c r="R67">
        <v>84.45</v>
      </c>
      <c r="S67">
        <v>1385</v>
      </c>
      <c r="T67">
        <v>696.53333333333296</v>
      </c>
      <c r="U67">
        <v>4670885</v>
      </c>
      <c r="V67">
        <v>24.305937499999999</v>
      </c>
      <c r="W67">
        <v>6.6996874999999996</v>
      </c>
      <c r="X67">
        <v>5.5221978021978</v>
      </c>
      <c r="Z67">
        <f t="shared" si="14"/>
        <v>5942.99999999999</v>
      </c>
      <c r="AA67">
        <f t="shared" si="12"/>
        <v>2121.5333333333328</v>
      </c>
      <c r="AB67">
        <f t="shared" si="13"/>
        <v>2081.5333333333328</v>
      </c>
      <c r="AC67">
        <f t="shared" si="15"/>
        <v>0.98114571222072089</v>
      </c>
      <c r="AE67">
        <v>577.5</v>
      </c>
      <c r="AF67">
        <v>4434.7</v>
      </c>
      <c r="AG67">
        <v>1508.3</v>
      </c>
    </row>
    <row r="68" spans="1:33" x14ac:dyDescent="0.25">
      <c r="A68" t="s">
        <v>88</v>
      </c>
      <c r="B68">
        <v>97.23</v>
      </c>
      <c r="C68">
        <v>203366.66666666599</v>
      </c>
      <c r="D68">
        <v>0.37914062499999901</v>
      </c>
      <c r="E68" s="2">
        <v>1.6885020248690801</v>
      </c>
      <c r="F68" s="2">
        <v>1.3836684782608599</v>
      </c>
      <c r="G68" s="2">
        <v>1.2470846395048301</v>
      </c>
      <c r="H68" s="2">
        <v>0.27906554862267602</v>
      </c>
      <c r="I68" s="2">
        <v>0.73159824739461299</v>
      </c>
      <c r="J68" s="2">
        <v>0.60181818181818603</v>
      </c>
      <c r="K68" s="2">
        <v>603.26666666666597</v>
      </c>
      <c r="L68" s="2">
        <v>4487.4333333333298</v>
      </c>
      <c r="M68" s="2">
        <v>1532.5</v>
      </c>
      <c r="N68" s="2">
        <v>1571.4</v>
      </c>
      <c r="O68" s="2">
        <v>3.5269546377647099</v>
      </c>
      <c r="P68">
        <v>90.367000000000004</v>
      </c>
      <c r="Q68">
        <v>89.941999999999993</v>
      </c>
      <c r="R68">
        <v>84.686000000000007</v>
      </c>
      <c r="S68">
        <v>1414.9</v>
      </c>
      <c r="T68">
        <v>722.8</v>
      </c>
      <c r="U68">
        <v>4775725</v>
      </c>
      <c r="V68">
        <v>27.8165625</v>
      </c>
      <c r="W68">
        <v>6.2421875</v>
      </c>
      <c r="X68">
        <v>5.5346739130434699</v>
      </c>
      <c r="Z68">
        <f t="shared" si="14"/>
        <v>6019.9333333333298</v>
      </c>
      <c r="AA68">
        <f t="shared" si="12"/>
        <v>2174.6666666666661</v>
      </c>
      <c r="AB68">
        <f t="shared" si="13"/>
        <v>2137.6999999999998</v>
      </c>
      <c r="AC68">
        <f t="shared" si="15"/>
        <v>0.98300122624156983</v>
      </c>
      <c r="AE68">
        <v>603.29999999999995</v>
      </c>
      <c r="AF68">
        <v>4487.3999999999996</v>
      </c>
      <c r="AG68">
        <v>1532.5</v>
      </c>
    </row>
    <row r="69" spans="1:33" x14ac:dyDescent="0.25">
      <c r="A69" t="s">
        <v>89</v>
      </c>
      <c r="B69">
        <v>97.710999999999999</v>
      </c>
      <c r="C69">
        <v>203935.33333333299</v>
      </c>
      <c r="D69">
        <v>0.383467741935483</v>
      </c>
      <c r="E69" s="2">
        <v>1.1210608378629701</v>
      </c>
      <c r="F69" s="2">
        <v>1.3768478260869501</v>
      </c>
      <c r="G69" s="2">
        <v>0.76423527575435701</v>
      </c>
      <c r="H69" s="2">
        <v>0.37833073006398599</v>
      </c>
      <c r="I69" s="2">
        <v>1.3858806790556999</v>
      </c>
      <c r="J69" s="2">
        <v>0.58787878787878789</v>
      </c>
      <c r="K69" s="2">
        <v>618.66666666666595</v>
      </c>
      <c r="L69" s="2">
        <v>4533.1333333333296</v>
      </c>
      <c r="M69" s="2">
        <v>1543.3</v>
      </c>
      <c r="N69" s="2">
        <v>1596.5</v>
      </c>
      <c r="O69" s="2">
        <v>0.31714410632600099</v>
      </c>
      <c r="P69">
        <v>90.155000000000001</v>
      </c>
      <c r="Q69">
        <v>89.801000000000002</v>
      </c>
      <c r="R69">
        <v>85.007000000000005</v>
      </c>
      <c r="S69">
        <v>1434.1</v>
      </c>
      <c r="T69">
        <v>737.13333333333298</v>
      </c>
      <c r="U69">
        <v>4869215</v>
      </c>
      <c r="V69">
        <v>28.782968749999998</v>
      </c>
      <c r="W69">
        <v>5.9062903225806398</v>
      </c>
      <c r="X69">
        <v>5.50739130434782</v>
      </c>
      <c r="Z69">
        <f t="shared" si="14"/>
        <v>6076.4333333333298</v>
      </c>
      <c r="AA69">
        <f t="shared" si="12"/>
        <v>2215.1666666666661</v>
      </c>
      <c r="AB69">
        <f t="shared" si="13"/>
        <v>2171.2333333333327</v>
      </c>
      <c r="AC69">
        <f t="shared" si="15"/>
        <v>0.98016703032126995</v>
      </c>
      <c r="AE69">
        <v>618.70000000000005</v>
      </c>
      <c r="AF69">
        <v>4533.1000000000004</v>
      </c>
      <c r="AG69">
        <v>1543.3</v>
      </c>
    </row>
    <row r="70" spans="1:33" x14ac:dyDescent="0.25">
      <c r="A70" t="s">
        <v>90</v>
      </c>
      <c r="B70">
        <v>98.262999999999906</v>
      </c>
      <c r="C70">
        <v>204395</v>
      </c>
      <c r="D70">
        <v>0.417090163934425</v>
      </c>
      <c r="E70" s="2">
        <v>0.88718371748071201</v>
      </c>
      <c r="F70" s="2">
        <v>1.3798333333333299</v>
      </c>
      <c r="G70" s="2">
        <v>0.93973036833026502</v>
      </c>
      <c r="H70" s="2">
        <v>0.14928797125555901</v>
      </c>
      <c r="I70" s="2">
        <v>1.7437335502848501</v>
      </c>
      <c r="J70" s="2">
        <v>0.44874999999999954</v>
      </c>
      <c r="K70" s="2">
        <v>623.86666666666599</v>
      </c>
      <c r="L70" s="2">
        <v>4583.5333333333301</v>
      </c>
      <c r="M70" s="2">
        <v>1554.7</v>
      </c>
      <c r="N70" s="2">
        <v>1672.7</v>
      </c>
      <c r="O70" s="2">
        <v>2.29785184094878</v>
      </c>
      <c r="P70">
        <v>89.698999999999998</v>
      </c>
      <c r="Q70">
        <v>89.331999999999994</v>
      </c>
      <c r="R70">
        <v>85.134</v>
      </c>
      <c r="S70">
        <v>1494.9</v>
      </c>
      <c r="T70">
        <v>737.9</v>
      </c>
      <c r="U70">
        <v>5023277</v>
      </c>
      <c r="V70">
        <v>30.7845901639344</v>
      </c>
      <c r="W70">
        <v>5.5909836065573701</v>
      </c>
      <c r="X70">
        <v>5.5193333333333303</v>
      </c>
      <c r="Z70">
        <f t="shared" si="14"/>
        <v>6138.2333333333299</v>
      </c>
      <c r="AA70">
        <f t="shared" si="12"/>
        <v>2296.5666666666662</v>
      </c>
      <c r="AB70">
        <f t="shared" si="13"/>
        <v>2232.8000000000002</v>
      </c>
      <c r="AC70">
        <f t="shared" si="15"/>
        <v>0.97223391439395068</v>
      </c>
      <c r="AE70">
        <v>623.9</v>
      </c>
      <c r="AF70">
        <v>4583.5</v>
      </c>
      <c r="AG70">
        <v>1554.7</v>
      </c>
    </row>
    <row r="71" spans="1:33" x14ac:dyDescent="0.25">
      <c r="A71" t="s">
        <v>91</v>
      </c>
      <c r="B71">
        <v>98.688999999999993</v>
      </c>
      <c r="C71">
        <v>204905</v>
      </c>
      <c r="D71">
        <v>0.41460317460317497</v>
      </c>
      <c r="E71" s="2">
        <v>1.69273682328779</v>
      </c>
      <c r="F71" s="2">
        <v>1.37436813186813</v>
      </c>
      <c r="G71" s="2">
        <v>0.89567396985689696</v>
      </c>
      <c r="H71" s="2">
        <v>0.246366224637249</v>
      </c>
      <c r="I71" s="2">
        <v>1.10858417882349</v>
      </c>
      <c r="J71" s="2">
        <v>0.57923076923076788</v>
      </c>
      <c r="K71" s="2">
        <v>655.66666666666595</v>
      </c>
      <c r="L71" s="2">
        <v>4639.4666666666599</v>
      </c>
      <c r="M71" s="2">
        <v>1573.93333333333</v>
      </c>
      <c r="N71" s="2">
        <v>1652.7</v>
      </c>
      <c r="O71" s="2">
        <v>2.8911738111389602</v>
      </c>
      <c r="P71">
        <v>89.361999999999995</v>
      </c>
      <c r="Q71">
        <v>89.076999999999998</v>
      </c>
      <c r="R71">
        <v>85.343999999999994</v>
      </c>
      <c r="S71">
        <v>1471.5</v>
      </c>
      <c r="T71">
        <v>769.8</v>
      </c>
      <c r="U71">
        <v>5197165</v>
      </c>
      <c r="V71">
        <v>33.2820634920635</v>
      </c>
      <c r="W71">
        <v>5.5930158730158697</v>
      </c>
      <c r="X71">
        <v>5.49747252747252</v>
      </c>
      <c r="Z71">
        <f t="shared" si="14"/>
        <v>6213.3999999999896</v>
      </c>
      <c r="AA71">
        <f t="shared" si="12"/>
        <v>2308.3666666666659</v>
      </c>
      <c r="AB71">
        <f t="shared" si="13"/>
        <v>2241.3000000000002</v>
      </c>
      <c r="AC71">
        <f t="shared" si="15"/>
        <v>0.97094626792392935</v>
      </c>
      <c r="AE71">
        <v>655.7</v>
      </c>
      <c r="AF71">
        <v>4639.3999999999996</v>
      </c>
      <c r="AG71">
        <v>1573.9</v>
      </c>
    </row>
    <row r="72" spans="1:33" x14ac:dyDescent="0.25">
      <c r="A72" t="s">
        <v>92</v>
      </c>
      <c r="B72">
        <v>98.848999999999904</v>
      </c>
      <c r="C72">
        <v>205482.66666666599</v>
      </c>
      <c r="D72">
        <v>0.47996093749999902</v>
      </c>
      <c r="E72" s="2">
        <v>1.2792219282891799</v>
      </c>
      <c r="F72" s="2">
        <v>1.38290760869565</v>
      </c>
      <c r="G72" s="2">
        <v>1.31073693176216</v>
      </c>
      <c r="H72" s="2">
        <v>0.37308457550733898</v>
      </c>
      <c r="I72" s="2">
        <v>1.2020926974413499</v>
      </c>
      <c r="J72" s="2">
        <v>0.32893939393938965</v>
      </c>
      <c r="K72" s="2">
        <v>674.63333333333298</v>
      </c>
      <c r="L72" s="2">
        <v>4695.8333333333303</v>
      </c>
      <c r="M72" s="2">
        <v>1585.56666666666</v>
      </c>
      <c r="N72" s="2">
        <v>1700.1</v>
      </c>
      <c r="O72" s="2">
        <v>1.43038458428777</v>
      </c>
      <c r="P72">
        <v>89.305999999999997</v>
      </c>
      <c r="Q72">
        <v>89.004000000000005</v>
      </c>
      <c r="R72">
        <v>85.662999999999997</v>
      </c>
      <c r="S72">
        <v>1512.7</v>
      </c>
      <c r="T72">
        <v>785.96666666666601</v>
      </c>
      <c r="U72">
        <v>5308389</v>
      </c>
      <c r="V72">
        <v>31.92984375</v>
      </c>
      <c r="W72">
        <v>5.2073437499999997</v>
      </c>
      <c r="X72">
        <v>5.5316304347826</v>
      </c>
      <c r="Z72">
        <f t="shared" si="14"/>
        <v>6281.3999999999905</v>
      </c>
      <c r="AA72">
        <f t="shared" si="12"/>
        <v>2374.7333333333327</v>
      </c>
      <c r="AB72">
        <f t="shared" si="13"/>
        <v>2298.6666666666661</v>
      </c>
      <c r="AC72">
        <f t="shared" si="15"/>
        <v>0.96796833328654452</v>
      </c>
      <c r="AE72">
        <v>674.6</v>
      </c>
      <c r="AF72">
        <v>4695.8</v>
      </c>
      <c r="AG72">
        <v>1585.5</v>
      </c>
    </row>
    <row r="73" spans="1:33" x14ac:dyDescent="0.25">
      <c r="A73" t="s">
        <v>93</v>
      </c>
      <c r="B73">
        <v>100.22</v>
      </c>
      <c r="C73">
        <v>206097.66666666599</v>
      </c>
      <c r="D73">
        <v>0.64592741935483899</v>
      </c>
      <c r="E73" s="2">
        <v>1.5673507194540399</v>
      </c>
      <c r="F73" s="2">
        <v>1.2151358695652099</v>
      </c>
      <c r="G73" s="2">
        <v>1.7162694985134801</v>
      </c>
      <c r="H73" s="2">
        <v>0.26231281544846202</v>
      </c>
      <c r="I73" s="2">
        <v>0.109547111919172</v>
      </c>
      <c r="J73" s="2">
        <v>0.81393939393939174</v>
      </c>
      <c r="K73" s="2">
        <v>714.63333333333298</v>
      </c>
      <c r="L73" s="2">
        <v>4728.5333333333301</v>
      </c>
      <c r="M73" s="2">
        <v>1607.2333333333299</v>
      </c>
      <c r="N73" s="2">
        <v>1754.7</v>
      </c>
      <c r="O73" s="2">
        <v>2.67967117366568</v>
      </c>
      <c r="P73">
        <v>89.453000000000003</v>
      </c>
      <c r="Q73">
        <v>88.942999999999998</v>
      </c>
      <c r="R73">
        <v>85.887999999999906</v>
      </c>
      <c r="S73">
        <v>1564</v>
      </c>
      <c r="T73">
        <v>826.36666666666599</v>
      </c>
      <c r="U73">
        <v>5440419</v>
      </c>
      <c r="V73">
        <v>32.624062500000001</v>
      </c>
      <c r="W73">
        <v>4.6619354838709599</v>
      </c>
      <c r="X73">
        <v>4.8605434782608699</v>
      </c>
      <c r="Z73">
        <f t="shared" si="14"/>
        <v>6335.7666666666601</v>
      </c>
      <c r="AA73">
        <f t="shared" si="12"/>
        <v>2469.333333333333</v>
      </c>
      <c r="AB73">
        <f t="shared" si="13"/>
        <v>2390.3666666666659</v>
      </c>
      <c r="AC73">
        <f t="shared" si="15"/>
        <v>0.96802105831533458</v>
      </c>
      <c r="AE73">
        <v>714.6</v>
      </c>
      <c r="AF73">
        <v>4728.5</v>
      </c>
      <c r="AG73">
        <v>1607.2</v>
      </c>
    </row>
    <row r="74" spans="1:33" x14ac:dyDescent="0.25">
      <c r="A74" t="s">
        <v>94</v>
      </c>
      <c r="B74">
        <v>100.25</v>
      </c>
      <c r="C74">
        <v>206876</v>
      </c>
      <c r="D74">
        <v>0.60282786885245898</v>
      </c>
      <c r="E74" s="2">
        <v>0.87168183308844005</v>
      </c>
      <c r="F74" s="2">
        <v>1.18363888888888</v>
      </c>
      <c r="G74" s="2">
        <v>0.88683973941939398</v>
      </c>
      <c r="H74" s="2">
        <v>0.422912213925766</v>
      </c>
      <c r="I74" s="2">
        <v>1.27242646291218</v>
      </c>
      <c r="J74" s="2">
        <v>1.0027604166666642</v>
      </c>
      <c r="K74" s="2">
        <v>716.4</v>
      </c>
      <c r="L74" s="2">
        <v>4768.4666666666599</v>
      </c>
      <c r="M74" s="2">
        <v>1636.93333333333</v>
      </c>
      <c r="N74" s="2">
        <v>1810</v>
      </c>
      <c r="O74" s="2">
        <v>1.5587846850376501</v>
      </c>
      <c r="P74">
        <v>89.680999999999997</v>
      </c>
      <c r="Q74">
        <v>89.070999999999998</v>
      </c>
      <c r="R74">
        <v>86.251999999999995</v>
      </c>
      <c r="S74">
        <v>1617.3</v>
      </c>
      <c r="T74">
        <v>821.29999999999905</v>
      </c>
      <c r="U74">
        <v>5618532</v>
      </c>
      <c r="V74">
        <v>36.854426229508199</v>
      </c>
      <c r="W74">
        <v>5.00081967213114</v>
      </c>
      <c r="X74">
        <v>4.7345555555555503</v>
      </c>
      <c r="Z74">
        <f t="shared" si="14"/>
        <v>6405.3999999999896</v>
      </c>
      <c r="AA74">
        <f t="shared" si="12"/>
        <v>2526.4</v>
      </c>
      <c r="AB74">
        <f t="shared" si="13"/>
        <v>2438.599999999999</v>
      </c>
      <c r="AC74">
        <f t="shared" si="15"/>
        <v>0.96524699176694062</v>
      </c>
      <c r="AE74">
        <v>716.4</v>
      </c>
      <c r="AF74">
        <v>4768.5</v>
      </c>
      <c r="AG74">
        <v>1636.9</v>
      </c>
    </row>
    <row r="75" spans="1:33" x14ac:dyDescent="0.25">
      <c r="A75" t="s">
        <v>95</v>
      </c>
      <c r="B75">
        <v>100.941</v>
      </c>
      <c r="C75">
        <v>207431.66666666599</v>
      </c>
      <c r="D75">
        <v>0.54949218749999895</v>
      </c>
      <c r="E75" s="2">
        <v>1.70906810904822</v>
      </c>
      <c r="F75" s="2">
        <v>1.1869230769230701</v>
      </c>
      <c r="G75" s="2">
        <v>0.77800929900139304</v>
      </c>
      <c r="H75" s="2">
        <v>0.41997666824847701</v>
      </c>
      <c r="I75" s="2">
        <v>-0.20020648300201499</v>
      </c>
      <c r="J75" s="2">
        <v>1.19194871794872</v>
      </c>
      <c r="K75" s="2">
        <v>750.86666666666599</v>
      </c>
      <c r="L75" s="2">
        <v>4822.3333333333303</v>
      </c>
      <c r="M75" s="2">
        <v>1652.3</v>
      </c>
      <c r="N75" s="2">
        <v>1803.7</v>
      </c>
      <c r="O75" s="2">
        <v>1.88060486714749</v>
      </c>
      <c r="P75">
        <v>89.295000000000002</v>
      </c>
      <c r="Q75">
        <v>89.058000000000007</v>
      </c>
      <c r="R75">
        <v>86.614999999999995</v>
      </c>
      <c r="S75">
        <v>1604.7</v>
      </c>
      <c r="T75">
        <v>856.46666666666601</v>
      </c>
      <c r="U75">
        <v>5734804</v>
      </c>
      <c r="V75">
        <v>39.054285714285697</v>
      </c>
      <c r="W75">
        <v>5.5412499999999998</v>
      </c>
      <c r="X75">
        <v>4.7476923076922999</v>
      </c>
      <c r="Z75">
        <f t="shared" si="14"/>
        <v>6474.6333333333305</v>
      </c>
      <c r="AA75">
        <f t="shared" si="12"/>
        <v>2554.5666666666662</v>
      </c>
      <c r="AB75">
        <f t="shared" si="13"/>
        <v>2461.1666666666661</v>
      </c>
      <c r="AC75">
        <f t="shared" si="15"/>
        <v>0.96343802601876372</v>
      </c>
      <c r="AE75">
        <v>750.9</v>
      </c>
      <c r="AF75">
        <v>4822.3999999999996</v>
      </c>
      <c r="AG75">
        <v>1652.3</v>
      </c>
    </row>
    <row r="76" spans="1:33" x14ac:dyDescent="0.25">
      <c r="A76" t="s">
        <v>96</v>
      </c>
      <c r="B76">
        <v>101.619</v>
      </c>
      <c r="C76">
        <v>208043.66666666599</v>
      </c>
      <c r="D76">
        <v>0.55484374999999997</v>
      </c>
      <c r="E76" s="2">
        <v>1.3666779770021</v>
      </c>
      <c r="F76" s="2">
        <v>1.27388586956521</v>
      </c>
      <c r="G76" s="2">
        <v>1.2639735983734699</v>
      </c>
      <c r="H76" s="2">
        <v>0.35036397591142299</v>
      </c>
      <c r="I76" s="2">
        <v>0.48742498551229402</v>
      </c>
      <c r="J76" s="2">
        <v>1.3563636363636347</v>
      </c>
      <c r="K76" s="2">
        <v>769.16666666666595</v>
      </c>
      <c r="L76" s="2">
        <v>4880.2666666666601</v>
      </c>
      <c r="M76" s="2">
        <v>1660.13333333333</v>
      </c>
      <c r="N76" s="2">
        <v>1848.9</v>
      </c>
      <c r="O76" s="2">
        <v>1.80500053030569</v>
      </c>
      <c r="P76">
        <v>89.268000000000001</v>
      </c>
      <c r="Q76">
        <v>88.933000000000007</v>
      </c>
      <c r="R76">
        <v>86.918999999999997</v>
      </c>
      <c r="S76">
        <v>1644.5</v>
      </c>
      <c r="T76">
        <v>873.13333333333298</v>
      </c>
      <c r="U76">
        <v>5925822</v>
      </c>
      <c r="V76">
        <v>39.432968749999901</v>
      </c>
      <c r="W76">
        <v>5.8829687499999901</v>
      </c>
      <c r="X76">
        <v>5.0955434782608702</v>
      </c>
      <c r="Z76">
        <f t="shared" si="14"/>
        <v>6540.3999999999905</v>
      </c>
      <c r="AA76">
        <f t="shared" si="12"/>
        <v>2618.0666666666662</v>
      </c>
      <c r="AB76">
        <f t="shared" si="13"/>
        <v>2517.6333333333332</v>
      </c>
      <c r="AC76">
        <f t="shared" si="15"/>
        <v>0.96163835909449735</v>
      </c>
      <c r="AE76">
        <v>769.1</v>
      </c>
      <c r="AF76">
        <v>4880.3</v>
      </c>
      <c r="AG76">
        <v>1660.1</v>
      </c>
    </row>
    <row r="77" spans="1:33" x14ac:dyDescent="0.25">
      <c r="A77" t="s">
        <v>97</v>
      </c>
      <c r="B77">
        <v>101.94</v>
      </c>
      <c r="C77">
        <v>208660.33333333299</v>
      </c>
      <c r="D77">
        <v>0.52256016385048598</v>
      </c>
      <c r="E77" s="2">
        <v>1.54071162461016</v>
      </c>
      <c r="F77" s="2">
        <v>1.3260054347826</v>
      </c>
      <c r="G77" s="2">
        <v>1.7807397298541501</v>
      </c>
      <c r="H77" s="2">
        <v>0.40874025010814202</v>
      </c>
      <c r="I77" s="2">
        <v>1.6848949492988601</v>
      </c>
      <c r="J77" s="2">
        <v>1.6237878787878781</v>
      </c>
      <c r="K77" s="2">
        <v>778.7</v>
      </c>
      <c r="L77" s="2">
        <v>4940.0999999999904</v>
      </c>
      <c r="M77" s="2">
        <v>1694.13333333333</v>
      </c>
      <c r="N77" s="2">
        <v>1914.6</v>
      </c>
      <c r="O77" s="2">
        <v>0.29332221542139097</v>
      </c>
      <c r="P77">
        <v>89.091999999999999</v>
      </c>
      <c r="Q77">
        <v>89.054000000000002</v>
      </c>
      <c r="R77">
        <v>87.275000000000006</v>
      </c>
      <c r="S77">
        <v>1699.5</v>
      </c>
      <c r="T77">
        <v>878.53333333333296</v>
      </c>
      <c r="U77">
        <v>6040721</v>
      </c>
      <c r="V77">
        <v>40.974218749999999</v>
      </c>
      <c r="W77">
        <v>6.1448387096774102</v>
      </c>
      <c r="X77">
        <v>5.3040217391304303</v>
      </c>
      <c r="Z77">
        <f t="shared" si="14"/>
        <v>6634.2333333333208</v>
      </c>
      <c r="AA77">
        <f t="shared" si="12"/>
        <v>2693.3</v>
      </c>
      <c r="AB77">
        <f t="shared" si="13"/>
        <v>2578.0333333333328</v>
      </c>
      <c r="AC77">
        <f t="shared" si="15"/>
        <v>0.95720244062426496</v>
      </c>
      <c r="AE77">
        <v>778.7</v>
      </c>
      <c r="AF77">
        <v>4940.1000000000004</v>
      </c>
      <c r="AG77">
        <v>1694.1</v>
      </c>
    </row>
    <row r="78" spans="1:33" x14ac:dyDescent="0.25">
      <c r="A78" t="s">
        <v>98</v>
      </c>
      <c r="B78">
        <v>102.35299999999999</v>
      </c>
      <c r="C78">
        <v>211586</v>
      </c>
      <c r="D78">
        <v>0.46559523809523701</v>
      </c>
      <c r="E78" s="2">
        <v>1.6372239123236201</v>
      </c>
      <c r="F78" s="2">
        <v>1.41942307692307</v>
      </c>
      <c r="G78" s="2">
        <v>0.260231453500331</v>
      </c>
      <c r="H78" s="2">
        <v>0.75793393073256998</v>
      </c>
      <c r="I78" s="2">
        <v>2.8747727396028999</v>
      </c>
      <c r="J78" s="2">
        <v>1.7251794871794841</v>
      </c>
      <c r="K78" s="2">
        <v>822.53333333333296</v>
      </c>
      <c r="L78" s="2">
        <v>5014.8</v>
      </c>
      <c r="M78" s="2">
        <v>1679.5</v>
      </c>
      <c r="N78" s="2">
        <v>1887.8</v>
      </c>
      <c r="O78" s="2">
        <v>2.7460741808470401</v>
      </c>
      <c r="P78">
        <v>89.787999999999997</v>
      </c>
      <c r="Q78">
        <v>89.611000000000004</v>
      </c>
      <c r="R78">
        <v>87.938999999999993</v>
      </c>
      <c r="S78">
        <v>1688.8</v>
      </c>
      <c r="T78">
        <v>923.53333333333296</v>
      </c>
      <c r="U78">
        <v>6216116</v>
      </c>
      <c r="V78">
        <v>44.353968253968198</v>
      </c>
      <c r="W78">
        <v>6.4684126984126902</v>
      </c>
      <c r="X78">
        <v>5.6776923076922996</v>
      </c>
      <c r="Z78">
        <f t="shared" si="14"/>
        <v>6694.3</v>
      </c>
      <c r="AA78">
        <f t="shared" si="12"/>
        <v>2710.333333333333</v>
      </c>
      <c r="AB78">
        <f t="shared" si="13"/>
        <v>2612.333333333333</v>
      </c>
      <c r="AC78">
        <f t="shared" si="15"/>
        <v>0.96384208584429965</v>
      </c>
      <c r="AE78">
        <v>822.5</v>
      </c>
      <c r="AF78">
        <v>5014.8</v>
      </c>
      <c r="AG78">
        <v>1679.5</v>
      </c>
    </row>
    <row r="79" spans="1:33" x14ac:dyDescent="0.25">
      <c r="A79" t="s">
        <v>99</v>
      </c>
      <c r="B79">
        <v>102.399</v>
      </c>
      <c r="C79">
        <v>212242</v>
      </c>
      <c r="D79">
        <v>0.60480158730158695</v>
      </c>
      <c r="E79" s="2">
        <v>0.86956610401399503</v>
      </c>
      <c r="F79" s="2">
        <v>1.5679945054944999</v>
      </c>
      <c r="G79" s="2">
        <v>1.9326655852583801</v>
      </c>
      <c r="H79" s="2">
        <v>0.50701937624309601</v>
      </c>
      <c r="I79" s="2">
        <v>-0.18500936396399001</v>
      </c>
      <c r="J79" s="2">
        <v>1.2618974358974375</v>
      </c>
      <c r="K79" s="2">
        <v>807.69999999999902</v>
      </c>
      <c r="L79" s="2">
        <v>5073.0666666666602</v>
      </c>
      <c r="M79" s="2">
        <v>1713.06666666666</v>
      </c>
      <c r="N79" s="2">
        <v>2018.5</v>
      </c>
      <c r="O79" s="2">
        <v>2.3045883360680199</v>
      </c>
      <c r="P79">
        <v>90.046000000000006</v>
      </c>
      <c r="Q79">
        <v>89.909000000000006</v>
      </c>
      <c r="R79">
        <v>88.385999999999996</v>
      </c>
      <c r="S79">
        <v>1810.9</v>
      </c>
      <c r="T79">
        <v>905.03333333333296</v>
      </c>
      <c r="U79">
        <v>6399769</v>
      </c>
      <c r="V79">
        <v>43.66</v>
      </c>
      <c r="W79">
        <v>6.1849206349206298</v>
      </c>
      <c r="X79">
        <v>6.2719780219780201</v>
      </c>
      <c r="Z79">
        <f t="shared" si="14"/>
        <v>6786.1333333333205</v>
      </c>
      <c r="AA79">
        <f t="shared" si="12"/>
        <v>2826.1999999999989</v>
      </c>
      <c r="AB79">
        <f t="shared" si="13"/>
        <v>2715.9333333333329</v>
      </c>
      <c r="AC79">
        <f t="shared" si="15"/>
        <v>0.96098412473757489</v>
      </c>
      <c r="AE79">
        <v>807.7</v>
      </c>
      <c r="AF79">
        <v>5073.1000000000004</v>
      </c>
      <c r="AG79">
        <v>1713.1</v>
      </c>
    </row>
    <row r="80" spans="1:33" x14ac:dyDescent="0.25">
      <c r="A80" t="s">
        <v>100</v>
      </c>
      <c r="B80">
        <v>102.387</v>
      </c>
      <c r="C80">
        <v>212918.66666666599</v>
      </c>
      <c r="D80">
        <v>0.605793650793651</v>
      </c>
      <c r="E80" s="2">
        <v>0.96491737055364901</v>
      </c>
      <c r="F80" s="2">
        <v>1.6298641304347801</v>
      </c>
      <c r="G80" s="2">
        <v>8.3457636778226693E-2</v>
      </c>
      <c r="H80" s="2">
        <v>0.58885411616636696</v>
      </c>
      <c r="I80" s="2">
        <v>1.48171379939032</v>
      </c>
      <c r="J80" s="2">
        <v>0.78723076923076629</v>
      </c>
      <c r="K80" s="2">
        <v>821.7</v>
      </c>
      <c r="L80" s="2">
        <v>5120.1000000000004</v>
      </c>
      <c r="M80" s="2">
        <v>1724.7333333333299</v>
      </c>
      <c r="N80" s="2">
        <v>1987</v>
      </c>
      <c r="O80" s="2">
        <v>0.221570001060577</v>
      </c>
      <c r="P80">
        <v>90.504000000000005</v>
      </c>
      <c r="Q80">
        <v>90.316999999999993</v>
      </c>
      <c r="R80">
        <v>88.907999999999902</v>
      </c>
      <c r="S80">
        <v>1791.7</v>
      </c>
      <c r="T80">
        <v>915.03333333333296</v>
      </c>
      <c r="U80">
        <v>6489990</v>
      </c>
      <c r="V80">
        <v>45.047619047619001</v>
      </c>
      <c r="W80">
        <v>5.8898412698412699</v>
      </c>
      <c r="X80">
        <v>6.51945652173913</v>
      </c>
      <c r="Z80">
        <f t="shared" si="14"/>
        <v>6844.8333333333303</v>
      </c>
      <c r="AA80">
        <f t="shared" si="12"/>
        <v>2808.7</v>
      </c>
      <c r="AB80">
        <f t="shared" si="13"/>
        <v>2706.7333333333331</v>
      </c>
      <c r="AC80">
        <f t="shared" si="15"/>
        <v>0.96369613462930659</v>
      </c>
      <c r="AE80">
        <v>821.7</v>
      </c>
      <c r="AF80">
        <v>5120.1000000000004</v>
      </c>
      <c r="AG80">
        <v>1724.7</v>
      </c>
    </row>
    <row r="81" spans="1:33" x14ac:dyDescent="0.25">
      <c r="A81" t="s">
        <v>101</v>
      </c>
      <c r="B81">
        <v>101.985</v>
      </c>
      <c r="C81">
        <v>213560.33333333299</v>
      </c>
      <c r="D81">
        <v>0.66173387096774205</v>
      </c>
      <c r="E81" s="2">
        <v>0.92761024958319904</v>
      </c>
      <c r="F81" s="2">
        <v>1.61872282608695</v>
      </c>
      <c r="G81" s="2">
        <v>0.589319654108304</v>
      </c>
      <c r="H81" s="2">
        <v>0.50598367864624805</v>
      </c>
      <c r="I81" s="2">
        <v>8.4815736533595795E-2</v>
      </c>
      <c r="J81" s="2">
        <v>0.67882051282051314</v>
      </c>
      <c r="K81" s="2">
        <v>827.69999999999902</v>
      </c>
      <c r="L81" s="2">
        <v>5165.0333333333301</v>
      </c>
      <c r="M81" s="2">
        <v>1741.56666666666</v>
      </c>
      <c r="N81" s="2">
        <v>1987.8</v>
      </c>
      <c r="O81" s="2">
        <v>-2.2863166863094499E-2</v>
      </c>
      <c r="P81">
        <v>90.744</v>
      </c>
      <c r="Q81">
        <v>90.477999999999994</v>
      </c>
      <c r="R81">
        <v>89.358999999999995</v>
      </c>
      <c r="S81">
        <v>1797.4</v>
      </c>
      <c r="T81">
        <v>919.53333333333296</v>
      </c>
      <c r="U81">
        <v>6590990</v>
      </c>
      <c r="V81">
        <v>41.309682539682498</v>
      </c>
      <c r="W81">
        <v>5.5706451612903196</v>
      </c>
      <c r="X81">
        <v>6.4748913043478202</v>
      </c>
      <c r="Z81">
        <f t="shared" si="14"/>
        <v>6906.5999999999904</v>
      </c>
      <c r="AA81">
        <f t="shared" si="12"/>
        <v>2815.4999999999991</v>
      </c>
      <c r="AB81">
        <f t="shared" si="13"/>
        <v>2716.9333333333329</v>
      </c>
      <c r="AC81">
        <f t="shared" si="15"/>
        <v>0.96499141656307363</v>
      </c>
      <c r="AE81">
        <v>827.7</v>
      </c>
      <c r="AF81">
        <v>5165.1000000000004</v>
      </c>
      <c r="AG81">
        <v>1741.6</v>
      </c>
    </row>
    <row r="82" spans="1:33" x14ac:dyDescent="0.25">
      <c r="A82" t="s">
        <v>102</v>
      </c>
      <c r="B82">
        <v>101.83</v>
      </c>
      <c r="C82">
        <v>214101</v>
      </c>
      <c r="D82">
        <v>0.70939516129032198</v>
      </c>
      <c r="E82" s="2">
        <v>0.40772778855059799</v>
      </c>
      <c r="F82" s="2">
        <v>1.3992499999999899</v>
      </c>
      <c r="G82" s="2">
        <v>-0.32962644231897098</v>
      </c>
      <c r="H82" s="2">
        <v>0.68921181058416103</v>
      </c>
      <c r="I82" s="2">
        <v>1.5731276639896901</v>
      </c>
      <c r="J82" s="2">
        <v>0.38297435897435683</v>
      </c>
      <c r="K82" s="2">
        <v>841.73333333333301</v>
      </c>
      <c r="L82" s="2">
        <v>5189.3333333333303</v>
      </c>
      <c r="M82" s="2">
        <v>1731.43333333333</v>
      </c>
      <c r="N82" s="2">
        <v>1882.7</v>
      </c>
      <c r="O82" s="2">
        <v>-1.31657005110971</v>
      </c>
      <c r="P82">
        <v>90.683999999999997</v>
      </c>
      <c r="Q82">
        <v>90.444999999999993</v>
      </c>
      <c r="R82">
        <v>89.977000000000004</v>
      </c>
      <c r="S82">
        <v>1701.3</v>
      </c>
      <c r="T82">
        <v>930.93333333333305</v>
      </c>
      <c r="U82">
        <v>6649657</v>
      </c>
      <c r="V82">
        <v>38.386612903225704</v>
      </c>
      <c r="W82">
        <v>5.0441935483870903</v>
      </c>
      <c r="X82">
        <v>5.5969999999999898</v>
      </c>
      <c r="Z82">
        <f t="shared" si="14"/>
        <v>6920.7666666666601</v>
      </c>
      <c r="AA82">
        <f t="shared" si="12"/>
        <v>2724.4333333333329</v>
      </c>
      <c r="AB82">
        <f t="shared" si="13"/>
        <v>2632.2333333333331</v>
      </c>
      <c r="AC82">
        <f t="shared" si="15"/>
        <v>0.96615810015538406</v>
      </c>
      <c r="AE82">
        <v>841.8</v>
      </c>
      <c r="AF82">
        <v>5189.3</v>
      </c>
      <c r="AG82">
        <v>1731.4</v>
      </c>
    </row>
    <row r="83" spans="1:33" x14ac:dyDescent="0.25">
      <c r="A83" t="s">
        <v>103</v>
      </c>
      <c r="B83">
        <v>100.77500000000001</v>
      </c>
      <c r="C83">
        <v>214735.66666666599</v>
      </c>
      <c r="D83">
        <v>0.69055555555555503</v>
      </c>
      <c r="E83" s="2">
        <v>0.16113055288026201</v>
      </c>
      <c r="F83" s="2">
        <v>1.08167582417582</v>
      </c>
      <c r="G83" s="2">
        <v>0.65377297951879498</v>
      </c>
      <c r="H83" s="2">
        <v>0.69332429686815</v>
      </c>
      <c r="I83" s="2">
        <v>-0.38891005874531998</v>
      </c>
      <c r="J83" s="2">
        <v>0.88856410256410445</v>
      </c>
      <c r="K83" s="2">
        <v>841.29999999999905</v>
      </c>
      <c r="L83" s="2">
        <v>5211.3666666666604</v>
      </c>
      <c r="M83" s="2">
        <v>1739.6666666666599</v>
      </c>
      <c r="N83" s="2">
        <v>1876.7</v>
      </c>
      <c r="O83" s="2">
        <v>-1.91320581988684</v>
      </c>
      <c r="P83">
        <v>90.879000000000005</v>
      </c>
      <c r="Q83">
        <v>90.772000000000006</v>
      </c>
      <c r="R83">
        <v>90.602999999999994</v>
      </c>
      <c r="S83">
        <v>1699.4</v>
      </c>
      <c r="T83">
        <v>923.9</v>
      </c>
      <c r="U83">
        <v>6768044</v>
      </c>
      <c r="V83">
        <v>37.363015873015797</v>
      </c>
      <c r="W83">
        <v>5.2761904761904699</v>
      </c>
      <c r="X83">
        <v>4.3267032967032897</v>
      </c>
      <c r="Z83">
        <f t="shared" si="14"/>
        <v>6951.0333333333201</v>
      </c>
      <c r="AA83">
        <f t="shared" si="12"/>
        <v>2717.9999999999991</v>
      </c>
      <c r="AB83">
        <f t="shared" si="13"/>
        <v>2623.3</v>
      </c>
      <c r="AC83">
        <f t="shared" si="15"/>
        <v>0.96515820456217849</v>
      </c>
      <c r="AE83">
        <v>841.3</v>
      </c>
      <c r="AF83">
        <v>5211.3999999999996</v>
      </c>
      <c r="AG83">
        <v>1739.7</v>
      </c>
    </row>
    <row r="84" spans="1:33" x14ac:dyDescent="0.25">
      <c r="A84" t="s">
        <v>104</v>
      </c>
      <c r="B84">
        <v>99.607999999999905</v>
      </c>
      <c r="C84">
        <v>215421.66666666599</v>
      </c>
      <c r="D84">
        <v>0.73614754098360602</v>
      </c>
      <c r="E84" s="2">
        <v>0.13907327360373101</v>
      </c>
      <c r="F84" s="2">
        <v>0.87538043478260796</v>
      </c>
      <c r="G84" s="2">
        <v>-0.27475205955649401</v>
      </c>
      <c r="H84" s="2">
        <v>0.31736612971336198</v>
      </c>
      <c r="I84" s="2">
        <v>2.2109869155316202E-2</v>
      </c>
      <c r="J84" s="2">
        <v>1.1091794871794884</v>
      </c>
      <c r="K84" s="2">
        <v>851.53333333333296</v>
      </c>
      <c r="L84" s="2">
        <v>5225.3999999999996</v>
      </c>
      <c r="M84" s="2">
        <v>1748.06666666666</v>
      </c>
      <c r="N84" s="2">
        <v>1837.1</v>
      </c>
      <c r="O84" s="2">
        <v>-0.932933074207695</v>
      </c>
      <c r="P84">
        <v>91.262</v>
      </c>
      <c r="Q84">
        <v>91.180999999999997</v>
      </c>
      <c r="R84">
        <v>90.891000000000005</v>
      </c>
      <c r="S84">
        <v>1670.4</v>
      </c>
      <c r="T84">
        <v>928.83333333333303</v>
      </c>
      <c r="U84">
        <v>6825597</v>
      </c>
      <c r="V84">
        <v>35.1472881355932</v>
      </c>
      <c r="W84">
        <v>4.9957377049180298</v>
      </c>
      <c r="X84">
        <v>3.5015217391304301</v>
      </c>
      <c r="Z84">
        <f t="shared" si="14"/>
        <v>6973.4666666666599</v>
      </c>
      <c r="AA84">
        <f t="shared" si="12"/>
        <v>2688.6333333333328</v>
      </c>
      <c r="AB84">
        <f t="shared" si="13"/>
        <v>2599.2333333333331</v>
      </c>
      <c r="AC84">
        <f t="shared" si="15"/>
        <v>0.96674890588774975</v>
      </c>
      <c r="AE84">
        <v>851.5</v>
      </c>
      <c r="AF84">
        <v>5225.3999999999996</v>
      </c>
      <c r="AG84">
        <v>1748.1</v>
      </c>
    </row>
    <row r="85" spans="1:33" x14ac:dyDescent="0.25">
      <c r="A85" t="s">
        <v>105</v>
      </c>
      <c r="B85">
        <v>98.47</v>
      </c>
      <c r="C85">
        <v>216111.66666666599</v>
      </c>
      <c r="D85">
        <v>0.78951679005817099</v>
      </c>
      <c r="E85" s="2">
        <v>1.33019630810905</v>
      </c>
      <c r="F85" s="2">
        <v>0.53260869565217395</v>
      </c>
      <c r="G85" s="2">
        <v>0.35210994029215698</v>
      </c>
      <c r="H85" s="2">
        <v>0.27796870151752501</v>
      </c>
      <c r="I85" s="2">
        <v>0.70716991388629302</v>
      </c>
      <c r="J85" s="2">
        <v>1.5827272727272739</v>
      </c>
      <c r="K85" s="2">
        <v>923.06666666666604</v>
      </c>
      <c r="L85" s="2">
        <v>5248.6333333333296</v>
      </c>
      <c r="M85" s="2">
        <v>1763.2</v>
      </c>
      <c r="N85" s="2">
        <v>1731.2</v>
      </c>
      <c r="O85" s="2">
        <v>-2.8451903047483298</v>
      </c>
      <c r="P85">
        <v>91.423000000000002</v>
      </c>
      <c r="Q85">
        <v>91.176000000000002</v>
      </c>
      <c r="R85">
        <v>91.143999999999906</v>
      </c>
      <c r="S85">
        <v>1576.6</v>
      </c>
      <c r="T85">
        <v>1001.7333333333301</v>
      </c>
      <c r="U85">
        <v>6884773</v>
      </c>
      <c r="V85">
        <v>34.027500000000003</v>
      </c>
      <c r="W85">
        <v>4.76209677419354</v>
      </c>
      <c r="X85">
        <v>2.13043478260869</v>
      </c>
      <c r="Z85">
        <f t="shared" si="14"/>
        <v>7011.8333333333294</v>
      </c>
      <c r="AA85">
        <f t="shared" si="12"/>
        <v>2654.266666666666</v>
      </c>
      <c r="AB85">
        <f t="shared" si="13"/>
        <v>2578.3333333333298</v>
      </c>
      <c r="AC85">
        <f t="shared" si="15"/>
        <v>0.97139197267292809</v>
      </c>
      <c r="AE85">
        <v>923.1</v>
      </c>
      <c r="AF85">
        <v>5248.6</v>
      </c>
      <c r="AG85">
        <v>1763.2</v>
      </c>
    </row>
    <row r="86" spans="1:33" x14ac:dyDescent="0.25">
      <c r="A86" t="s">
        <v>106</v>
      </c>
      <c r="B86">
        <v>97.63</v>
      </c>
      <c r="C86">
        <v>216664</v>
      </c>
      <c r="D86">
        <v>0.71895833333333403</v>
      </c>
      <c r="E86" s="2">
        <v>0.21759751346768599</v>
      </c>
      <c r="F86" s="2">
        <v>0.43322222222222201</v>
      </c>
      <c r="G86" s="2">
        <v>0.85572313232011898</v>
      </c>
      <c r="H86" s="2">
        <v>0.355944366650773</v>
      </c>
      <c r="I86" s="2">
        <v>0.67874671391786501</v>
      </c>
      <c r="J86" s="2">
        <v>2.0958854166666647</v>
      </c>
      <c r="K86" s="2">
        <v>912.5</v>
      </c>
      <c r="L86" s="2">
        <v>5282.6666666666597</v>
      </c>
      <c r="M86" s="2">
        <v>1770.3999999999901</v>
      </c>
      <c r="N86" s="2">
        <v>1789.3</v>
      </c>
      <c r="O86" s="2">
        <v>-1.3260016885838499</v>
      </c>
      <c r="P86">
        <v>91.364000000000004</v>
      </c>
      <c r="Q86">
        <v>91.131</v>
      </c>
      <c r="R86">
        <v>91.468999999999994</v>
      </c>
      <c r="S86">
        <v>1628</v>
      </c>
      <c r="T86">
        <v>981.3</v>
      </c>
      <c r="U86">
        <v>6930793</v>
      </c>
      <c r="V86">
        <v>35.070333333333302</v>
      </c>
      <c r="W86">
        <v>5.0791666666666604</v>
      </c>
      <c r="X86">
        <v>1.73288888888889</v>
      </c>
      <c r="Z86">
        <f t="shared" si="14"/>
        <v>7053.0666666666493</v>
      </c>
      <c r="AA86">
        <f t="shared" si="12"/>
        <v>2701.8</v>
      </c>
      <c r="AB86">
        <f t="shared" si="13"/>
        <v>2609.3000000000002</v>
      </c>
      <c r="AC86">
        <f t="shared" si="15"/>
        <v>0.96576356503072025</v>
      </c>
      <c r="AE86">
        <v>912.5</v>
      </c>
      <c r="AF86">
        <v>5282.7</v>
      </c>
      <c r="AG86">
        <v>1770.4</v>
      </c>
    </row>
    <row r="87" spans="1:33" x14ac:dyDescent="0.25">
      <c r="A87" t="s">
        <v>107</v>
      </c>
      <c r="B87">
        <v>97.817999999999998</v>
      </c>
      <c r="C87">
        <v>217203.66666666599</v>
      </c>
      <c r="D87">
        <v>0.72992187500000005</v>
      </c>
      <c r="E87" s="2">
        <v>0.84303777237008704</v>
      </c>
      <c r="F87" s="2">
        <v>0.43788461538461498</v>
      </c>
      <c r="G87" s="2">
        <v>0.52918222088394995</v>
      </c>
      <c r="H87" s="2">
        <v>0.44070715262535498</v>
      </c>
      <c r="I87" s="2">
        <v>0.51018240841467899</v>
      </c>
      <c r="J87" s="2">
        <v>2.1816923076923085</v>
      </c>
      <c r="K87" s="2">
        <v>922.06666666666604</v>
      </c>
      <c r="L87" s="2">
        <v>5310.5333333333301</v>
      </c>
      <c r="M87" s="2">
        <v>1772.6666666666599</v>
      </c>
      <c r="N87" s="2">
        <v>1810.8</v>
      </c>
      <c r="O87" s="2">
        <v>-0.83749673404980096</v>
      </c>
      <c r="P87">
        <v>91.39</v>
      </c>
      <c r="Q87">
        <v>91.126000000000005</v>
      </c>
      <c r="R87">
        <v>91.872999999999905</v>
      </c>
      <c r="S87">
        <v>1648.1</v>
      </c>
      <c r="T87">
        <v>986.43333333333305</v>
      </c>
      <c r="U87">
        <v>6966382</v>
      </c>
      <c r="V87">
        <v>33.682656250000001</v>
      </c>
      <c r="W87">
        <v>5.1060937499999897</v>
      </c>
      <c r="X87">
        <v>1.7515384615384599</v>
      </c>
      <c r="Z87">
        <f t="shared" si="14"/>
        <v>7083.1999999999898</v>
      </c>
      <c r="AA87">
        <f t="shared" si="12"/>
        <v>2732.8666666666659</v>
      </c>
      <c r="AB87">
        <f t="shared" si="13"/>
        <v>2634.5333333333328</v>
      </c>
      <c r="AC87">
        <f t="shared" si="15"/>
        <v>0.9640182470177836</v>
      </c>
      <c r="AE87">
        <v>922.1</v>
      </c>
      <c r="AF87">
        <v>5310.5</v>
      </c>
      <c r="AG87">
        <v>1772.7</v>
      </c>
    </row>
    <row r="88" spans="1:33" x14ac:dyDescent="0.25">
      <c r="A88" t="s">
        <v>108</v>
      </c>
      <c r="B88">
        <v>97.522000000000006</v>
      </c>
      <c r="C88">
        <v>217867.66666666599</v>
      </c>
      <c r="D88">
        <v>0.83999999999999897</v>
      </c>
      <c r="E88" s="2">
        <v>0.73477265133137404</v>
      </c>
      <c r="F88" s="2">
        <v>0.435217391304347</v>
      </c>
      <c r="G88" s="2">
        <v>0.49794355799724199</v>
      </c>
      <c r="H88" s="2">
        <v>0.44419176507347202</v>
      </c>
      <c r="I88" s="2">
        <v>9.7382592341056798E-2</v>
      </c>
      <c r="J88" s="2">
        <v>1.6395893939393937</v>
      </c>
      <c r="K88" s="2">
        <v>949.06666666666604</v>
      </c>
      <c r="L88" s="2">
        <v>5329.2</v>
      </c>
      <c r="M88" s="2">
        <v>1777.7</v>
      </c>
      <c r="N88" s="2">
        <v>1814.5</v>
      </c>
      <c r="O88" s="2">
        <v>-0.61560288754514303</v>
      </c>
      <c r="P88">
        <v>91.283000000000001</v>
      </c>
      <c r="Q88">
        <v>91.084000000000003</v>
      </c>
      <c r="R88">
        <v>92.281999999999996</v>
      </c>
      <c r="S88">
        <v>1650.4</v>
      </c>
      <c r="T88">
        <v>1010.36666666666</v>
      </c>
      <c r="U88">
        <v>6990309</v>
      </c>
      <c r="V88">
        <v>28.299531249999902</v>
      </c>
      <c r="W88">
        <v>4.2723437499999903</v>
      </c>
      <c r="X88">
        <v>1.74086956521739</v>
      </c>
      <c r="Z88">
        <f t="shared" si="14"/>
        <v>7106.9</v>
      </c>
      <c r="AA88">
        <f t="shared" si="12"/>
        <v>2763.5666666666662</v>
      </c>
      <c r="AB88">
        <f t="shared" si="13"/>
        <v>2660.7666666666601</v>
      </c>
      <c r="AC88">
        <f t="shared" si="15"/>
        <v>0.96280169346375843</v>
      </c>
      <c r="AE88">
        <v>949.1</v>
      </c>
      <c r="AF88">
        <v>5329.2</v>
      </c>
      <c r="AG88">
        <v>1777.7</v>
      </c>
    </row>
    <row r="89" spans="1:33" x14ac:dyDescent="0.25">
      <c r="A89" t="s">
        <v>109</v>
      </c>
      <c r="B89">
        <v>97.638999999999996</v>
      </c>
      <c r="C89">
        <v>218543</v>
      </c>
      <c r="D89">
        <v>0.89915322580645096</v>
      </c>
      <c r="E89" s="2">
        <v>0.23431040296296601</v>
      </c>
      <c r="F89" s="2">
        <v>0.36105978260869498</v>
      </c>
      <c r="G89" s="2">
        <v>2.0693936750409501E-2</v>
      </c>
      <c r="H89" s="2">
        <v>0.58992121812015497</v>
      </c>
      <c r="I89" s="2">
        <v>-0.103661268393359</v>
      </c>
      <c r="J89" s="2">
        <v>1.7970348484848495</v>
      </c>
      <c r="K89" s="2">
        <v>936.56666666666604</v>
      </c>
      <c r="L89" s="2">
        <v>5350.1</v>
      </c>
      <c r="M89" s="2">
        <v>1800.2</v>
      </c>
      <c r="N89" s="2">
        <v>1813.2</v>
      </c>
      <c r="O89" s="2">
        <v>-0.63281994713715894</v>
      </c>
      <c r="P89">
        <v>91.875</v>
      </c>
      <c r="Q89">
        <v>91.704999999999998</v>
      </c>
      <c r="R89">
        <v>92.827999999999903</v>
      </c>
      <c r="S89">
        <v>1661.3</v>
      </c>
      <c r="T89">
        <v>990.26666666666597</v>
      </c>
      <c r="U89">
        <v>7042700</v>
      </c>
      <c r="V89">
        <v>28.078906249999999</v>
      </c>
      <c r="W89">
        <v>4.0048387096774096</v>
      </c>
      <c r="X89">
        <v>1.4442391304347799</v>
      </c>
      <c r="Z89">
        <f t="shared" si="14"/>
        <v>7150.3</v>
      </c>
      <c r="AA89">
        <f t="shared" si="12"/>
        <v>2749.766666666666</v>
      </c>
      <c r="AB89">
        <f t="shared" si="13"/>
        <v>2651.5666666666657</v>
      </c>
      <c r="AC89">
        <f t="shared" si="15"/>
        <v>0.964287878971549</v>
      </c>
      <c r="AE89">
        <v>936.6</v>
      </c>
      <c r="AF89">
        <v>5350.1</v>
      </c>
      <c r="AG89">
        <v>1800.2</v>
      </c>
    </row>
    <row r="90" spans="1:33" x14ac:dyDescent="0.25">
      <c r="A90" t="s">
        <v>110</v>
      </c>
      <c r="B90">
        <v>97.087000000000003</v>
      </c>
      <c r="C90">
        <v>220109.33333333299</v>
      </c>
      <c r="D90">
        <v>0.79995901639344202</v>
      </c>
      <c r="E90" s="2">
        <v>0.51052094235260403</v>
      </c>
      <c r="F90" s="2">
        <v>0.31241666666666601</v>
      </c>
      <c r="G90" s="2">
        <v>0.40439555037720698</v>
      </c>
      <c r="H90" s="2">
        <v>0.72238130041020299</v>
      </c>
      <c r="I90" s="2">
        <v>0.853081652565719</v>
      </c>
      <c r="J90" s="2">
        <v>1.3502624999999981</v>
      </c>
      <c r="K90" s="2">
        <v>937.46666666666601</v>
      </c>
      <c r="L90" s="2">
        <v>5371.8</v>
      </c>
      <c r="M90" s="2">
        <v>1819.5333333333299</v>
      </c>
      <c r="N90" s="2">
        <v>1813.1</v>
      </c>
      <c r="O90" s="2">
        <v>-2.60251788178552E-2</v>
      </c>
      <c r="P90">
        <v>92.322999999999993</v>
      </c>
      <c r="Q90">
        <v>92.218999999999994</v>
      </c>
      <c r="R90">
        <v>93.501000000000005</v>
      </c>
      <c r="S90">
        <v>1671.5</v>
      </c>
      <c r="T90">
        <v>979.43333333333305</v>
      </c>
      <c r="U90">
        <v>7060010</v>
      </c>
      <c r="V90">
        <v>27.460819672131102</v>
      </c>
      <c r="W90">
        <v>3.9199999999999902</v>
      </c>
      <c r="X90">
        <v>1.24966666666666</v>
      </c>
      <c r="Z90">
        <f t="shared" ref="Z90:Z119" si="16">L90+M90</f>
        <v>7191.3333333333303</v>
      </c>
      <c r="AA90">
        <f t="shared" ref="AA90:AA119" si="17">N90+K90</f>
        <v>2750.5666666666657</v>
      </c>
      <c r="AB90">
        <f t="shared" ref="AB90:AB119" si="18">T90+S90</f>
        <v>2650.9333333333329</v>
      </c>
      <c r="AC90">
        <f t="shared" si="15"/>
        <v>0.96377716106984035</v>
      </c>
      <c r="AE90">
        <v>937.5</v>
      </c>
      <c r="AF90">
        <v>5371.8</v>
      </c>
      <c r="AG90">
        <v>1819.5</v>
      </c>
    </row>
    <row r="91" spans="1:33" x14ac:dyDescent="0.25">
      <c r="A91" t="s">
        <v>111</v>
      </c>
      <c r="B91">
        <v>96.801000000000002</v>
      </c>
      <c r="C91">
        <v>220774</v>
      </c>
      <c r="D91">
        <v>0.71329365079365104</v>
      </c>
      <c r="E91" s="2">
        <v>0.70309673774550097</v>
      </c>
      <c r="F91" s="2">
        <v>0.31167582417582401</v>
      </c>
      <c r="G91" s="2">
        <v>0.79454757412328803</v>
      </c>
      <c r="H91" s="2">
        <v>0.29794822368261997</v>
      </c>
      <c r="I91" s="2">
        <v>1.39348385292886</v>
      </c>
      <c r="J91" s="2">
        <v>0.94114696969696987</v>
      </c>
      <c r="K91" s="2">
        <v>974.1</v>
      </c>
      <c r="L91" s="2">
        <v>5398.6666666666597</v>
      </c>
      <c r="M91" s="2">
        <v>1828</v>
      </c>
      <c r="N91" s="2">
        <v>1823.7</v>
      </c>
      <c r="O91" s="2">
        <v>2.04236012094746</v>
      </c>
      <c r="P91">
        <v>92.135999999999996</v>
      </c>
      <c r="Q91">
        <v>92.004999999999995</v>
      </c>
      <c r="R91">
        <v>93.78</v>
      </c>
      <c r="S91">
        <v>1678.6</v>
      </c>
      <c r="T91">
        <v>1007.29999999999</v>
      </c>
      <c r="U91">
        <v>7083711</v>
      </c>
      <c r="V91">
        <v>30.218571428571401</v>
      </c>
      <c r="W91">
        <v>3.6206349206349202</v>
      </c>
      <c r="X91">
        <v>1.2467032967032901</v>
      </c>
      <c r="Z91">
        <f t="shared" si="16"/>
        <v>7226.6666666666597</v>
      </c>
      <c r="AA91">
        <f t="shared" si="17"/>
        <v>2797.8</v>
      </c>
      <c r="AB91">
        <f t="shared" si="18"/>
        <v>2685.8999999999896</v>
      </c>
      <c r="AC91">
        <f t="shared" si="15"/>
        <v>0.96000428908427671</v>
      </c>
      <c r="AE91">
        <v>974.1</v>
      </c>
      <c r="AF91">
        <v>5398.7</v>
      </c>
      <c r="AG91">
        <v>1828</v>
      </c>
    </row>
    <row r="92" spans="1:33" x14ac:dyDescent="0.25">
      <c r="A92" t="s">
        <v>112</v>
      </c>
      <c r="B92">
        <v>96.947999999999993</v>
      </c>
      <c r="C92">
        <v>221512.66666666599</v>
      </c>
      <c r="D92">
        <v>0.64386718749999905</v>
      </c>
      <c r="E92" s="2">
        <v>1.47623329760399</v>
      </c>
      <c r="F92" s="2">
        <v>0.254211956521739</v>
      </c>
      <c r="G92" s="2">
        <v>1.66260767732423</v>
      </c>
      <c r="H92" s="2">
        <v>0.55719928938438801</v>
      </c>
      <c r="I92" s="2">
        <v>0.823345263156958</v>
      </c>
      <c r="J92" s="2">
        <v>1.1653651515151515</v>
      </c>
      <c r="K92" s="2">
        <v>1013.2333333333301</v>
      </c>
      <c r="L92" s="2">
        <v>5435.6666666666597</v>
      </c>
      <c r="M92" s="2">
        <v>1863.8333333333301</v>
      </c>
      <c r="N92" s="2">
        <v>1889.9</v>
      </c>
      <c r="O92" s="2">
        <v>2.90250414421241</v>
      </c>
      <c r="P92">
        <v>92.409000000000006</v>
      </c>
      <c r="Q92">
        <v>92.248000000000005</v>
      </c>
      <c r="R92">
        <v>94.304000000000002</v>
      </c>
      <c r="S92">
        <v>1745.1</v>
      </c>
      <c r="T92">
        <v>1037.5</v>
      </c>
      <c r="U92">
        <v>7118096</v>
      </c>
      <c r="V92">
        <v>32.805468750000003</v>
      </c>
      <c r="W92">
        <v>4.2276562499999901</v>
      </c>
      <c r="X92">
        <v>1.01684782608695</v>
      </c>
      <c r="Z92">
        <f t="shared" si="16"/>
        <v>7299.49999999999</v>
      </c>
      <c r="AA92">
        <f t="shared" si="17"/>
        <v>2903.13333333333</v>
      </c>
      <c r="AB92">
        <f t="shared" si="18"/>
        <v>2782.6</v>
      </c>
      <c r="AC92">
        <f t="shared" si="15"/>
        <v>0.95848164052632889</v>
      </c>
      <c r="AE92">
        <v>1013.2</v>
      </c>
      <c r="AF92">
        <v>5435.7</v>
      </c>
      <c r="AG92">
        <v>1863.8</v>
      </c>
    </row>
    <row r="93" spans="1:33" x14ac:dyDescent="0.25">
      <c r="A93" t="s">
        <v>113</v>
      </c>
      <c r="B93">
        <v>97.417000000000002</v>
      </c>
      <c r="C93">
        <v>222275.66666666599</v>
      </c>
      <c r="D93">
        <v>0.59435483870967798</v>
      </c>
      <c r="E93" s="2">
        <v>0.47568463781713599</v>
      </c>
      <c r="F93" s="2">
        <v>0.249184782608695</v>
      </c>
      <c r="G93" s="2">
        <v>0.89498184791952995</v>
      </c>
      <c r="H93" s="2">
        <v>0.53829241058106003</v>
      </c>
      <c r="I93" s="2">
        <v>0.28118879169905397</v>
      </c>
      <c r="J93" s="2">
        <v>1.0685181818181815</v>
      </c>
      <c r="K93" s="2">
        <v>1019.7666666666599</v>
      </c>
      <c r="L93" s="2">
        <v>5467.5</v>
      </c>
      <c r="M93" s="2">
        <v>1871.3</v>
      </c>
      <c r="N93" s="2">
        <v>1959.8</v>
      </c>
      <c r="O93" s="2">
        <v>2.12566017872913</v>
      </c>
      <c r="P93">
        <v>93.046000000000006</v>
      </c>
      <c r="Q93">
        <v>92.992999999999995</v>
      </c>
      <c r="R93">
        <v>94.812999999999903</v>
      </c>
      <c r="S93">
        <v>1823.6</v>
      </c>
      <c r="T93">
        <v>1034.93333333333</v>
      </c>
      <c r="U93">
        <v>7124267</v>
      </c>
      <c r="V93">
        <v>35.073593750000001</v>
      </c>
      <c r="W93">
        <v>4.2851612903225798</v>
      </c>
      <c r="X93">
        <v>0.99673913043478202</v>
      </c>
      <c r="Z93">
        <f t="shared" si="16"/>
        <v>7338.8</v>
      </c>
      <c r="AA93">
        <f t="shared" si="17"/>
        <v>2979.5666666666598</v>
      </c>
      <c r="AB93">
        <f t="shared" si="18"/>
        <v>2858.5333333333301</v>
      </c>
      <c r="AC93">
        <f t="shared" si="15"/>
        <v>0.95937888059785092</v>
      </c>
      <c r="AE93">
        <v>1019.8</v>
      </c>
      <c r="AF93">
        <v>5467.5</v>
      </c>
      <c r="AG93">
        <v>1871.3</v>
      </c>
    </row>
    <row r="94" spans="1:33" x14ac:dyDescent="0.25">
      <c r="A94" t="s">
        <v>114</v>
      </c>
      <c r="B94">
        <v>97.840999999999994</v>
      </c>
      <c r="C94">
        <v>222356</v>
      </c>
      <c r="D94">
        <v>0.56407258064516097</v>
      </c>
      <c r="E94" s="2">
        <v>0.92159818557580198</v>
      </c>
      <c r="F94" s="2">
        <v>0.25046703296703199</v>
      </c>
      <c r="G94" s="2">
        <v>0.70168758430127698</v>
      </c>
      <c r="H94" s="2">
        <v>0.85173039145848195</v>
      </c>
      <c r="I94" s="2">
        <v>-1.3353983132259599</v>
      </c>
      <c r="J94" s="2">
        <v>0.88043939393939374</v>
      </c>
      <c r="K94" s="2">
        <v>1031.06666666666</v>
      </c>
      <c r="L94" s="2">
        <v>5518.3</v>
      </c>
      <c r="M94" s="2">
        <v>1888.93333333333</v>
      </c>
      <c r="N94" s="2">
        <v>1970</v>
      </c>
      <c r="O94" s="2">
        <v>-5.5090987142233802E-2</v>
      </c>
      <c r="P94">
        <v>94.087000000000003</v>
      </c>
      <c r="Q94">
        <v>93.929000000000002</v>
      </c>
      <c r="R94">
        <v>95.623999999999995</v>
      </c>
      <c r="S94">
        <v>1853.6</v>
      </c>
      <c r="T94">
        <v>1045.8333333333301</v>
      </c>
      <c r="U94">
        <v>7262610</v>
      </c>
      <c r="V94">
        <v>37.847903225806398</v>
      </c>
      <c r="W94">
        <v>4.01</v>
      </c>
      <c r="X94">
        <v>1.00186813186813</v>
      </c>
      <c r="Z94">
        <f t="shared" si="16"/>
        <v>7407.2333333333299</v>
      </c>
      <c r="AA94">
        <f t="shared" si="17"/>
        <v>3001.0666666666602</v>
      </c>
      <c r="AB94">
        <f t="shared" si="18"/>
        <v>2899.4333333333298</v>
      </c>
      <c r="AC94">
        <f t="shared" si="15"/>
        <v>0.96613426337302377</v>
      </c>
      <c r="AE94">
        <v>1031</v>
      </c>
      <c r="AF94">
        <v>5518.3</v>
      </c>
      <c r="AG94">
        <v>1888.9</v>
      </c>
    </row>
    <row r="95" spans="1:33" x14ac:dyDescent="0.25">
      <c r="A95" t="s">
        <v>115</v>
      </c>
      <c r="B95">
        <v>97.903999999999996</v>
      </c>
      <c r="C95">
        <v>222973.33333333299</v>
      </c>
      <c r="D95">
        <v>0.51620967741935397</v>
      </c>
      <c r="E95" s="2">
        <v>0.42540826695803602</v>
      </c>
      <c r="F95" s="2">
        <v>0.25282967032967002</v>
      </c>
      <c r="G95" s="2">
        <v>0.708261318906799</v>
      </c>
      <c r="H95" s="2">
        <v>0.85075878249664105</v>
      </c>
      <c r="I95" s="2">
        <v>0.54307643475883005</v>
      </c>
      <c r="J95" s="2">
        <v>1.5392060606060605</v>
      </c>
      <c r="K95" s="2">
        <v>1038.2666666666601</v>
      </c>
      <c r="L95" s="2">
        <v>5551.6666666666597</v>
      </c>
      <c r="M95" s="2">
        <v>1893.93333333333</v>
      </c>
      <c r="N95" s="2">
        <v>2055.6</v>
      </c>
      <c r="O95" s="2">
        <v>3.37560481980913</v>
      </c>
      <c r="P95">
        <v>95.150999999999996</v>
      </c>
      <c r="Q95">
        <v>95.052999999999997</v>
      </c>
      <c r="R95">
        <v>96.441000000000003</v>
      </c>
      <c r="S95">
        <v>1956</v>
      </c>
      <c r="T95">
        <v>1052.3</v>
      </c>
      <c r="U95">
        <v>7334726</v>
      </c>
      <c r="V95">
        <v>37.649838709677397</v>
      </c>
      <c r="W95">
        <v>4.59709677419354</v>
      </c>
      <c r="X95">
        <v>1.0113186813186801</v>
      </c>
      <c r="Z95">
        <f t="shared" si="16"/>
        <v>7445.5999999999894</v>
      </c>
      <c r="AA95">
        <f t="shared" si="17"/>
        <v>3093.86666666666</v>
      </c>
      <c r="AB95">
        <f t="shared" si="18"/>
        <v>3008.3</v>
      </c>
      <c r="AC95">
        <f t="shared" si="15"/>
        <v>0.97234313049474441</v>
      </c>
      <c r="AE95">
        <v>1038.3</v>
      </c>
      <c r="AF95">
        <v>5551.7</v>
      </c>
      <c r="AG95">
        <v>1894</v>
      </c>
    </row>
    <row r="96" spans="1:33" x14ac:dyDescent="0.25">
      <c r="A96" t="s">
        <v>116</v>
      </c>
      <c r="B96">
        <v>98.448999999999998</v>
      </c>
      <c r="C96">
        <v>223680</v>
      </c>
      <c r="D96">
        <v>0.53753906250000005</v>
      </c>
      <c r="E96" s="2">
        <v>0.73800666711908802</v>
      </c>
      <c r="F96" s="2">
        <v>0.35769021739130402</v>
      </c>
      <c r="G96" s="2">
        <v>0.73173147315795695</v>
      </c>
      <c r="H96" s="2">
        <v>0.72835791320241505</v>
      </c>
      <c r="I96" s="2">
        <v>0.85764242854365302</v>
      </c>
      <c r="J96" s="2">
        <v>1.34793787878788</v>
      </c>
      <c r="K96" s="2">
        <v>1058.7</v>
      </c>
      <c r="L96" s="2">
        <v>5589.5999999999904</v>
      </c>
      <c r="M96" s="2">
        <v>1907.8333333333301</v>
      </c>
      <c r="N96" s="2">
        <v>2082.1999999999998</v>
      </c>
      <c r="O96" s="2">
        <v>2.4441847635179799</v>
      </c>
      <c r="P96">
        <v>96.119</v>
      </c>
      <c r="Q96">
        <v>96.085999999999999</v>
      </c>
      <c r="R96">
        <v>97.146000000000001</v>
      </c>
      <c r="S96">
        <v>2001.3</v>
      </c>
      <c r="T96">
        <v>1065.0333333333299</v>
      </c>
      <c r="U96">
        <v>7442785</v>
      </c>
      <c r="V96">
        <v>37.089687499999897</v>
      </c>
      <c r="W96">
        <v>4.3014062500000003</v>
      </c>
      <c r="X96">
        <v>1.4307608695652101</v>
      </c>
      <c r="Z96">
        <f t="shared" si="16"/>
        <v>7497.4333333333207</v>
      </c>
      <c r="AA96">
        <f t="shared" si="17"/>
        <v>3140.8999999999996</v>
      </c>
      <c r="AB96">
        <f t="shared" si="18"/>
        <v>3066.3333333333298</v>
      </c>
      <c r="AC96">
        <f t="shared" si="15"/>
        <v>0.97625945854160601</v>
      </c>
      <c r="AE96">
        <v>1058.7</v>
      </c>
      <c r="AF96">
        <v>5589.6</v>
      </c>
      <c r="AG96">
        <v>1907.8</v>
      </c>
    </row>
    <row r="97" spans="1:33" x14ac:dyDescent="0.25">
      <c r="A97" t="s">
        <v>117</v>
      </c>
      <c r="B97">
        <v>99.093999999999994</v>
      </c>
      <c r="C97">
        <v>224418</v>
      </c>
      <c r="D97">
        <v>0.50258064516128997</v>
      </c>
      <c r="E97" s="2">
        <v>1.21587402231279</v>
      </c>
      <c r="F97" s="2">
        <v>0.48747282608695602</v>
      </c>
      <c r="G97" s="2">
        <v>0.86429982310932896</v>
      </c>
      <c r="H97" s="2">
        <v>0.73637582119446299</v>
      </c>
      <c r="I97" s="2">
        <v>5.7507071548332699E-2</v>
      </c>
      <c r="J97" s="2">
        <v>1.2250863636363649</v>
      </c>
      <c r="K97" s="2">
        <v>1076.06666666666</v>
      </c>
      <c r="L97" s="2">
        <v>5650.8</v>
      </c>
      <c r="M97" s="2">
        <v>1927.56666666666</v>
      </c>
      <c r="N97" s="2">
        <v>2125.1999999999998</v>
      </c>
      <c r="O97" s="2">
        <v>1.86777906943954</v>
      </c>
      <c r="P97">
        <v>97.099000000000004</v>
      </c>
      <c r="Q97">
        <v>96.988</v>
      </c>
      <c r="R97">
        <v>97.863999999999905</v>
      </c>
      <c r="S97">
        <v>2063.1999999999998</v>
      </c>
      <c r="T97">
        <v>1083.1666666666599</v>
      </c>
      <c r="U97">
        <v>7565820</v>
      </c>
      <c r="V97">
        <v>39.534218750000001</v>
      </c>
      <c r="W97">
        <v>4.1758064516128997</v>
      </c>
      <c r="X97">
        <v>1.9498913043478201</v>
      </c>
      <c r="Z97">
        <f t="shared" si="16"/>
        <v>7578.3666666666604</v>
      </c>
      <c r="AA97">
        <f t="shared" si="17"/>
        <v>3201.2666666666601</v>
      </c>
      <c r="AB97">
        <f t="shared" si="18"/>
        <v>3146.3666666666595</v>
      </c>
      <c r="AC97">
        <f t="shared" si="15"/>
        <v>0.98285053832857805</v>
      </c>
      <c r="AE97">
        <v>1076.0999999999999</v>
      </c>
      <c r="AF97">
        <v>5650.8</v>
      </c>
      <c r="AG97">
        <v>1927.6</v>
      </c>
    </row>
    <row r="98" spans="1:33" x14ac:dyDescent="0.25">
      <c r="A98" t="s">
        <v>118</v>
      </c>
      <c r="B98">
        <v>99.290999999999997</v>
      </c>
      <c r="C98">
        <v>225038</v>
      </c>
      <c r="D98">
        <v>0.41668032786885301</v>
      </c>
      <c r="E98" s="2">
        <v>0.41639671107522902</v>
      </c>
      <c r="F98" s="2">
        <v>0.61724999999999997</v>
      </c>
      <c r="G98" s="2">
        <v>0.99261570921729303</v>
      </c>
      <c r="H98" s="2">
        <v>0.92556524823553898</v>
      </c>
      <c r="I98" s="2">
        <v>-0.146044479256074</v>
      </c>
      <c r="J98" s="2">
        <v>1.3549734374999995</v>
      </c>
      <c r="K98" s="2">
        <v>1083.3</v>
      </c>
      <c r="L98" s="2">
        <v>5686.3666666666604</v>
      </c>
      <c r="M98" s="2">
        <v>1949.6</v>
      </c>
      <c r="N98" s="2">
        <v>2170.3000000000002</v>
      </c>
      <c r="O98" s="2">
        <v>1.4655402858367399</v>
      </c>
      <c r="P98">
        <v>98.195999999999998</v>
      </c>
      <c r="Q98">
        <v>98.138000000000005</v>
      </c>
      <c r="R98">
        <v>98.774000000000001</v>
      </c>
      <c r="S98">
        <v>2130.6999999999998</v>
      </c>
      <c r="T98">
        <v>1089.2666666666601</v>
      </c>
      <c r="U98">
        <v>7688000</v>
      </c>
      <c r="V98">
        <v>40.843770491803198</v>
      </c>
      <c r="W98">
        <v>4.3036065573770399</v>
      </c>
      <c r="X98">
        <v>2.4689999999999999</v>
      </c>
      <c r="Z98">
        <f t="shared" si="16"/>
        <v>7635.9666666666599</v>
      </c>
      <c r="AA98">
        <f t="shared" si="17"/>
        <v>3253.6000000000004</v>
      </c>
      <c r="AB98">
        <f t="shared" si="18"/>
        <v>3219.9666666666599</v>
      </c>
      <c r="AC98">
        <f t="shared" si="15"/>
        <v>0.98966273256290249</v>
      </c>
      <c r="AE98">
        <v>1083.3</v>
      </c>
      <c r="AF98">
        <v>5686.4</v>
      </c>
      <c r="AG98">
        <v>1949.6</v>
      </c>
    </row>
    <row r="99" spans="1:33" x14ac:dyDescent="0.25">
      <c r="A99" t="s">
        <v>119</v>
      </c>
      <c r="B99">
        <v>99.906999999999996</v>
      </c>
      <c r="C99">
        <v>225674</v>
      </c>
      <c r="D99">
        <v>0.452695312499999</v>
      </c>
      <c r="E99" s="2">
        <v>0.90777308530123602</v>
      </c>
      <c r="F99" s="2">
        <v>0.73543956043956005</v>
      </c>
      <c r="G99" s="2">
        <v>0.42513279749967398</v>
      </c>
      <c r="H99" s="2">
        <v>0.67703152882392603</v>
      </c>
      <c r="I99" s="2">
        <v>-2.6333574587762101E-2</v>
      </c>
      <c r="J99" s="2">
        <v>1.2493112820512824</v>
      </c>
      <c r="K99" s="2">
        <v>1113.5999999999999</v>
      </c>
      <c r="L99" s="2">
        <v>5727.8999999999896</v>
      </c>
      <c r="M99" s="2">
        <v>1961.5333333333299</v>
      </c>
      <c r="N99" s="2">
        <v>2131.5</v>
      </c>
      <c r="O99" s="2">
        <v>2.19314664751961</v>
      </c>
      <c r="P99">
        <v>99.25</v>
      </c>
      <c r="Q99">
        <v>99.225999999999999</v>
      </c>
      <c r="R99">
        <v>99.444999999999993</v>
      </c>
      <c r="S99">
        <v>2115.1999999999998</v>
      </c>
      <c r="T99">
        <v>1117.8999999999901</v>
      </c>
      <c r="U99">
        <v>7850124</v>
      </c>
      <c r="V99">
        <v>40.798906249999902</v>
      </c>
      <c r="W99">
        <v>4.1585937499999996</v>
      </c>
      <c r="X99">
        <v>2.9417582417582402</v>
      </c>
      <c r="Z99">
        <f t="shared" si="16"/>
        <v>7689.4333333333198</v>
      </c>
      <c r="AA99">
        <f t="shared" si="17"/>
        <v>3245.1</v>
      </c>
      <c r="AB99">
        <f t="shared" si="18"/>
        <v>3233.0999999999899</v>
      </c>
      <c r="AC99">
        <f t="shared" si="15"/>
        <v>0.99630211703799265</v>
      </c>
      <c r="AE99">
        <v>1113.5999999999999</v>
      </c>
      <c r="AF99">
        <v>5727.9</v>
      </c>
      <c r="AG99">
        <v>1961.5</v>
      </c>
    </row>
    <row r="100" spans="1:33" x14ac:dyDescent="0.25">
      <c r="A100" t="s">
        <v>120</v>
      </c>
      <c r="B100">
        <v>100.084</v>
      </c>
      <c r="C100">
        <v>226422.33333333299</v>
      </c>
      <c r="D100">
        <v>0.44148437499999899</v>
      </c>
      <c r="E100" s="2">
        <v>0.805519677201742</v>
      </c>
      <c r="F100" s="2">
        <v>0.86499999999999999</v>
      </c>
      <c r="G100" s="2">
        <v>0.75740250560738098</v>
      </c>
      <c r="H100" s="2">
        <v>1.02544479590132</v>
      </c>
      <c r="I100" s="2">
        <v>0.39354353927777602</v>
      </c>
      <c r="J100" s="2">
        <v>1.0487030303030314</v>
      </c>
      <c r="K100" s="2">
        <v>1126.7</v>
      </c>
      <c r="L100" s="2">
        <v>5767.0999999999904</v>
      </c>
      <c r="M100" s="2">
        <v>1971.8</v>
      </c>
      <c r="N100" s="2">
        <v>2154.9</v>
      </c>
      <c r="O100" s="2">
        <v>1.6163069498631</v>
      </c>
      <c r="P100">
        <v>100.54</v>
      </c>
      <c r="Q100">
        <v>100.587</v>
      </c>
      <c r="R100">
        <v>100.47</v>
      </c>
      <c r="S100">
        <v>2166.6</v>
      </c>
      <c r="T100">
        <v>1122.4666666666601</v>
      </c>
      <c r="U100">
        <v>7985969</v>
      </c>
      <c r="V100">
        <v>42.886875000000003</v>
      </c>
      <c r="W100">
        <v>4.2151562499999997</v>
      </c>
      <c r="X100">
        <v>3.46</v>
      </c>
      <c r="Z100">
        <f t="shared" si="16"/>
        <v>7738.8999999999905</v>
      </c>
      <c r="AA100">
        <f t="shared" si="17"/>
        <v>3281.6000000000004</v>
      </c>
      <c r="AB100">
        <f t="shared" si="18"/>
        <v>3289.0666666666602</v>
      </c>
      <c r="AC100">
        <f t="shared" si="15"/>
        <v>1.0022753128555155</v>
      </c>
      <c r="AE100">
        <v>1126.7</v>
      </c>
      <c r="AF100">
        <v>5767.1</v>
      </c>
      <c r="AG100">
        <v>1971.8</v>
      </c>
    </row>
    <row r="101" spans="1:33" x14ac:dyDescent="0.25">
      <c r="A101" t="s">
        <v>121</v>
      </c>
      <c r="B101">
        <v>100.714</v>
      </c>
      <c r="C101">
        <v>227196</v>
      </c>
      <c r="D101">
        <v>0.46196721311475297</v>
      </c>
      <c r="E101" s="2">
        <v>0.298308419240915</v>
      </c>
      <c r="F101" s="2">
        <v>0.99456521739130399</v>
      </c>
      <c r="G101" s="2">
        <v>0.51510225210129901</v>
      </c>
      <c r="H101" s="2">
        <v>0.83456887843240601</v>
      </c>
      <c r="I101" s="2">
        <v>-0.23169524438132899</v>
      </c>
      <c r="J101" s="2">
        <v>0.99865230769230928</v>
      </c>
      <c r="K101" s="2">
        <v>1098.3999999999901</v>
      </c>
      <c r="L101" s="2">
        <v>5798.9</v>
      </c>
      <c r="M101" s="2">
        <v>1990.7</v>
      </c>
      <c r="N101" s="2">
        <v>2232.1999999999998</v>
      </c>
      <c r="O101" s="2">
        <v>0.93571438042383603</v>
      </c>
      <c r="P101">
        <v>101.94799999999999</v>
      </c>
      <c r="Q101">
        <v>101.97499999999999</v>
      </c>
      <c r="R101">
        <v>101.312</v>
      </c>
      <c r="S101">
        <v>2276.3000000000002</v>
      </c>
      <c r="T101">
        <v>1092.36666666666</v>
      </c>
      <c r="U101">
        <v>8172101</v>
      </c>
      <c r="V101">
        <v>43.347301587301502</v>
      </c>
      <c r="W101">
        <v>4.4881967213114704</v>
      </c>
      <c r="X101">
        <v>3.9782608695652102</v>
      </c>
      <c r="Z101">
        <f t="shared" si="16"/>
        <v>7789.5999999999995</v>
      </c>
      <c r="AA101">
        <f t="shared" si="17"/>
        <v>3330.5999999999899</v>
      </c>
      <c r="AB101">
        <f t="shared" si="18"/>
        <v>3368.6666666666601</v>
      </c>
      <c r="AC101">
        <f t="shared" si="15"/>
        <v>1.0114293720851109</v>
      </c>
      <c r="AE101">
        <v>1098.4000000000001</v>
      </c>
      <c r="AF101">
        <v>5798.9</v>
      </c>
      <c r="AG101">
        <v>1990.7</v>
      </c>
    </row>
    <row r="102" spans="1:33" x14ac:dyDescent="0.25">
      <c r="A102" t="s">
        <v>122</v>
      </c>
      <c r="B102">
        <v>101.69499999999999</v>
      </c>
      <c r="C102">
        <v>227763.66666666599</v>
      </c>
      <c r="D102">
        <v>0.43366935483871</v>
      </c>
      <c r="E102" s="2">
        <v>0.77249301479538002</v>
      </c>
      <c r="F102" s="2">
        <v>1.1135277777777699</v>
      </c>
      <c r="G102" s="2">
        <v>1.3029804909201099</v>
      </c>
      <c r="H102" s="2">
        <v>0.74637853068689997</v>
      </c>
      <c r="I102" s="2">
        <v>0.57527412085932605</v>
      </c>
      <c r="J102" s="2">
        <v>0.79813333333333247</v>
      </c>
      <c r="K102" s="2">
        <v>1142.2666666666601</v>
      </c>
      <c r="L102" s="2">
        <v>5841.0333333333301</v>
      </c>
      <c r="M102" s="2">
        <v>2003.7</v>
      </c>
      <c r="N102" s="2">
        <v>2264.6999999999998</v>
      </c>
      <c r="O102" s="2">
        <v>2.6808388775659902</v>
      </c>
      <c r="P102">
        <v>103.099</v>
      </c>
      <c r="Q102">
        <v>103.12</v>
      </c>
      <c r="R102">
        <v>102.071</v>
      </c>
      <c r="S102">
        <v>2336.5</v>
      </c>
      <c r="T102">
        <v>1132.5</v>
      </c>
      <c r="U102">
        <v>8353084</v>
      </c>
      <c r="V102">
        <v>45.779838709677399</v>
      </c>
      <c r="W102">
        <v>4.5770967741935502</v>
      </c>
      <c r="X102">
        <v>4.4541111111111</v>
      </c>
      <c r="Z102">
        <f t="shared" si="16"/>
        <v>7844.7333333333299</v>
      </c>
      <c r="AA102">
        <f t="shared" si="17"/>
        <v>3406.9666666666599</v>
      </c>
      <c r="AB102">
        <f t="shared" si="18"/>
        <v>3469</v>
      </c>
      <c r="AC102">
        <f t="shared" si="15"/>
        <v>1.0182077899206547</v>
      </c>
      <c r="AE102">
        <v>1142.3</v>
      </c>
      <c r="AF102">
        <v>5841</v>
      </c>
      <c r="AG102">
        <v>2003.7</v>
      </c>
    </row>
    <row r="103" spans="1:33" x14ac:dyDescent="0.25">
      <c r="A103" t="s">
        <v>123</v>
      </c>
      <c r="B103">
        <v>101.89100000000001</v>
      </c>
      <c r="C103">
        <v>228432.66666666599</v>
      </c>
      <c r="D103">
        <v>0.41626984126984001</v>
      </c>
      <c r="E103" s="2">
        <v>0.39896103842347203</v>
      </c>
      <c r="F103" s="2">
        <v>1.2268956043956001</v>
      </c>
      <c r="G103" s="2">
        <v>0.360146302467727</v>
      </c>
      <c r="H103" s="2">
        <v>0.88661450525792296</v>
      </c>
      <c r="I103" s="2">
        <v>-0.46866747176826301</v>
      </c>
      <c r="J103" s="2">
        <v>0.78176102564102568</v>
      </c>
      <c r="K103" s="2">
        <v>1139.3999999999901</v>
      </c>
      <c r="L103" s="2">
        <v>5884.1666666666597</v>
      </c>
      <c r="M103" s="2">
        <v>2011.56666666666</v>
      </c>
      <c r="N103" s="2">
        <v>2261.1999999999998</v>
      </c>
      <c r="O103" s="2">
        <v>-0.48664034391634597</v>
      </c>
      <c r="P103">
        <v>103.931</v>
      </c>
      <c r="Q103">
        <v>104.005</v>
      </c>
      <c r="R103">
        <v>102.98</v>
      </c>
      <c r="S103">
        <v>2352.1</v>
      </c>
      <c r="T103">
        <v>1125.06666666666</v>
      </c>
      <c r="U103">
        <v>8577454</v>
      </c>
      <c r="V103">
        <v>45.958095238095197</v>
      </c>
      <c r="W103">
        <v>5.0726984126984096</v>
      </c>
      <c r="X103">
        <v>4.9075824175824101</v>
      </c>
      <c r="Z103">
        <f t="shared" si="16"/>
        <v>7895.7333333333199</v>
      </c>
      <c r="AA103">
        <f t="shared" si="17"/>
        <v>3400.5999999999899</v>
      </c>
      <c r="AB103">
        <f t="shared" si="18"/>
        <v>3477.1666666666597</v>
      </c>
      <c r="AC103">
        <f t="shared" si="15"/>
        <v>1.0225156344958743</v>
      </c>
      <c r="AE103">
        <v>1139.4000000000001</v>
      </c>
      <c r="AF103">
        <v>5884.2</v>
      </c>
      <c r="AG103">
        <v>2011.6</v>
      </c>
    </row>
    <row r="104" spans="1:33" x14ac:dyDescent="0.25">
      <c r="A104" t="s">
        <v>124</v>
      </c>
      <c r="B104">
        <v>102.411</v>
      </c>
      <c r="C104">
        <v>229166.33333333299</v>
      </c>
      <c r="D104">
        <v>0.42492063492063398</v>
      </c>
      <c r="E104" s="2">
        <v>0.58422233323096795</v>
      </c>
      <c r="F104" s="2">
        <v>1.3113315217391299</v>
      </c>
      <c r="G104" s="2">
        <v>2.62260688626282E-2</v>
      </c>
      <c r="H104" s="2">
        <v>0.75746578480912596</v>
      </c>
      <c r="I104" s="2">
        <v>-0.43016177800781202</v>
      </c>
      <c r="J104" s="2">
        <v>0.49944717948717887</v>
      </c>
      <c r="K104" s="2">
        <v>1152.0999999999999</v>
      </c>
      <c r="L104" s="2">
        <v>5914.3</v>
      </c>
      <c r="M104" s="2">
        <v>2024.5333333333299</v>
      </c>
      <c r="N104" s="2">
        <v>2229.6</v>
      </c>
      <c r="O104" s="2">
        <v>-1.43086900294352</v>
      </c>
      <c r="P104">
        <v>104.58</v>
      </c>
      <c r="Q104">
        <v>104.648</v>
      </c>
      <c r="R104">
        <v>103.762999999999</v>
      </c>
      <c r="S104">
        <v>2333.5</v>
      </c>
      <c r="T104">
        <v>1132.36666666666</v>
      </c>
      <c r="U104">
        <v>8721607</v>
      </c>
      <c r="V104">
        <v>46.044603174603097</v>
      </c>
      <c r="W104">
        <v>4.8934920634920598</v>
      </c>
      <c r="X104">
        <v>5.2453260869565197</v>
      </c>
      <c r="Z104">
        <f t="shared" si="16"/>
        <v>7938.8333333333303</v>
      </c>
      <c r="AA104">
        <f t="shared" si="17"/>
        <v>3381.7</v>
      </c>
      <c r="AB104">
        <f t="shared" si="18"/>
        <v>3465.86666666666</v>
      </c>
      <c r="AC104">
        <f t="shared" si="15"/>
        <v>1.0248888626036194</v>
      </c>
      <c r="AE104">
        <v>1152.0999999999999</v>
      </c>
      <c r="AF104">
        <v>5914.3</v>
      </c>
      <c r="AG104">
        <v>2024.5</v>
      </c>
    </row>
    <row r="105" spans="1:33" x14ac:dyDescent="0.25">
      <c r="A105" t="s">
        <v>125</v>
      </c>
      <c r="B105">
        <v>102.723</v>
      </c>
      <c r="C105">
        <v>229896</v>
      </c>
      <c r="D105">
        <v>0.41314516129032203</v>
      </c>
      <c r="E105" s="2">
        <v>0.52220784255790897</v>
      </c>
      <c r="F105" s="2">
        <v>1.31073369565217</v>
      </c>
      <c r="G105" s="2">
        <v>0.72848869425353702</v>
      </c>
      <c r="H105" s="2">
        <v>0.45577001972947501</v>
      </c>
      <c r="I105" s="2">
        <v>1.86159272086226</v>
      </c>
      <c r="J105" s="2">
        <v>0.338357948717948</v>
      </c>
      <c r="K105" s="2">
        <v>1167.93333333333</v>
      </c>
      <c r="L105" s="2">
        <v>5959.4333333333298</v>
      </c>
      <c r="M105" s="2">
        <v>2054.6999999999998</v>
      </c>
      <c r="N105" s="2">
        <v>2166</v>
      </c>
      <c r="O105" s="2">
        <v>-0.90723805518216205</v>
      </c>
      <c r="P105">
        <v>105.529</v>
      </c>
      <c r="Q105">
        <v>105.66</v>
      </c>
      <c r="R105">
        <v>104.23699999999999</v>
      </c>
      <c r="S105">
        <v>2286.5</v>
      </c>
      <c r="T105">
        <v>1142.1666666666599</v>
      </c>
      <c r="U105">
        <v>8988947</v>
      </c>
      <c r="V105">
        <v>49.920952380952301</v>
      </c>
      <c r="W105">
        <v>4.6306451612903201</v>
      </c>
      <c r="X105">
        <v>5.2429347826086898</v>
      </c>
      <c r="Z105">
        <f t="shared" si="16"/>
        <v>8014.1333333333296</v>
      </c>
      <c r="AA105">
        <f t="shared" si="17"/>
        <v>3333.9333333333298</v>
      </c>
      <c r="AB105">
        <f t="shared" si="18"/>
        <v>3428.6666666666597</v>
      </c>
      <c r="AC105">
        <f t="shared" si="15"/>
        <v>1.0284148853206414</v>
      </c>
      <c r="AE105">
        <v>1167.9000000000001</v>
      </c>
      <c r="AF105">
        <v>5959.4</v>
      </c>
      <c r="AG105">
        <v>2054.6999999999998</v>
      </c>
    </row>
    <row r="106" spans="1:33" x14ac:dyDescent="0.25">
      <c r="A106" t="s">
        <v>126</v>
      </c>
      <c r="B106">
        <v>102.712</v>
      </c>
      <c r="C106">
        <v>230839.33333333299</v>
      </c>
      <c r="D106">
        <v>0.40415322580645102</v>
      </c>
      <c r="E106" s="2">
        <v>0.47878932762078102</v>
      </c>
      <c r="F106" s="2">
        <v>1.3136388888888799</v>
      </c>
      <c r="G106" s="2">
        <v>0.218738136928364</v>
      </c>
      <c r="H106" s="2">
        <v>1.0772850758391099</v>
      </c>
      <c r="I106" s="2">
        <v>-0.134285425937578</v>
      </c>
      <c r="J106" s="2">
        <v>0.32666564102564166</v>
      </c>
      <c r="K106" s="2">
        <v>1181.1666666666599</v>
      </c>
      <c r="L106" s="2">
        <v>5994.4333333333298</v>
      </c>
      <c r="M106" s="2">
        <v>2060.2333333333299</v>
      </c>
      <c r="N106" s="2">
        <v>2146.1</v>
      </c>
      <c r="O106" s="2">
        <v>-0.80262048106809203</v>
      </c>
      <c r="P106">
        <v>106.163</v>
      </c>
      <c r="Q106">
        <v>106.265</v>
      </c>
      <c r="R106">
        <v>105.366</v>
      </c>
      <c r="S106">
        <v>2277.4</v>
      </c>
      <c r="T106">
        <v>1149.8333333333301</v>
      </c>
      <c r="U106">
        <v>9213381</v>
      </c>
      <c r="V106">
        <v>51.7186885245901</v>
      </c>
      <c r="W106">
        <v>4.6790322580645096</v>
      </c>
      <c r="X106">
        <v>5.2545555555555499</v>
      </c>
      <c r="Z106">
        <f t="shared" si="16"/>
        <v>8054.6666666666597</v>
      </c>
      <c r="AA106">
        <f t="shared" si="17"/>
        <v>3327.2666666666601</v>
      </c>
      <c r="AB106">
        <f t="shared" si="18"/>
        <v>3427.2333333333299</v>
      </c>
      <c r="AC106">
        <f t="shared" si="15"/>
        <v>1.0300446813200035</v>
      </c>
      <c r="AE106">
        <v>1181.2</v>
      </c>
      <c r="AF106">
        <v>5994.4</v>
      </c>
      <c r="AG106">
        <v>2060.1999999999998</v>
      </c>
    </row>
    <row r="107" spans="1:33" x14ac:dyDescent="0.25">
      <c r="A107" t="s">
        <v>127</v>
      </c>
      <c r="B107">
        <v>103.07</v>
      </c>
      <c r="C107">
        <v>231482</v>
      </c>
      <c r="D107">
        <v>0.41105468750000002</v>
      </c>
      <c r="E107" s="2">
        <v>0.46538077190044003</v>
      </c>
      <c r="F107" s="2">
        <v>1.31310439560439</v>
      </c>
      <c r="G107" s="2">
        <v>0.797465741853427</v>
      </c>
      <c r="H107" s="2">
        <v>0.777110465144072</v>
      </c>
      <c r="I107" s="2">
        <v>-0.44173561030193698</v>
      </c>
      <c r="J107" s="2">
        <v>0.42261538461538617</v>
      </c>
      <c r="K107" s="2">
        <v>1194.4666666666601</v>
      </c>
      <c r="L107" s="2">
        <v>6018.2666666666601</v>
      </c>
      <c r="M107" s="2">
        <v>2059</v>
      </c>
      <c r="N107" s="2">
        <v>2195.1</v>
      </c>
      <c r="O107" s="2">
        <v>0.178317826423606</v>
      </c>
      <c r="P107">
        <v>106.23099999999999</v>
      </c>
      <c r="Q107">
        <v>106.363</v>
      </c>
      <c r="R107">
        <v>106.18799999999899</v>
      </c>
      <c r="S107">
        <v>2329.6</v>
      </c>
      <c r="T107">
        <v>1158.7</v>
      </c>
      <c r="U107">
        <v>9530614</v>
      </c>
      <c r="V107">
        <v>54.614603174603097</v>
      </c>
      <c r="W107">
        <v>4.8460937499999899</v>
      </c>
      <c r="X107">
        <v>5.2524175824175803</v>
      </c>
      <c r="Z107">
        <f t="shared" si="16"/>
        <v>8077.2666666666601</v>
      </c>
      <c r="AA107">
        <f t="shared" si="17"/>
        <v>3389.5666666666602</v>
      </c>
      <c r="AB107">
        <f t="shared" si="18"/>
        <v>3488.3</v>
      </c>
      <c r="AC107">
        <f t="shared" si="15"/>
        <v>1.0291286005094082</v>
      </c>
      <c r="AE107">
        <v>1194.5</v>
      </c>
      <c r="AF107">
        <v>6018.3</v>
      </c>
      <c r="AG107">
        <v>2059</v>
      </c>
    </row>
    <row r="108" spans="1:33" x14ac:dyDescent="0.25">
      <c r="A108" t="s">
        <v>128</v>
      </c>
      <c r="B108">
        <v>102.736</v>
      </c>
      <c r="C108">
        <v>232210</v>
      </c>
      <c r="D108">
        <v>0.47392857142857198</v>
      </c>
      <c r="E108" s="2">
        <v>0.50628046895703305</v>
      </c>
      <c r="F108" s="2">
        <v>1.26858695652173</v>
      </c>
      <c r="G108" s="2">
        <v>0.56230450549407995</v>
      </c>
      <c r="H108" s="2">
        <v>0.48943953183973399</v>
      </c>
      <c r="I108" s="2">
        <v>0.179807463389343</v>
      </c>
      <c r="J108" s="2">
        <v>0.3259712820512819</v>
      </c>
      <c r="K108" s="2">
        <v>1205.6666666666599</v>
      </c>
      <c r="L108" s="2">
        <v>6038.6333333333296</v>
      </c>
      <c r="M108" s="2">
        <v>2067.7333333333299</v>
      </c>
      <c r="N108" s="2">
        <v>2178.9</v>
      </c>
      <c r="O108" s="2">
        <v>-0.84500716792812802</v>
      </c>
      <c r="P108">
        <v>106.30200000000001</v>
      </c>
      <c r="Q108">
        <v>106.352</v>
      </c>
      <c r="R108">
        <v>106.709</v>
      </c>
      <c r="S108">
        <v>2313.4</v>
      </c>
      <c r="T108">
        <v>1163.1666666666599</v>
      </c>
      <c r="U108">
        <v>9829247</v>
      </c>
      <c r="V108">
        <v>54.407777777777703</v>
      </c>
      <c r="W108">
        <v>4.7384126984126897</v>
      </c>
      <c r="X108">
        <v>5.0743478260869503</v>
      </c>
      <c r="Z108">
        <f t="shared" si="16"/>
        <v>8106.3666666666595</v>
      </c>
      <c r="AA108">
        <f t="shared" si="17"/>
        <v>3384.5666666666602</v>
      </c>
      <c r="AB108">
        <f t="shared" si="18"/>
        <v>3476.5666666666602</v>
      </c>
      <c r="AC108">
        <f t="shared" si="15"/>
        <v>1.0271822094408936</v>
      </c>
      <c r="AE108">
        <v>1205.7</v>
      </c>
      <c r="AF108">
        <v>6038.7</v>
      </c>
      <c r="AG108">
        <v>2067.6999999999998</v>
      </c>
    </row>
    <row r="109" spans="1:33" x14ac:dyDescent="0.25">
      <c r="A109" t="s">
        <v>129</v>
      </c>
      <c r="B109">
        <v>102.45299999999899</v>
      </c>
      <c r="C109">
        <v>232936.66666666599</v>
      </c>
      <c r="D109">
        <v>0.55979838709677399</v>
      </c>
      <c r="E109" s="2">
        <v>1.1705939570033901</v>
      </c>
      <c r="F109" s="2">
        <v>1.12391304347826</v>
      </c>
      <c r="G109" s="2">
        <v>0.71343048171052104</v>
      </c>
      <c r="H109" s="2">
        <v>0.21624261289746</v>
      </c>
      <c r="I109" s="2">
        <v>1.3573192671619401</v>
      </c>
      <c r="J109" s="2">
        <v>0.25897878787878703</v>
      </c>
      <c r="K109" s="2">
        <v>1212.8999999999901</v>
      </c>
      <c r="L109" s="2">
        <v>6061.7333333333299</v>
      </c>
      <c r="M109" s="2">
        <v>2070.36666666666</v>
      </c>
      <c r="N109" s="2">
        <v>2126.1</v>
      </c>
      <c r="O109" s="2">
        <v>-1.37063744010813</v>
      </c>
      <c r="P109">
        <v>106.44799999999999</v>
      </c>
      <c r="Q109">
        <v>106.46</v>
      </c>
      <c r="R109">
        <v>106.94</v>
      </c>
      <c r="S109">
        <v>2260.4</v>
      </c>
      <c r="T109">
        <v>1166</v>
      </c>
      <c r="U109">
        <v>10114843</v>
      </c>
      <c r="V109">
        <v>54.9059375</v>
      </c>
      <c r="W109">
        <v>4.2666129032258002</v>
      </c>
      <c r="X109">
        <v>4.4956521739130402</v>
      </c>
      <c r="Z109">
        <f t="shared" si="16"/>
        <v>8132.0999999999894</v>
      </c>
      <c r="AA109">
        <f t="shared" si="17"/>
        <v>3338.99999999999</v>
      </c>
      <c r="AB109">
        <f t="shared" si="18"/>
        <v>3426.4</v>
      </c>
      <c r="AC109">
        <f t="shared" si="15"/>
        <v>1.0261755016472029</v>
      </c>
      <c r="AE109">
        <v>1212.9000000000001</v>
      </c>
      <c r="AF109">
        <v>6061.7</v>
      </c>
      <c r="AG109">
        <v>2070.3000000000002</v>
      </c>
    </row>
    <row r="110" spans="1:33" x14ac:dyDescent="0.25">
      <c r="A110" t="s">
        <v>130</v>
      </c>
      <c r="B110">
        <v>102.13500000000001</v>
      </c>
      <c r="C110">
        <v>232806.66666666599</v>
      </c>
      <c r="D110">
        <v>0.77090163934426204</v>
      </c>
      <c r="E110" s="2">
        <v>0.29175770172374799</v>
      </c>
      <c r="F110" s="2">
        <v>0.79535714285714199</v>
      </c>
      <c r="G110" s="2">
        <v>-0.18200411724591001</v>
      </c>
      <c r="H110" s="2">
        <v>0.47949194920717803</v>
      </c>
      <c r="I110" s="2">
        <v>0.688245708146076</v>
      </c>
      <c r="J110" s="2">
        <v>0.69311948717948724</v>
      </c>
      <c r="K110" s="2">
        <v>1178.63333333333</v>
      </c>
      <c r="L110" s="2">
        <v>6090.6333333333296</v>
      </c>
      <c r="M110" s="2">
        <v>2054.5</v>
      </c>
      <c r="N110" s="2">
        <v>2074.3000000000002</v>
      </c>
      <c r="O110" s="2">
        <v>-2.0668268648361998</v>
      </c>
      <c r="P110">
        <v>106.32299999999999</v>
      </c>
      <c r="Q110">
        <v>106.71899999999999</v>
      </c>
      <c r="R110">
        <v>107.45399999999999</v>
      </c>
      <c r="S110">
        <v>2198.8000000000002</v>
      </c>
      <c r="T110">
        <v>1131.06666666666</v>
      </c>
      <c r="U110">
        <v>10310838</v>
      </c>
      <c r="V110">
        <v>49.7659016393442</v>
      </c>
      <c r="W110">
        <v>3.6652459016393402</v>
      </c>
      <c r="X110">
        <v>3.1814285714285702</v>
      </c>
      <c r="Z110">
        <f t="shared" si="16"/>
        <v>8145.1333333333296</v>
      </c>
      <c r="AA110">
        <f t="shared" si="17"/>
        <v>3252.9333333333302</v>
      </c>
      <c r="AB110">
        <f t="shared" si="18"/>
        <v>3329.8666666666604</v>
      </c>
      <c r="AC110">
        <f t="shared" si="15"/>
        <v>1.0236504488256744</v>
      </c>
      <c r="AE110">
        <v>1178.5999999999999</v>
      </c>
      <c r="AF110">
        <v>6090.6</v>
      </c>
      <c r="AG110">
        <v>2054.5</v>
      </c>
    </row>
    <row r="111" spans="1:33" x14ac:dyDescent="0.25">
      <c r="A111" t="s">
        <v>131</v>
      </c>
      <c r="B111">
        <v>101.705</v>
      </c>
      <c r="C111">
        <v>233410</v>
      </c>
      <c r="D111">
        <v>0.77703124999999995</v>
      </c>
      <c r="E111" s="2">
        <v>0.37866111301231198</v>
      </c>
      <c r="F111" s="2">
        <v>0.52118131868131801</v>
      </c>
      <c r="G111" s="2">
        <v>0.14832463334630799</v>
      </c>
      <c r="H111" s="2">
        <v>0.77961358768021605</v>
      </c>
      <c r="I111" s="2">
        <v>-0.78592327620901403</v>
      </c>
      <c r="J111" s="2">
        <v>2.0895902564102564</v>
      </c>
      <c r="K111" s="2">
        <v>1169.99999999999</v>
      </c>
      <c r="L111" s="2">
        <v>6090.1666666666597</v>
      </c>
      <c r="M111" s="2">
        <v>2064.63333333333</v>
      </c>
      <c r="N111" s="2">
        <v>2033.8</v>
      </c>
      <c r="O111" s="2">
        <v>-1.61472941109824</v>
      </c>
      <c r="P111">
        <v>106.983</v>
      </c>
      <c r="Q111">
        <v>107.09</v>
      </c>
      <c r="R111">
        <v>108.295</v>
      </c>
      <c r="S111">
        <v>2170.9</v>
      </c>
      <c r="T111">
        <v>1117.13333333333</v>
      </c>
      <c r="U111">
        <v>10525009</v>
      </c>
      <c r="V111">
        <v>51.069687499999901</v>
      </c>
      <c r="W111">
        <v>3.8815624999999998</v>
      </c>
      <c r="X111">
        <v>2.0847252747252698</v>
      </c>
      <c r="Z111">
        <f t="shared" si="16"/>
        <v>8154.7999999999902</v>
      </c>
      <c r="AA111">
        <f t="shared" si="17"/>
        <v>3203.7999999999902</v>
      </c>
      <c r="AB111">
        <f t="shared" si="18"/>
        <v>3288.0333333333301</v>
      </c>
      <c r="AC111">
        <f t="shared" si="15"/>
        <v>1.0262916952785255</v>
      </c>
      <c r="AE111">
        <v>1170</v>
      </c>
      <c r="AF111">
        <v>6090.2</v>
      </c>
      <c r="AG111">
        <v>2064.6</v>
      </c>
    </row>
    <row r="112" spans="1:33" x14ac:dyDescent="0.25">
      <c r="A112" t="s">
        <v>132</v>
      </c>
      <c r="B112">
        <v>100.544</v>
      </c>
      <c r="C112">
        <v>234110.33333333299</v>
      </c>
      <c r="D112">
        <v>0.8359375</v>
      </c>
      <c r="E112" s="2">
        <v>-0.909512034801638</v>
      </c>
      <c r="F112" s="2">
        <v>0.48516304347826</v>
      </c>
      <c r="G112" s="2">
        <v>-1.0194765246116799</v>
      </c>
      <c r="H112" s="2">
        <v>1.0955969320682499</v>
      </c>
      <c r="I112" s="2">
        <v>-0.33052760397310699</v>
      </c>
      <c r="J112" s="2">
        <v>2.6542560606060599</v>
      </c>
      <c r="K112" s="2">
        <v>1133.1666666666599</v>
      </c>
      <c r="L112" s="2">
        <v>6069.9666666666599</v>
      </c>
      <c r="M112" s="2">
        <v>2035.63333333333</v>
      </c>
      <c r="N112" s="2">
        <v>1967.2</v>
      </c>
      <c r="O112" s="2">
        <v>-3.5548318034677302</v>
      </c>
      <c r="P112">
        <v>107.839</v>
      </c>
      <c r="Q112">
        <v>107.95099999999999</v>
      </c>
      <c r="R112">
        <v>109.488</v>
      </c>
      <c r="S112">
        <v>2111.3000000000002</v>
      </c>
      <c r="T112">
        <v>1080.1666666666599</v>
      </c>
      <c r="U112">
        <v>10655306</v>
      </c>
      <c r="V112">
        <v>47.137656249999999</v>
      </c>
      <c r="W112">
        <v>3.8621875000000001</v>
      </c>
      <c r="X112">
        <v>1.94065217391304</v>
      </c>
      <c r="Z112">
        <f t="shared" si="16"/>
        <v>8105.5999999999894</v>
      </c>
      <c r="AA112">
        <f t="shared" si="17"/>
        <v>3100.36666666666</v>
      </c>
      <c r="AB112">
        <f t="shared" si="18"/>
        <v>3191.4666666666599</v>
      </c>
      <c r="AC112">
        <f t="shared" si="15"/>
        <v>1.0293836212921053</v>
      </c>
      <c r="AE112">
        <v>1133.2</v>
      </c>
      <c r="AF112">
        <v>6070</v>
      </c>
      <c r="AG112">
        <v>2035.6</v>
      </c>
    </row>
    <row r="113" spans="1:33" x14ac:dyDescent="0.25">
      <c r="A113" t="s">
        <v>133</v>
      </c>
      <c r="B113">
        <v>98.03</v>
      </c>
      <c r="C113">
        <v>234825</v>
      </c>
      <c r="D113">
        <v>1.3952419354838701</v>
      </c>
      <c r="E113" s="2">
        <v>-2.0222240793264601</v>
      </c>
      <c r="F113" s="2">
        <v>0.12633152173913001</v>
      </c>
      <c r="G113" s="2">
        <v>-1.75309251486236</v>
      </c>
      <c r="H113" s="2">
        <v>-0.30552250693593502</v>
      </c>
      <c r="I113" s="2">
        <v>0.624365298317901</v>
      </c>
      <c r="J113" s="2">
        <v>4.6340803030303013</v>
      </c>
      <c r="K113" s="2">
        <v>1063.8999999999901</v>
      </c>
      <c r="L113" s="2">
        <v>6078.4666666666599</v>
      </c>
      <c r="M113" s="2">
        <v>2010.0999999999899</v>
      </c>
      <c r="N113" s="2">
        <v>1753.8</v>
      </c>
      <c r="O113" s="2">
        <v>-6.3078988039387296</v>
      </c>
      <c r="P113">
        <v>109.648</v>
      </c>
      <c r="Q113">
        <v>108.723</v>
      </c>
      <c r="R113">
        <v>109.154</v>
      </c>
      <c r="S113">
        <v>1905.8</v>
      </c>
      <c r="T113">
        <v>1005.53333333333</v>
      </c>
      <c r="U113">
        <v>10679943</v>
      </c>
      <c r="V113">
        <v>34.009062499999899</v>
      </c>
      <c r="W113">
        <v>3.23467741935483</v>
      </c>
      <c r="X113">
        <v>0.50532608695652204</v>
      </c>
      <c r="Z113">
        <f t="shared" si="16"/>
        <v>8088.5666666666493</v>
      </c>
      <c r="AA113">
        <f t="shared" si="17"/>
        <v>2817.6999999999898</v>
      </c>
      <c r="AB113">
        <f t="shared" si="18"/>
        <v>2911.3333333333298</v>
      </c>
      <c r="AC113">
        <f t="shared" si="15"/>
        <v>1.0332304125113889</v>
      </c>
      <c r="AE113">
        <v>1063.9000000000001</v>
      </c>
      <c r="AF113">
        <v>6078.5</v>
      </c>
      <c r="AG113">
        <v>2010.1</v>
      </c>
    </row>
    <row r="114" spans="1:33" x14ac:dyDescent="0.25">
      <c r="A114" t="s">
        <v>134</v>
      </c>
      <c r="B114">
        <v>95.525999999999996</v>
      </c>
      <c r="C114">
        <v>234912.66666666599</v>
      </c>
      <c r="D114">
        <v>1.3721311475409801</v>
      </c>
      <c r="E114" s="2">
        <v>-0.83045161608281404</v>
      </c>
      <c r="F114" s="2">
        <v>4.6111111111111103E-2</v>
      </c>
      <c r="G114" s="2">
        <v>-1.2475816477163699</v>
      </c>
      <c r="H114" s="2">
        <v>0.28451343185169597</v>
      </c>
      <c r="I114" s="2">
        <v>-1.1199446672339901</v>
      </c>
      <c r="J114" s="2">
        <v>4.5265197916666642</v>
      </c>
      <c r="K114" s="2">
        <v>1076.5999999999999</v>
      </c>
      <c r="L114" s="2">
        <v>6053.5666666666602</v>
      </c>
      <c r="M114" s="2">
        <v>2012</v>
      </c>
      <c r="N114" s="2">
        <v>1529.5</v>
      </c>
      <c r="O114" s="2">
        <v>-11.9985847113874</v>
      </c>
      <c r="P114">
        <v>108.566</v>
      </c>
      <c r="Q114">
        <v>108.063</v>
      </c>
      <c r="R114">
        <v>109.465</v>
      </c>
      <c r="S114">
        <v>1640.4</v>
      </c>
      <c r="T114">
        <v>1012.2333333333301</v>
      </c>
      <c r="U114">
        <v>10601411</v>
      </c>
      <c r="V114">
        <v>30.520655737704899</v>
      </c>
      <c r="W114">
        <v>2.7362295081967201</v>
      </c>
      <c r="X114">
        <v>0.18444444444444399</v>
      </c>
      <c r="Z114">
        <f t="shared" si="16"/>
        <v>8065.5666666666602</v>
      </c>
      <c r="AA114">
        <f t="shared" si="17"/>
        <v>2606.1</v>
      </c>
      <c r="AB114">
        <f t="shared" si="18"/>
        <v>2652.63333333333</v>
      </c>
      <c r="AC114">
        <f t="shared" si="15"/>
        <v>1.0178555440441004</v>
      </c>
      <c r="AE114">
        <v>1076.5999999999999</v>
      </c>
      <c r="AF114">
        <v>6053.6</v>
      </c>
      <c r="AG114">
        <v>2012</v>
      </c>
    </row>
    <row r="115" spans="1:33" x14ac:dyDescent="0.25">
      <c r="A115" t="s">
        <v>135</v>
      </c>
      <c r="B115">
        <v>93.450999999999993</v>
      </c>
      <c r="C115">
        <v>235459.33333333299</v>
      </c>
      <c r="D115">
        <v>1.16305555555555</v>
      </c>
      <c r="E115" s="2">
        <v>-1.02505366470096E-2</v>
      </c>
      <c r="F115" s="2">
        <v>4.45054945054945E-2</v>
      </c>
      <c r="G115" s="2">
        <v>-0.176269222712785</v>
      </c>
      <c r="H115" s="2">
        <v>8.21842800344324E-2</v>
      </c>
      <c r="I115" s="2">
        <v>2.2296412714023699</v>
      </c>
      <c r="J115" s="2">
        <v>3.8569600000000004</v>
      </c>
      <c r="K115" s="2">
        <v>1068.2333333333299</v>
      </c>
      <c r="L115" s="2">
        <v>6027.7333333333299</v>
      </c>
      <c r="M115" s="2">
        <v>2008.2666666666601</v>
      </c>
      <c r="N115" s="2">
        <v>1453.2</v>
      </c>
      <c r="O115" s="2">
        <v>-4.2350103238016201</v>
      </c>
      <c r="P115">
        <v>106.756</v>
      </c>
      <c r="Q115">
        <v>106.544</v>
      </c>
      <c r="R115">
        <v>109.55500000000001</v>
      </c>
      <c r="S115">
        <v>1530.2</v>
      </c>
      <c r="T115">
        <v>1004.63333333333</v>
      </c>
      <c r="U115">
        <v>10523743</v>
      </c>
      <c r="V115">
        <v>34.214444444444403</v>
      </c>
      <c r="W115">
        <v>3.3207936507936502</v>
      </c>
      <c r="X115">
        <v>0.178021978021978</v>
      </c>
      <c r="Z115">
        <f t="shared" si="16"/>
        <v>8035.99999999999</v>
      </c>
      <c r="AA115">
        <f t="shared" si="17"/>
        <v>2521.4333333333298</v>
      </c>
      <c r="AB115">
        <f t="shared" si="18"/>
        <v>2534.8333333333303</v>
      </c>
      <c r="AC115">
        <f t="shared" si="15"/>
        <v>1.0053144375553589</v>
      </c>
      <c r="AE115">
        <v>1068.2</v>
      </c>
      <c r="AF115">
        <v>6027.7</v>
      </c>
      <c r="AG115">
        <v>2008.3</v>
      </c>
    </row>
    <row r="116" spans="1:33" x14ac:dyDescent="0.25">
      <c r="A116" t="s">
        <v>136</v>
      </c>
      <c r="B116">
        <v>92.314999999999998</v>
      </c>
      <c r="C116">
        <v>236093</v>
      </c>
      <c r="D116">
        <v>0.78695312499999903</v>
      </c>
      <c r="E116" s="2">
        <v>1.02268039844763</v>
      </c>
      <c r="F116" s="2">
        <v>3.8586956521739102E-2</v>
      </c>
      <c r="G116" s="2">
        <v>0.39578093641018902</v>
      </c>
      <c r="H116" s="2">
        <v>0.18603468892557701</v>
      </c>
      <c r="I116" s="2">
        <v>0.53098370819452601</v>
      </c>
      <c r="J116" s="2">
        <v>2.7905999999999995</v>
      </c>
      <c r="K116" s="2">
        <v>1118.3333333333301</v>
      </c>
      <c r="L116" s="2">
        <v>6020.7</v>
      </c>
      <c r="M116" s="2">
        <v>2016.8333333333301</v>
      </c>
      <c r="N116" s="2">
        <v>1494.5</v>
      </c>
      <c r="O116" s="2">
        <v>-1.2443700611474999</v>
      </c>
      <c r="P116">
        <v>105.078</v>
      </c>
      <c r="Q116">
        <v>105.371</v>
      </c>
      <c r="R116">
        <v>109.759</v>
      </c>
      <c r="S116">
        <v>1548.5</v>
      </c>
      <c r="T116">
        <v>1045.13333333333</v>
      </c>
      <c r="U116">
        <v>10371771</v>
      </c>
      <c r="V116">
        <v>38.536249999999903</v>
      </c>
      <c r="W116">
        <v>3.5178124999999998</v>
      </c>
      <c r="X116">
        <v>0.15434782608695599</v>
      </c>
      <c r="Z116">
        <f t="shared" si="16"/>
        <v>8037.5333333333301</v>
      </c>
      <c r="AA116">
        <f t="shared" si="17"/>
        <v>2612.8333333333303</v>
      </c>
      <c r="AB116">
        <f t="shared" si="18"/>
        <v>2593.63333333333</v>
      </c>
      <c r="AC116">
        <f t="shared" si="15"/>
        <v>0.99265165529119082</v>
      </c>
      <c r="AE116">
        <v>1118.3</v>
      </c>
      <c r="AF116">
        <v>6020.7</v>
      </c>
      <c r="AG116">
        <v>2016.9</v>
      </c>
    </row>
    <row r="117" spans="1:33" x14ac:dyDescent="0.25">
      <c r="A117" t="s">
        <v>137</v>
      </c>
      <c r="B117">
        <v>92.331000000000003</v>
      </c>
      <c r="C117">
        <v>236739</v>
      </c>
      <c r="D117">
        <v>0.71580645161290302</v>
      </c>
      <c r="E117" s="2">
        <v>0.96040179175586105</v>
      </c>
      <c r="F117" s="2">
        <v>2.95923913043478E-2</v>
      </c>
      <c r="G117" s="2">
        <v>1.2225903642515199</v>
      </c>
      <c r="H117" s="2">
        <v>-6.0149829566282502E-2</v>
      </c>
      <c r="I117" s="2">
        <v>0.61776804991341205</v>
      </c>
      <c r="J117" s="2">
        <v>2.1546499999999997</v>
      </c>
      <c r="K117" s="2">
        <v>1115.0999999999999</v>
      </c>
      <c r="L117" s="2">
        <v>6028.7</v>
      </c>
      <c r="M117" s="2">
        <v>2032.3333333333301</v>
      </c>
      <c r="N117" s="2">
        <v>1585.7</v>
      </c>
      <c r="O117" s="2">
        <v>-0.52674458408639602</v>
      </c>
      <c r="P117">
        <v>104.55800000000001</v>
      </c>
      <c r="Q117">
        <v>105.167</v>
      </c>
      <c r="R117">
        <v>109.693</v>
      </c>
      <c r="S117">
        <v>1637.7</v>
      </c>
      <c r="T117">
        <v>1043.93333333333</v>
      </c>
      <c r="U117">
        <v>10165148</v>
      </c>
      <c r="V117">
        <v>42.254687499999903</v>
      </c>
      <c r="W117">
        <v>3.4640322580645102</v>
      </c>
      <c r="X117">
        <v>0.118369565217391</v>
      </c>
      <c r="Z117">
        <f t="shared" si="16"/>
        <v>8061.0333333333301</v>
      </c>
      <c r="AA117">
        <f t="shared" si="17"/>
        <v>2700.8</v>
      </c>
      <c r="AB117">
        <f t="shared" si="18"/>
        <v>2681.63333333333</v>
      </c>
      <c r="AC117">
        <f t="shared" si="15"/>
        <v>0.99290333728277913</v>
      </c>
      <c r="AE117">
        <v>1115.0999999999999</v>
      </c>
      <c r="AF117">
        <v>6028.7</v>
      </c>
      <c r="AG117">
        <v>2032.3</v>
      </c>
    </row>
    <row r="118" spans="1:33" x14ac:dyDescent="0.25">
      <c r="A118" t="s">
        <v>138</v>
      </c>
      <c r="B118">
        <v>92.426000000000002</v>
      </c>
      <c r="C118">
        <v>236996.33333333299</v>
      </c>
      <c r="D118">
        <v>0.64233606557376999</v>
      </c>
      <c r="E118" s="2">
        <v>0.73280917013528901</v>
      </c>
      <c r="F118" s="2">
        <v>3.3472222222222202E-2</v>
      </c>
      <c r="G118" s="2">
        <v>0.91598557699823902</v>
      </c>
      <c r="H118" s="2">
        <v>0.242201418637713</v>
      </c>
      <c r="I118" s="2">
        <v>-0.285585743694103</v>
      </c>
      <c r="J118" s="2">
        <v>1.7651776041666665</v>
      </c>
      <c r="K118" s="2">
        <v>1138.8999999999901</v>
      </c>
      <c r="L118" s="2">
        <v>6029.5666666666602</v>
      </c>
      <c r="M118" s="2">
        <v>2053.4666666666599</v>
      </c>
      <c r="N118" s="2">
        <v>1690.2</v>
      </c>
      <c r="O118" s="2">
        <v>0.22640577989800501</v>
      </c>
      <c r="P118">
        <v>104.33799999999999</v>
      </c>
      <c r="Q118">
        <v>104.768</v>
      </c>
      <c r="R118">
        <v>109.959</v>
      </c>
      <c r="S118">
        <v>1739.7</v>
      </c>
      <c r="T118">
        <v>1060.7333333333299</v>
      </c>
      <c r="U118">
        <v>10133330</v>
      </c>
      <c r="V118">
        <v>44.101639344262203</v>
      </c>
      <c r="W118">
        <v>3.7178688524590102</v>
      </c>
      <c r="X118">
        <v>0.133888888888888</v>
      </c>
      <c r="Z118">
        <f t="shared" si="16"/>
        <v>8083.0333333333201</v>
      </c>
      <c r="AA118">
        <f t="shared" si="17"/>
        <v>2829.0999999999904</v>
      </c>
      <c r="AB118">
        <f t="shared" si="18"/>
        <v>2800.4333333333298</v>
      </c>
      <c r="AC118">
        <f t="shared" si="15"/>
        <v>0.98986721336585459</v>
      </c>
      <c r="AE118">
        <v>1138.9000000000001</v>
      </c>
      <c r="AF118">
        <v>6029.6</v>
      </c>
      <c r="AG118">
        <v>2053.5</v>
      </c>
    </row>
    <row r="119" spans="1:33" x14ac:dyDescent="0.25">
      <c r="A119" t="s">
        <v>139</v>
      </c>
      <c r="B119">
        <v>93.188999999999993</v>
      </c>
      <c r="C119">
        <v>237506</v>
      </c>
      <c r="D119">
        <v>0.67253906249999895</v>
      </c>
      <c r="E119" s="2">
        <v>5.4719872139234703E-2</v>
      </c>
      <c r="F119" s="2">
        <v>4.7994505494505402E-2</v>
      </c>
      <c r="G119" s="2">
        <v>0.42607066130588001</v>
      </c>
      <c r="H119" s="2">
        <v>0.47721960974544497</v>
      </c>
      <c r="I119" s="2">
        <v>0.28360851738582898</v>
      </c>
      <c r="J119" s="2">
        <v>1.577125128205128</v>
      </c>
      <c r="K119" s="2">
        <v>1157.8333333333301</v>
      </c>
      <c r="L119" s="2">
        <v>6053.3999999999896</v>
      </c>
      <c r="M119" s="2">
        <v>2063.36666666666</v>
      </c>
      <c r="N119" s="2">
        <v>1791.5</v>
      </c>
      <c r="O119" s="2">
        <v>3.67265725551602</v>
      </c>
      <c r="P119">
        <v>104.755</v>
      </c>
      <c r="Q119">
        <v>104.759</v>
      </c>
      <c r="R119">
        <v>110.485</v>
      </c>
      <c r="S119">
        <v>1841.8</v>
      </c>
      <c r="T119">
        <v>1074.06666666666</v>
      </c>
      <c r="U119">
        <v>10043775</v>
      </c>
      <c r="V119">
        <v>45.012539682539597</v>
      </c>
      <c r="W119">
        <v>3.4924999999999899</v>
      </c>
      <c r="X119">
        <v>0.191978021978021</v>
      </c>
      <c r="Z119">
        <f t="shared" si="16"/>
        <v>8116.7666666666501</v>
      </c>
      <c r="AA119">
        <f t="shared" si="17"/>
        <v>2949.3333333333303</v>
      </c>
      <c r="AB119">
        <f t="shared" si="18"/>
        <v>2915.86666666666</v>
      </c>
      <c r="AC119">
        <f t="shared" si="15"/>
        <v>0.98865280289330792</v>
      </c>
      <c r="AE119">
        <v>1157.8</v>
      </c>
      <c r="AF119">
        <v>6053.4</v>
      </c>
      <c r="AG119">
        <v>2063.4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D2C3-1E49-409C-8685-AEF8DF0CE1E0}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141</v>
      </c>
      <c r="D1" t="s">
        <v>143</v>
      </c>
    </row>
    <row r="2" spans="1:9" x14ac:dyDescent="0.25">
      <c r="A2" s="1">
        <v>29587</v>
      </c>
      <c r="B2">
        <f>papers_obs!K2</f>
        <v>1.0117304155792679</v>
      </c>
      <c r="C2">
        <f>EXP(data!G2/100)</f>
        <v>1.0207699498597773</v>
      </c>
      <c r="D2">
        <f>C2*$H$3+$I$3</f>
        <v>1.0130902467038421</v>
      </c>
      <c r="H2" t="s">
        <v>142</v>
      </c>
    </row>
    <row r="3" spans="1:9" x14ac:dyDescent="0.25">
      <c r="A3" s="1">
        <v>29677</v>
      </c>
      <c r="B3">
        <f>papers_obs!K3</f>
        <v>0.98502538485205182</v>
      </c>
      <c r="C3">
        <f>EXP(data!G3/100)</f>
        <v>0.99202424363521324</v>
      </c>
      <c r="D3">
        <f t="shared" ref="D3:D66" si="0">C3*$H$3+$I$3</f>
        <v>0.98489534774209464</v>
      </c>
      <c r="H3">
        <f t="array" ref="H3:I7">LINEST(B2:B119,C2:C119,TRUE,TRUE)</f>
        <v>0.98083862478404016</v>
      </c>
      <c r="I3">
        <v>1.1879652862504475E-2</v>
      </c>
    </row>
    <row r="4" spans="1:9" x14ac:dyDescent="0.25">
      <c r="A4" s="1">
        <v>29768</v>
      </c>
      <c r="B4">
        <f>papers_obs!K4</f>
        <v>1.0033562412293182</v>
      </c>
      <c r="C4">
        <f>EXP(data!G4/100)</f>
        <v>1.012152136694753</v>
      </c>
      <c r="D4">
        <f t="shared" si="0"/>
        <v>1.0046375626904138</v>
      </c>
      <c r="H4">
        <v>6.9484935777120284E-3</v>
      </c>
      <c r="I4">
        <v>6.9965823292304167E-3</v>
      </c>
    </row>
    <row r="5" spans="1:9" x14ac:dyDescent="0.25">
      <c r="A5" s="1">
        <v>29860</v>
      </c>
      <c r="B5">
        <f>papers_obs!K5</f>
        <v>0.98037221699272148</v>
      </c>
      <c r="C5">
        <f>EXP(data!G5/100)</f>
        <v>0.98754601837418332</v>
      </c>
      <c r="D5">
        <f t="shared" si="0"/>
        <v>0.98050293143559286</v>
      </c>
      <c r="H5">
        <v>0.9942120706379346</v>
      </c>
      <c r="I5">
        <v>5.4842069857387993E-4</v>
      </c>
    </row>
    <row r="6" spans="1:9" x14ac:dyDescent="0.25">
      <c r="A6" s="1">
        <v>29952</v>
      </c>
      <c r="B6">
        <f>papers_obs!K6</f>
        <v>0.97551426906124084</v>
      </c>
      <c r="C6">
        <f>EXP(data!G6/100)</f>
        <v>0.98357710197981563</v>
      </c>
      <c r="D6">
        <f t="shared" si="0"/>
        <v>0.9766100649374585</v>
      </c>
      <c r="H6">
        <v>19925.709693327542</v>
      </c>
      <c r="I6">
        <v>116</v>
      </c>
    </row>
    <row r="7" spans="1:9" x14ac:dyDescent="0.25">
      <c r="A7" s="1">
        <v>30042</v>
      </c>
      <c r="B7">
        <f>papers_obs!K7</f>
        <v>0.99736104006333237</v>
      </c>
      <c r="C7">
        <f>EXP(data!G7/100)</f>
        <v>1.0054291226332952</v>
      </c>
      <c r="D7">
        <f t="shared" si="0"/>
        <v>0.99804337082396977</v>
      </c>
      <c r="H7">
        <v>5.9929613088884719E-3</v>
      </c>
      <c r="I7">
        <v>3.4888770464414452E-5</v>
      </c>
    </row>
    <row r="8" spans="1:9" x14ac:dyDescent="0.25">
      <c r="A8" s="1">
        <v>30133</v>
      </c>
      <c r="B8">
        <f>papers_obs!K8</f>
        <v>0.98899133508742954</v>
      </c>
      <c r="C8">
        <f>EXP(data!G8/100)</f>
        <v>0.99614542120188132</v>
      </c>
      <c r="D8">
        <f t="shared" si="0"/>
        <v>0.98893755787907622</v>
      </c>
    </row>
    <row r="9" spans="1:9" x14ac:dyDescent="0.25">
      <c r="A9" s="1">
        <v>30225</v>
      </c>
      <c r="B9">
        <f>papers_obs!K9</f>
        <v>0.99342846303146914</v>
      </c>
      <c r="C9">
        <f>EXP(data!G9/100)</f>
        <v>1.000784126551207</v>
      </c>
      <c r="D9">
        <f t="shared" si="0"/>
        <v>0.99348737925468711</v>
      </c>
    </row>
    <row r="10" spans="1:9" x14ac:dyDescent="0.25">
      <c r="A10" s="1">
        <v>30317</v>
      </c>
      <c r="B10">
        <f>papers_obs!K10</f>
        <v>1.0044405328212169</v>
      </c>
      <c r="C10">
        <f>EXP(data!G10/100)</f>
        <v>1.0124339976153978</v>
      </c>
      <c r="D10">
        <f t="shared" si="0"/>
        <v>1.0049140227681994</v>
      </c>
    </row>
    <row r="11" spans="1:9" x14ac:dyDescent="0.25">
      <c r="A11" s="1">
        <v>30407</v>
      </c>
      <c r="B11">
        <f>papers_obs!K11</f>
        <v>1.0150347872166792</v>
      </c>
      <c r="C11">
        <f>EXP(data!G11/100)</f>
        <v>1.0224764468371468</v>
      </c>
      <c r="D11">
        <f t="shared" si="0"/>
        <v>1.0147640448523232</v>
      </c>
    </row>
    <row r="12" spans="1:9" x14ac:dyDescent="0.25">
      <c r="A12" s="1">
        <v>30498</v>
      </c>
      <c r="B12">
        <f>papers_obs!K12</f>
        <v>1.0121229575561739</v>
      </c>
      <c r="C12">
        <f>EXP(data!G12/100)</f>
        <v>1.0197281821771751</v>
      </c>
      <c r="D12">
        <f t="shared" si="0"/>
        <v>1.0120684407226941</v>
      </c>
    </row>
    <row r="13" spans="1:9" x14ac:dyDescent="0.25">
      <c r="A13" s="1">
        <v>30590</v>
      </c>
      <c r="B13">
        <f>papers_obs!K13</f>
        <v>1.013236326269991</v>
      </c>
      <c r="C13">
        <f>EXP(data!G13/100)</f>
        <v>1.0206696248487295</v>
      </c>
      <c r="D13">
        <f t="shared" si="0"/>
        <v>1.0129918440579744</v>
      </c>
    </row>
    <row r="14" spans="1:9" x14ac:dyDescent="0.25">
      <c r="A14" s="1">
        <v>30682</v>
      </c>
      <c r="B14">
        <f>papers_obs!K14</f>
        <v>1.0124498484595534</v>
      </c>
      <c r="C14">
        <f>EXP(data!G14/100)</f>
        <v>1.0193973694195018</v>
      </c>
      <c r="D14">
        <f t="shared" si="0"/>
        <v>1.0117439667923969</v>
      </c>
    </row>
    <row r="15" spans="1:9" x14ac:dyDescent="0.25">
      <c r="A15" s="1">
        <v>30773</v>
      </c>
      <c r="B15">
        <f>papers_obs!K15</f>
        <v>1.0095576063109837</v>
      </c>
      <c r="C15">
        <f>EXP(data!G15/100)</f>
        <v>1.0172603631965014</v>
      </c>
      <c r="D15">
        <f t="shared" si="0"/>
        <v>1.0096479085474741</v>
      </c>
    </row>
    <row r="16" spans="1:9" x14ac:dyDescent="0.25">
      <c r="A16" s="1">
        <v>30864</v>
      </c>
      <c r="B16">
        <f>papers_obs!K16</f>
        <v>1.0023006792597347</v>
      </c>
      <c r="C16">
        <f>EXP(data!G16/100)</f>
        <v>1.009710957985243</v>
      </c>
      <c r="D16">
        <f t="shared" si="0"/>
        <v>1.002243160322126</v>
      </c>
    </row>
    <row r="17" spans="1:4" x14ac:dyDescent="0.25">
      <c r="A17" s="1">
        <v>30956</v>
      </c>
      <c r="B17">
        <f>papers_obs!K17</f>
        <v>1.0013093615272277</v>
      </c>
      <c r="C17">
        <f>EXP(data!G17/100)</f>
        <v>1.0081530354959007</v>
      </c>
      <c r="D17">
        <f t="shared" si="0"/>
        <v>1.0007150897701593</v>
      </c>
    </row>
    <row r="18" spans="1:4" x14ac:dyDescent="0.25">
      <c r="A18" s="1">
        <v>31048</v>
      </c>
      <c r="B18">
        <f>papers_obs!K18</f>
        <v>1.0018794788424508</v>
      </c>
      <c r="C18">
        <f>EXP(data!G18/100)</f>
        <v>1.0094349512527518</v>
      </c>
      <c r="D18">
        <f t="shared" si="0"/>
        <v>1.0019724422581984</v>
      </c>
    </row>
    <row r="19" spans="1:4" x14ac:dyDescent="0.25">
      <c r="A19" s="1">
        <v>31138</v>
      </c>
      <c r="B19">
        <f>papers_obs!K19</f>
        <v>1.0018633925879878</v>
      </c>
      <c r="C19">
        <f>EXP(data!G19/100)</f>
        <v>1.0084565968873789</v>
      </c>
      <c r="D19">
        <f t="shared" si="0"/>
        <v>1.0010128345079143</v>
      </c>
    </row>
    <row r="20" spans="1:4" x14ac:dyDescent="0.25">
      <c r="A20" s="1">
        <v>31229</v>
      </c>
      <c r="B20">
        <f>papers_obs!K20</f>
        <v>1.0077198418073858</v>
      </c>
      <c r="C20">
        <f>EXP(data!G20/100)</f>
        <v>1.0156238506465802</v>
      </c>
      <c r="D20">
        <f t="shared" si="0"/>
        <v>1.0080427538285677</v>
      </c>
    </row>
    <row r="21" spans="1:4" x14ac:dyDescent="0.25">
      <c r="A21" s="1">
        <v>31321</v>
      </c>
      <c r="B21">
        <f>papers_obs!K21</f>
        <v>1.0007595420176998</v>
      </c>
      <c r="C21">
        <f>EXP(data!G21/100)</f>
        <v>1.0075903527196348</v>
      </c>
      <c r="D21">
        <f t="shared" si="0"/>
        <v>1.0001631887696969</v>
      </c>
    </row>
    <row r="22" spans="1:4" x14ac:dyDescent="0.25">
      <c r="A22" s="1">
        <v>31413</v>
      </c>
      <c r="B22">
        <f>papers_obs!K22</f>
        <v>1.0021127593656245</v>
      </c>
      <c r="C22">
        <f>EXP(data!G22/100)</f>
        <v>1.0096177345850286</v>
      </c>
      <c r="D22">
        <f t="shared" si="0"/>
        <v>1.002151723210462</v>
      </c>
    </row>
    <row r="23" spans="1:4" x14ac:dyDescent="0.25">
      <c r="A23" s="1">
        <v>31503</v>
      </c>
      <c r="B23">
        <f>papers_obs!K23</f>
        <v>0.99692562211243696</v>
      </c>
      <c r="C23">
        <f>EXP(data!G23/100)</f>
        <v>1.0040154923961953</v>
      </c>
      <c r="D23">
        <f t="shared" si="0"/>
        <v>0.99665682768625952</v>
      </c>
    </row>
    <row r="24" spans="1:4" x14ac:dyDescent="0.25">
      <c r="A24" s="1">
        <v>31594</v>
      </c>
      <c r="B24">
        <f>papers_obs!K24</f>
        <v>1.0015325865235236</v>
      </c>
      <c r="C24">
        <f>EXP(data!G24/100)</f>
        <v>1.0096440221245213</v>
      </c>
      <c r="D24">
        <f t="shared" si="0"/>
        <v>1.0021775070445469</v>
      </c>
    </row>
    <row r="25" spans="1:4" x14ac:dyDescent="0.25">
      <c r="A25" s="1">
        <v>31686</v>
      </c>
      <c r="B25">
        <f>papers_obs!K25</f>
        <v>0.99702237890681167</v>
      </c>
      <c r="C25">
        <f>EXP(data!G25/100)</f>
        <v>1.0048321393454136</v>
      </c>
      <c r="D25">
        <f t="shared" si="0"/>
        <v>0.99745782655686499</v>
      </c>
    </row>
    <row r="26" spans="1:4" x14ac:dyDescent="0.25">
      <c r="A26" s="1">
        <v>31778</v>
      </c>
      <c r="B26">
        <f>papers_obs!K26</f>
        <v>0.99962004839184104</v>
      </c>
      <c r="C26">
        <f>EXP(data!G26/100)</f>
        <v>1.0055358291162244</v>
      </c>
      <c r="D26">
        <f t="shared" si="0"/>
        <v>0.99814803266394159</v>
      </c>
    </row>
    <row r="27" spans="1:4" x14ac:dyDescent="0.25">
      <c r="A27" s="1">
        <v>31868</v>
      </c>
      <c r="B27">
        <f>papers_obs!K27</f>
        <v>1.0033045445470741</v>
      </c>
      <c r="C27">
        <f>EXP(data!G27/100)</f>
        <v>1.0106353399138051</v>
      </c>
      <c r="D27">
        <f t="shared" si="0"/>
        <v>1.0031498298217119</v>
      </c>
    </row>
    <row r="28" spans="1:4" x14ac:dyDescent="0.25">
      <c r="A28" s="1">
        <v>31959</v>
      </c>
      <c r="B28">
        <f>papers_obs!K28</f>
        <v>1.0012219193206036</v>
      </c>
      <c r="C28">
        <f>EXP(data!G28/100)</f>
        <v>1.0086801017951716</v>
      </c>
      <c r="D28">
        <f t="shared" si="0"/>
        <v>1.0012320567543063</v>
      </c>
    </row>
    <row r="29" spans="1:4" x14ac:dyDescent="0.25">
      <c r="A29" s="1">
        <v>32051</v>
      </c>
      <c r="B29">
        <f>papers_obs!K29</f>
        <v>1.0100677463470118</v>
      </c>
      <c r="C29">
        <f>EXP(data!G29/100)</f>
        <v>1.0171017101710171</v>
      </c>
      <c r="D29">
        <f t="shared" si="0"/>
        <v>1.0094922955321404</v>
      </c>
    </row>
    <row r="30" spans="1:4" x14ac:dyDescent="0.25">
      <c r="A30" s="1">
        <v>32143</v>
      </c>
      <c r="B30">
        <f>papers_obs!K30</f>
        <v>0.99851822241084753</v>
      </c>
      <c r="C30">
        <f>EXP(data!G30/100)</f>
        <v>1.0051756503083937</v>
      </c>
      <c r="D30">
        <f t="shared" si="0"/>
        <v>0.99779475537739259</v>
      </c>
    </row>
    <row r="31" spans="1:4" x14ac:dyDescent="0.25">
      <c r="A31" s="1">
        <v>32234</v>
      </c>
      <c r="B31">
        <f>papers_obs!K31</f>
        <v>1.0055909063349635</v>
      </c>
      <c r="C31">
        <f>EXP(data!G31/100)</f>
        <v>1.0128458234399593</v>
      </c>
      <c r="D31">
        <f t="shared" si="0"/>
        <v>1.0053179574436131</v>
      </c>
    </row>
    <row r="32" spans="1:4" x14ac:dyDescent="0.25">
      <c r="A32" s="1">
        <v>32325</v>
      </c>
      <c r="B32">
        <f>papers_obs!K32</f>
        <v>0.997688753175895</v>
      </c>
      <c r="C32">
        <f>EXP(data!G32/100)</f>
        <v>1.0051627178021574</v>
      </c>
      <c r="D32">
        <f t="shared" si="0"/>
        <v>0.99778207067576075</v>
      </c>
    </row>
    <row r="33" spans="1:4" x14ac:dyDescent="0.25">
      <c r="A33" s="1">
        <v>32417</v>
      </c>
      <c r="B33">
        <f>papers_obs!K33</f>
        <v>1.0059648868121673</v>
      </c>
      <c r="C33">
        <f>EXP(data!G33/100)</f>
        <v>1.0133515022077801</v>
      </c>
      <c r="D33">
        <f t="shared" si="0"/>
        <v>1.0058139467108247</v>
      </c>
    </row>
    <row r="34" spans="1:4" x14ac:dyDescent="0.25">
      <c r="A34" s="1">
        <v>32509</v>
      </c>
      <c r="B34">
        <f>papers_obs!K34</f>
        <v>1.0035761369656129</v>
      </c>
      <c r="C34">
        <f>EXP(data!G34/100)</f>
        <v>1.0093871217998449</v>
      </c>
      <c r="D34">
        <f t="shared" si="0"/>
        <v>1.0019255292833849</v>
      </c>
    </row>
    <row r="35" spans="1:4" x14ac:dyDescent="0.25">
      <c r="A35" s="1">
        <v>32599</v>
      </c>
      <c r="B35">
        <f>papers_obs!K35</f>
        <v>1.0006198265061033</v>
      </c>
      <c r="C35">
        <f>EXP(data!G35/100)</f>
        <v>1.0074808495375707</v>
      </c>
      <c r="D35">
        <f t="shared" si="0"/>
        <v>1.0000557838191919</v>
      </c>
    </row>
    <row r="36" spans="1:4" x14ac:dyDescent="0.25">
      <c r="A36" s="1">
        <v>32690</v>
      </c>
      <c r="B36">
        <f>papers_obs!K36</f>
        <v>1.0010453367293457</v>
      </c>
      <c r="C36">
        <f>EXP(data!G36/100)</f>
        <v>1.0079338842975205</v>
      </c>
      <c r="D36">
        <f t="shared" si="0"/>
        <v>1.0005001378101204</v>
      </c>
    </row>
    <row r="37" spans="1:4" x14ac:dyDescent="0.25">
      <c r="A37" s="1">
        <v>32782</v>
      </c>
      <c r="B37">
        <f>papers_obs!K37</f>
        <v>0.9958706993009645</v>
      </c>
      <c r="C37">
        <f>EXP(data!G37/100)</f>
        <v>1.002182304412544</v>
      </c>
      <c r="D37">
        <f t="shared" si="0"/>
        <v>0.99485876610540436</v>
      </c>
    </row>
    <row r="38" spans="1:4" x14ac:dyDescent="0.25">
      <c r="A38" s="1">
        <v>32874</v>
      </c>
      <c r="B38">
        <f>papers_obs!K38</f>
        <v>1.0035376400956584</v>
      </c>
      <c r="C38">
        <f>EXP(data!G38/100)</f>
        <v>1.0104472163832492</v>
      </c>
      <c r="D38">
        <f t="shared" si="0"/>
        <v>1.002965310996712</v>
      </c>
    </row>
    <row r="39" spans="1:4" x14ac:dyDescent="0.25">
      <c r="A39" s="1">
        <v>32964</v>
      </c>
      <c r="B39">
        <f>papers_obs!K39</f>
        <v>0.99708700413494522</v>
      </c>
      <c r="C39">
        <f>EXP(data!G39/100)</f>
        <v>1.0039737409220575</v>
      </c>
      <c r="D39">
        <f t="shared" si="0"/>
        <v>0.99661587622778358</v>
      </c>
    </row>
    <row r="40" spans="1:4" x14ac:dyDescent="0.25">
      <c r="A40" s="1">
        <v>33055</v>
      </c>
      <c r="B40">
        <f>papers_obs!K40</f>
        <v>0.99318938861387462</v>
      </c>
      <c r="C40">
        <f>EXP(data!G40/100)</f>
        <v>0.99998759243634916</v>
      </c>
      <c r="D40">
        <f t="shared" si="0"/>
        <v>0.99270610782887647</v>
      </c>
    </row>
    <row r="41" spans="1:4" x14ac:dyDescent="0.25">
      <c r="A41" s="1">
        <v>33147</v>
      </c>
      <c r="B41">
        <f>papers_obs!K41</f>
        <v>0.98427184261352862</v>
      </c>
      <c r="C41">
        <f>EXP(data!G41/100)</f>
        <v>0.99124015137415467</v>
      </c>
      <c r="D41">
        <f t="shared" si="0"/>
        <v>0.98412627976705414</v>
      </c>
    </row>
    <row r="42" spans="1:4" x14ac:dyDescent="0.25">
      <c r="A42" s="1">
        <v>33239</v>
      </c>
      <c r="B42">
        <f>papers_obs!K42</f>
        <v>0.98772297500016681</v>
      </c>
      <c r="C42">
        <f>EXP(data!G42/100)</f>
        <v>0.99515577864286697</v>
      </c>
      <c r="D42">
        <f t="shared" si="0"/>
        <v>0.98796687823246476</v>
      </c>
    </row>
    <row r="43" spans="1:4" x14ac:dyDescent="0.25">
      <c r="A43" s="1">
        <v>33329</v>
      </c>
      <c r="B43">
        <f>papers_obs!K43</f>
        <v>0.99949458079556086</v>
      </c>
      <c r="C43">
        <f>EXP(data!G43/100)</f>
        <v>1.006741968755503</v>
      </c>
      <c r="D43">
        <f t="shared" si="0"/>
        <v>0.99933106100902924</v>
      </c>
    </row>
    <row r="44" spans="1:4" x14ac:dyDescent="0.25">
      <c r="A44" s="1">
        <v>33420</v>
      </c>
      <c r="B44">
        <f>papers_obs!K44</f>
        <v>0.99688580837882357</v>
      </c>
      <c r="C44">
        <f>EXP(data!G44/100)</f>
        <v>1.0042105000124941</v>
      </c>
      <c r="D44">
        <f t="shared" si="0"/>
        <v>0.99684809868845259</v>
      </c>
    </row>
    <row r="45" spans="1:4" x14ac:dyDescent="0.25">
      <c r="A45" s="1">
        <v>33512</v>
      </c>
      <c r="B45">
        <f>papers_obs!K45</f>
        <v>0.99667285625737678</v>
      </c>
      <c r="C45">
        <f>EXP(data!G45/100)</f>
        <v>1.0039191290824261</v>
      </c>
      <c r="D45">
        <f t="shared" si="0"/>
        <v>0.99656231082610258</v>
      </c>
    </row>
    <row r="46" spans="1:4" x14ac:dyDescent="0.25">
      <c r="A46" s="1">
        <v>33604</v>
      </c>
      <c r="B46">
        <f>papers_obs!K46</f>
        <v>1.0027555580682399</v>
      </c>
      <c r="C46">
        <f>EXP(data!G46/100)</f>
        <v>1.0109802949560045</v>
      </c>
      <c r="D46">
        <f t="shared" si="0"/>
        <v>1.0034881750509153</v>
      </c>
    </row>
    <row r="47" spans="1:4" x14ac:dyDescent="0.25">
      <c r="A47" s="1">
        <v>33695</v>
      </c>
      <c r="B47">
        <f>papers_obs!K47</f>
        <v>1.0032769016998764</v>
      </c>
      <c r="C47">
        <f>EXP(data!G47/100)</f>
        <v>1.0106281259193879</v>
      </c>
      <c r="D47">
        <f t="shared" si="0"/>
        <v>1.0031427540573485</v>
      </c>
    </row>
    <row r="48" spans="1:4" x14ac:dyDescent="0.25">
      <c r="A48" s="1">
        <v>33786</v>
      </c>
      <c r="B48">
        <f>papers_obs!K48</f>
        <v>1.0029040264084303</v>
      </c>
      <c r="C48">
        <f>EXP(data!G48/100)</f>
        <v>1.0103222832745049</v>
      </c>
      <c r="D48">
        <f t="shared" si="0"/>
        <v>1.0028427717781412</v>
      </c>
    </row>
    <row r="49" spans="1:4" x14ac:dyDescent="0.25">
      <c r="A49" s="1">
        <v>33878</v>
      </c>
      <c r="B49">
        <f>papers_obs!K49</f>
        <v>1.0028563945924593</v>
      </c>
      <c r="C49">
        <f>EXP(data!G49/100)</f>
        <v>1.0105169640070113</v>
      </c>
      <c r="D49">
        <f t="shared" si="0"/>
        <v>1.0030337221600849</v>
      </c>
    </row>
    <row r="50" spans="1:4" x14ac:dyDescent="0.25">
      <c r="A50" s="1">
        <v>33970</v>
      </c>
      <c r="B50">
        <f>papers_obs!K50</f>
        <v>0.99415676259452013</v>
      </c>
      <c r="C50">
        <f>EXP(data!G50/100)</f>
        <v>1.001841511227278</v>
      </c>
      <c r="D50">
        <f t="shared" si="0"/>
        <v>0.99452450298623241</v>
      </c>
    </row>
    <row r="51" spans="1:4" x14ac:dyDescent="0.25">
      <c r="A51" s="1">
        <v>34060</v>
      </c>
      <c r="B51">
        <f>papers_obs!K51</f>
        <v>0.99888761422547068</v>
      </c>
      <c r="C51">
        <f>EXP(data!G51/100)</f>
        <v>1.0063919359620515</v>
      </c>
      <c r="D51">
        <f t="shared" si="0"/>
        <v>0.99898773532527085</v>
      </c>
    </row>
    <row r="52" spans="1:4" x14ac:dyDescent="0.25">
      <c r="A52" s="1">
        <v>34151</v>
      </c>
      <c r="B52">
        <f>papers_obs!K52</f>
        <v>0.99753492361912222</v>
      </c>
      <c r="C52">
        <f>EXP(data!G52/100)</f>
        <v>1.0052672511312217</v>
      </c>
      <c r="D52">
        <f t="shared" si="0"/>
        <v>0.99788460100248433</v>
      </c>
    </row>
    <row r="53" spans="1:4" x14ac:dyDescent="0.25">
      <c r="A53" s="1">
        <v>34243</v>
      </c>
      <c r="B53">
        <f>papers_obs!K53</f>
        <v>1.0057969172272052</v>
      </c>
      <c r="C53">
        <f>EXP(data!G53/100)</f>
        <v>1.0132104886825848</v>
      </c>
      <c r="D53">
        <f t="shared" si="0"/>
        <v>1.0056756351986962</v>
      </c>
    </row>
    <row r="54" spans="1:4" x14ac:dyDescent="0.25">
      <c r="A54" s="1">
        <v>34335</v>
      </c>
      <c r="B54">
        <f>papers_obs!K54</f>
        <v>1.0020411121731041</v>
      </c>
      <c r="C54">
        <f>EXP(data!G54/100)</f>
        <v>1.0097295171105301</v>
      </c>
      <c r="D54">
        <f t="shared" si="0"/>
        <v>1.0022613638290498</v>
      </c>
    </row>
    <row r="55" spans="1:4" x14ac:dyDescent="0.25">
      <c r="A55" s="1">
        <v>34425</v>
      </c>
      <c r="B55">
        <f>papers_obs!K55</f>
        <v>1.0061216984152952</v>
      </c>
      <c r="C55">
        <f>EXP(data!G55/100)</f>
        <v>1.0136802667308287</v>
      </c>
      <c r="D55">
        <f t="shared" si="0"/>
        <v>1.0061364116534894</v>
      </c>
    </row>
    <row r="56" spans="1:4" x14ac:dyDescent="0.25">
      <c r="A56" s="1">
        <v>34516</v>
      </c>
      <c r="B56">
        <f>papers_obs!K56</f>
        <v>0.9992586198771557</v>
      </c>
      <c r="C56">
        <f>EXP(data!G56/100)</f>
        <v>1.0064426435183615</v>
      </c>
      <c r="D56">
        <f t="shared" si="0"/>
        <v>0.99903747125506814</v>
      </c>
    </row>
    <row r="57" spans="1:4" x14ac:dyDescent="0.25">
      <c r="A57" s="1">
        <v>34608</v>
      </c>
      <c r="B57">
        <f>papers_obs!K57</f>
        <v>1.0035133089357928</v>
      </c>
      <c r="C57">
        <f>EXP(data!G57/100)</f>
        <v>1.0111069932504522</v>
      </c>
      <c r="D57">
        <f t="shared" si="0"/>
        <v>1.0036124456318039</v>
      </c>
    </row>
    <row r="58" spans="1:4" x14ac:dyDescent="0.25">
      <c r="A58" s="1">
        <v>34700</v>
      </c>
      <c r="B58">
        <f>papers_obs!K58</f>
        <v>0.99457399643555988</v>
      </c>
      <c r="C58">
        <f>EXP(data!G58/100)</f>
        <v>1.002454682779456</v>
      </c>
      <c r="D58">
        <f t="shared" si="0"/>
        <v>0.99512592532822741</v>
      </c>
    </row>
    <row r="59" spans="1:4" x14ac:dyDescent="0.25">
      <c r="A59" s="1">
        <v>34790</v>
      </c>
      <c r="B59">
        <f>papers_obs!K59</f>
        <v>0.99459236511486326</v>
      </c>
      <c r="C59">
        <f>EXP(data!G59/100)</f>
        <v>1.002149513035578</v>
      </c>
      <c r="D59">
        <f t="shared" si="0"/>
        <v>0.99482660305631632</v>
      </c>
    </row>
    <row r="60" spans="1:4" x14ac:dyDescent="0.25">
      <c r="A60" s="1">
        <v>34881</v>
      </c>
      <c r="B60">
        <f>papers_obs!K60</f>
        <v>1.0013428718876016</v>
      </c>
      <c r="C60">
        <f>EXP(data!G60/100)</f>
        <v>1.008402710979911</v>
      </c>
      <c r="D60">
        <f t="shared" si="0"/>
        <v>1.0009599811285383</v>
      </c>
    </row>
    <row r="61" spans="1:4" x14ac:dyDescent="0.25">
      <c r="A61" s="1">
        <v>34973</v>
      </c>
      <c r="B61">
        <f>papers_obs!K61</f>
        <v>0.9993284580273073</v>
      </c>
      <c r="C61">
        <f>EXP(data!G61/100)</f>
        <v>1.0069731489907572</v>
      </c>
      <c r="D61">
        <f t="shared" si="0"/>
        <v>0.99955781151305312</v>
      </c>
    </row>
    <row r="62" spans="1:4" x14ac:dyDescent="0.25">
      <c r="A62" s="1">
        <v>35065</v>
      </c>
      <c r="B62">
        <f>papers_obs!K62</f>
        <v>0.99952351748831847</v>
      </c>
      <c r="C62">
        <f>EXP(data!G62/100)</f>
        <v>1.0068486438814064</v>
      </c>
      <c r="D62">
        <f t="shared" si="0"/>
        <v>0.99943569209281891</v>
      </c>
    </row>
    <row r="63" spans="1:4" x14ac:dyDescent="0.25">
      <c r="A63" s="1">
        <v>35156</v>
      </c>
      <c r="B63">
        <f>papers_obs!K63</f>
        <v>1.0095179860555024</v>
      </c>
      <c r="C63">
        <f>EXP(data!G63/100)</f>
        <v>1.017291720737088</v>
      </c>
      <c r="D63">
        <f t="shared" si="0"/>
        <v>1.0096786652344596</v>
      </c>
    </row>
    <row r="64" spans="1:4" x14ac:dyDescent="0.25">
      <c r="A64" s="1">
        <v>35247</v>
      </c>
      <c r="B64">
        <f>papers_obs!K64</f>
        <v>0.99913849673005428</v>
      </c>
      <c r="C64">
        <f>EXP(data!G64/100)</f>
        <v>1.0086955597367944</v>
      </c>
      <c r="D64">
        <f t="shared" si="0"/>
        <v>1.0012472185005095</v>
      </c>
    </row>
    <row r="65" spans="1:4" x14ac:dyDescent="0.25">
      <c r="A65" s="1">
        <v>35339</v>
      </c>
      <c r="B65">
        <f>papers_obs!K65</f>
        <v>1.0040888658028462</v>
      </c>
      <c r="C65">
        <f>EXP(data!G65/100)</f>
        <v>1.0109180200023185</v>
      </c>
      <c r="D65">
        <f t="shared" si="0"/>
        <v>1.0034270933709832</v>
      </c>
    </row>
    <row r="66" spans="1:4" x14ac:dyDescent="0.25">
      <c r="A66" s="1">
        <v>35431</v>
      </c>
      <c r="B66">
        <f>papers_obs!K66</f>
        <v>1.0011703979749402</v>
      </c>
      <c r="C66">
        <f>EXP(data!G66/100)</f>
        <v>1.0076830857440711</v>
      </c>
      <c r="D66">
        <f t="shared" si="0"/>
        <v>1.0002541449018572</v>
      </c>
    </row>
    <row r="67" spans="1:4" x14ac:dyDescent="0.25">
      <c r="A67" s="1">
        <v>35521</v>
      </c>
      <c r="B67">
        <f>papers_obs!K67</f>
        <v>1.0048435022959872</v>
      </c>
      <c r="C67">
        <f>EXP(data!G67/100)</f>
        <v>1.0148351989406386</v>
      </c>
      <c r="D67">
        <f t="shared" ref="D67:D119" si="1">C67*$H$3+$I$3</f>
        <v>1.0072692137738781</v>
      </c>
    </row>
    <row r="68" spans="1:4" x14ac:dyDescent="0.25">
      <c r="A68" s="1">
        <v>35612</v>
      </c>
      <c r="B68">
        <f>papers_obs!K68</f>
        <v>1.0053172300873257</v>
      </c>
      <c r="C68">
        <f>EXP(data!G68/100)</f>
        <v>1.0125489316587832</v>
      </c>
      <c r="D68">
        <f t="shared" si="1"/>
        <v>1.0050267545172544</v>
      </c>
    </row>
    <row r="69" spans="1:4" x14ac:dyDescent="0.25">
      <c r="A69" s="1">
        <v>35704</v>
      </c>
      <c r="B69">
        <f>papers_obs!K69</f>
        <v>0.99974347857070156</v>
      </c>
      <c r="C69">
        <f>EXP(data!G69/100)</f>
        <v>1.0076716300703734</v>
      </c>
      <c r="D69">
        <f t="shared" si="1"/>
        <v>1.0002429087346216</v>
      </c>
    </row>
    <row r="70" spans="1:4" x14ac:dyDescent="0.25">
      <c r="A70" s="1">
        <v>35796</v>
      </c>
      <c r="B70">
        <f>papers_obs!K70</f>
        <v>1.00188391940944</v>
      </c>
      <c r="C70">
        <f>EXP(data!G70/100)</f>
        <v>1.009441596978689</v>
      </c>
      <c r="D70">
        <f t="shared" si="1"/>
        <v>1.0019789606428871</v>
      </c>
    </row>
    <row r="71" spans="1:4" x14ac:dyDescent="0.25">
      <c r="A71" s="1">
        <v>35886</v>
      </c>
      <c r="B71">
        <f>papers_obs!K71</f>
        <v>1.0010642218553627</v>
      </c>
      <c r="C71">
        <f>EXP(data!G71/100)</f>
        <v>1.0089969713165865</v>
      </c>
      <c r="D71">
        <f t="shared" si="1"/>
        <v>1.0015428546199268</v>
      </c>
    </row>
    <row r="72" spans="1:4" x14ac:dyDescent="0.25">
      <c r="A72" s="1">
        <v>35977</v>
      </c>
      <c r="B72">
        <f>papers_obs!K72</f>
        <v>1.0054081171538325</v>
      </c>
      <c r="C72">
        <f>EXP(data!G72/100)</f>
        <v>1.0131936474304268</v>
      </c>
      <c r="D72">
        <f t="shared" si="1"/>
        <v>1.0056591166480899</v>
      </c>
    </row>
    <row r="73" spans="1:4" x14ac:dyDescent="0.25">
      <c r="A73" s="1">
        <v>36069</v>
      </c>
      <c r="B73">
        <f>papers_obs!K73</f>
        <v>1.0097374261762433</v>
      </c>
      <c r="C73">
        <f>EXP(data!G73/100)</f>
        <v>1.017310820230811</v>
      </c>
      <c r="D73">
        <f t="shared" si="1"/>
        <v>1.009697398755617</v>
      </c>
    </row>
    <row r="74" spans="1:4" x14ac:dyDescent="0.25">
      <c r="A74" s="1">
        <v>36161</v>
      </c>
      <c r="B74">
        <f>papers_obs!K74</f>
        <v>1.0014111021556458</v>
      </c>
      <c r="C74">
        <f>EXP(data!G74/100)</f>
        <v>1.0089078381362062</v>
      </c>
      <c r="D74">
        <f t="shared" si="1"/>
        <v>1.00145542935386</v>
      </c>
    </row>
    <row r="75" spans="1:4" x14ac:dyDescent="0.25">
      <c r="A75" s="1">
        <v>36251</v>
      </c>
      <c r="B75">
        <f>papers_obs!K75</f>
        <v>0.99929067078460265</v>
      </c>
      <c r="C75">
        <f>EXP(data!G75/100)</f>
        <v>1.0078104365543523</v>
      </c>
      <c r="D75">
        <f t="shared" si="1"/>
        <v>1.0003790554954786</v>
      </c>
    </row>
    <row r="76" spans="1:4" x14ac:dyDescent="0.25">
      <c r="A76" s="1">
        <v>36342</v>
      </c>
      <c r="B76">
        <f>papers_obs!K76</f>
        <v>1.0051707728648136</v>
      </c>
      <c r="C76">
        <f>EXP(data!G76/100)</f>
        <v>1.0127199550730064</v>
      </c>
      <c r="D76">
        <f t="shared" si="1"/>
        <v>1.005194500887667</v>
      </c>
    </row>
    <row r="77" spans="1:4" x14ac:dyDescent="0.25">
      <c r="A77" s="1">
        <v>36434</v>
      </c>
      <c r="B77">
        <f>papers_obs!K77</f>
        <v>1.0094917099742102</v>
      </c>
      <c r="C77">
        <f>EXP(data!G77/100)</f>
        <v>1.0179668943335891</v>
      </c>
      <c r="D77">
        <f t="shared" si="1"/>
        <v>1.0103409015763423</v>
      </c>
    </row>
    <row r="78" spans="1:4" x14ac:dyDescent="0.25">
      <c r="A78" s="1">
        <v>36526</v>
      </c>
      <c r="B78">
        <f>papers_obs!K78</f>
        <v>0.9954542876524729</v>
      </c>
      <c r="C78">
        <f>EXP(data!G78/100)</f>
        <v>1.0026057034945481</v>
      </c>
      <c r="D78">
        <f t="shared" si="1"/>
        <v>0.99527405227873222</v>
      </c>
    </row>
    <row r="79" spans="1:4" x14ac:dyDescent="0.25">
      <c r="A79" s="1">
        <v>36617</v>
      </c>
      <c r="B79">
        <f>papers_obs!K79</f>
        <v>1.0117794873500454</v>
      </c>
      <c r="C79">
        <f>EXP(data!G79/100)</f>
        <v>1.0195146246490989</v>
      </c>
      <c r="D79">
        <f t="shared" si="1"/>
        <v>1.0118589752505436</v>
      </c>
    </row>
    <row r="80" spans="1:4" x14ac:dyDescent="0.25">
      <c r="A80" s="1">
        <v>36708</v>
      </c>
      <c r="B80">
        <f>papers_obs!K80</f>
        <v>0.99344468788384921</v>
      </c>
      <c r="C80">
        <f>EXP(data!G80/100)</f>
        <v>1.0008349247235422</v>
      </c>
      <c r="D80">
        <f t="shared" si="1"/>
        <v>0.993537204064182</v>
      </c>
    </row>
    <row r="81" spans="1:4" x14ac:dyDescent="0.25">
      <c r="A81" s="1">
        <v>36800</v>
      </c>
      <c r="B81">
        <f>papers_obs!K81</f>
        <v>0.99853796808006923</v>
      </c>
      <c r="C81">
        <f>EXP(data!G81/100)</f>
        <v>1.0059105955856904</v>
      </c>
      <c r="D81">
        <f t="shared" si="1"/>
        <v>0.9985156180924678</v>
      </c>
    </row>
    <row r="82" spans="1:4" x14ac:dyDescent="0.25">
      <c r="A82" s="1">
        <v>36892</v>
      </c>
      <c r="B82">
        <f>papers_obs!K82</f>
        <v>0.98912706971498532</v>
      </c>
      <c r="C82">
        <f>EXP(data!G82/100)</f>
        <v>0.99670916229211703</v>
      </c>
      <c r="D82">
        <f t="shared" si="1"/>
        <v>0.98949049691475721</v>
      </c>
    </row>
    <row r="83" spans="1:4" x14ac:dyDescent="0.25">
      <c r="A83" s="1">
        <v>36982</v>
      </c>
      <c r="B83">
        <f>papers_obs!K83</f>
        <v>0.99894666765286877</v>
      </c>
      <c r="C83">
        <f>EXP(data!G83/100)</f>
        <v>1.0065591473993554</v>
      </c>
      <c r="D83">
        <f t="shared" si="1"/>
        <v>0.99915174276148422</v>
      </c>
    </row>
    <row r="84" spans="1:4" x14ac:dyDescent="0.25">
      <c r="A84" s="1">
        <v>37073</v>
      </c>
      <c r="B84">
        <f>papers_obs!K84</f>
        <v>0.98973884496561793</v>
      </c>
      <c r="C84">
        <f>EXP(data!G84/100)</f>
        <v>0.99725625038474064</v>
      </c>
      <c r="D84">
        <f t="shared" si="1"/>
        <v>0.99002710204716193</v>
      </c>
    </row>
    <row r="85" spans="1:4" x14ac:dyDescent="0.25">
      <c r="A85" s="1">
        <v>37165</v>
      </c>
      <c r="B85">
        <f>papers_obs!K85</f>
        <v>0.99633032876163152</v>
      </c>
      <c r="C85">
        <f>EXP(data!G85/100)</f>
        <v>1.0035273057556813</v>
      </c>
      <c r="D85">
        <f t="shared" si="1"/>
        <v>0.99617799537313989</v>
      </c>
    </row>
    <row r="86" spans="1:4" x14ac:dyDescent="0.25">
      <c r="A86" s="1">
        <v>37257</v>
      </c>
      <c r="B86">
        <f>papers_obs!K86</f>
        <v>1.0010895957400796</v>
      </c>
      <c r="C86">
        <f>EXP(data!G86/100)</f>
        <v>1.0085939490865634</v>
      </c>
      <c r="D86">
        <f t="shared" si="1"/>
        <v>1.0011475548500735</v>
      </c>
    </row>
    <row r="87" spans="1:4" x14ac:dyDescent="0.25">
      <c r="A87" s="1">
        <v>37347</v>
      </c>
      <c r="B87">
        <f>papers_obs!K87</f>
        <v>0.99808787932573295</v>
      </c>
      <c r="C87">
        <f>EXP(data!G87/100)</f>
        <v>1.005305848630847</v>
      </c>
      <c r="D87">
        <f t="shared" si="1"/>
        <v>0.99792245892093689</v>
      </c>
    </row>
    <row r="88" spans="1:4" x14ac:dyDescent="0.25">
      <c r="A88" s="1">
        <v>37438</v>
      </c>
      <c r="B88">
        <f>papers_obs!K88</f>
        <v>0.99758713706132307</v>
      </c>
      <c r="C88">
        <f>EXP(data!G88/100)</f>
        <v>1.0049918535722953</v>
      </c>
      <c r="D88">
        <f t="shared" si="1"/>
        <v>0.99761448043951806</v>
      </c>
    </row>
    <row r="89" spans="1:4" x14ac:dyDescent="0.25">
      <c r="A89" s="1">
        <v>37530</v>
      </c>
      <c r="B89">
        <f>papers_obs!K89</f>
        <v>0.99282518173416523</v>
      </c>
      <c r="C89">
        <f>EXP(data!G89/100)</f>
        <v>1.0002069607809321</v>
      </c>
      <c r="D89">
        <f t="shared" si="1"/>
        <v>0.99292127277429831</v>
      </c>
    </row>
    <row r="90" spans="1:4" x14ac:dyDescent="0.25">
      <c r="A90" s="1">
        <v>37622</v>
      </c>
      <c r="B90">
        <f>papers_obs!K90</f>
        <v>0.99696374645304331</v>
      </c>
      <c r="C90">
        <f>EXP(data!G90/100)</f>
        <v>1.0040521433251717</v>
      </c>
      <c r="D90">
        <f t="shared" si="1"/>
        <v>0.99669277633303388</v>
      </c>
    </row>
    <row r="91" spans="1:4" x14ac:dyDescent="0.25">
      <c r="A91" s="1">
        <v>37712</v>
      </c>
      <c r="B91">
        <f>papers_obs!K91</f>
        <v>1.0008728778049929</v>
      </c>
      <c r="C91">
        <f>EXP(data!G91/100)</f>
        <v>1.0079771248003573</v>
      </c>
      <c r="D91">
        <f t="shared" si="1"/>
        <v>1.0005425497654579</v>
      </c>
    </row>
    <row r="92" spans="1:4" x14ac:dyDescent="0.25">
      <c r="A92" s="1">
        <v>37803</v>
      </c>
      <c r="B92">
        <f>papers_obs!K92</f>
        <v>1.0096896810291527</v>
      </c>
      <c r="C92">
        <f>EXP(data!G92/100)</f>
        <v>1.0167650591632804</v>
      </c>
      <c r="D92">
        <f t="shared" si="1"/>
        <v>1.0091620952206797</v>
      </c>
    </row>
    <row r="93" spans="1:4" x14ac:dyDescent="0.25">
      <c r="A93" s="1">
        <v>37895</v>
      </c>
      <c r="B93">
        <f>papers_obs!K93</f>
        <v>1.0017221038040454</v>
      </c>
      <c r="C93">
        <f>EXP(data!G93/100)</f>
        <v>1.0089899878513677</v>
      </c>
      <c r="D93">
        <f t="shared" si="1"/>
        <v>1.0015360049675053</v>
      </c>
    </row>
    <row r="94" spans="1:4" x14ac:dyDescent="0.25">
      <c r="A94" s="1">
        <v>37987</v>
      </c>
      <c r="B94">
        <f>papers_obs!K94</f>
        <v>0.99990446776893915</v>
      </c>
      <c r="C94">
        <f>EXP(data!G94/100)</f>
        <v>1.0070415517985851</v>
      </c>
      <c r="D94">
        <f t="shared" si="1"/>
        <v>0.99962490362901446</v>
      </c>
    </row>
    <row r="95" spans="1:4" x14ac:dyDescent="0.25">
      <c r="A95" s="1">
        <v>38078</v>
      </c>
      <c r="B95">
        <f>papers_obs!K95</f>
        <v>0.99967222517937404</v>
      </c>
      <c r="C95">
        <f>EXP(data!G95/100)</f>
        <v>1.0071077542135294</v>
      </c>
      <c r="D95">
        <f t="shared" si="1"/>
        <v>0.9996898375146458</v>
      </c>
    </row>
    <row r="96" spans="1:4" x14ac:dyDescent="0.25">
      <c r="A96" s="1">
        <v>38169</v>
      </c>
      <c r="B96">
        <f>papers_obs!K96</f>
        <v>0.99987822298913087</v>
      </c>
      <c r="C96">
        <f>EXP(data!G96/100)</f>
        <v>1.0073441516972605</v>
      </c>
      <c r="D96">
        <f t="shared" si="1"/>
        <v>0.99992170529749103</v>
      </c>
    </row>
    <row r="97" spans="1:4" x14ac:dyDescent="0.25">
      <c r="A97" s="1">
        <v>38261</v>
      </c>
      <c r="B97">
        <f>papers_obs!K97</f>
        <v>1.0015632861838084</v>
      </c>
      <c r="C97">
        <f>EXP(data!G97/100)</f>
        <v>1.0086804567805909</v>
      </c>
      <c r="D97">
        <f t="shared" si="1"/>
        <v>1.0012324049377166</v>
      </c>
    </row>
    <row r="98" spans="1:4" x14ac:dyDescent="0.25">
      <c r="A98" s="1">
        <v>38353</v>
      </c>
      <c r="B98">
        <f>papers_obs!K98</f>
        <v>1.0025652768103173</v>
      </c>
      <c r="C98">
        <f>EXP(data!G98/100)</f>
        <v>1.0099755847964997</v>
      </c>
      <c r="D98">
        <f t="shared" si="1"/>
        <v>1.00250271651976</v>
      </c>
    </row>
    <row r="99" spans="1:4" x14ac:dyDescent="0.25">
      <c r="A99" s="1">
        <v>38443</v>
      </c>
      <c r="B99">
        <f>papers_obs!K99</f>
        <v>0.99685918677757424</v>
      </c>
      <c r="C99">
        <f>EXP(data!G99/100)</f>
        <v>1.0042603776896626</v>
      </c>
      <c r="D99">
        <f t="shared" si="1"/>
        <v>0.99689702064073393</v>
      </c>
    </row>
    <row r="100" spans="1:4" x14ac:dyDescent="0.25">
      <c r="A100" s="1">
        <v>38534</v>
      </c>
      <c r="B100">
        <f>papers_obs!K100</f>
        <v>1.0002818297666551</v>
      </c>
      <c r="C100">
        <f>EXP(data!G100/100)</f>
        <v>1.0076027805362464</v>
      </c>
      <c r="D100">
        <f t="shared" si="1"/>
        <v>1.0001753784522514</v>
      </c>
    </row>
    <row r="101" spans="1:4" x14ac:dyDescent="0.25">
      <c r="A101" s="1">
        <v>38626</v>
      </c>
      <c r="B101">
        <f>papers_obs!K101</f>
        <v>0.99792533117716498</v>
      </c>
      <c r="C101">
        <f>EXP(data!G101/100)</f>
        <v>1.0051643118455911</v>
      </c>
      <c r="D101">
        <f t="shared" si="1"/>
        <v>0.99778363417513016</v>
      </c>
    </row>
    <row r="102" spans="1:4" x14ac:dyDescent="0.25">
      <c r="A102" s="1">
        <v>38718</v>
      </c>
      <c r="B102">
        <f>papers_obs!K102</f>
        <v>1.00552379175775</v>
      </c>
      <c r="C102">
        <f>EXP(data!G102/100)</f>
        <v>1.0131150627122765</v>
      </c>
      <c r="D102">
        <f t="shared" si="1"/>
        <v>1.0055820377212104</v>
      </c>
    </row>
    <row r="103" spans="1:4" x14ac:dyDescent="0.25">
      <c r="A103" s="1">
        <v>38808</v>
      </c>
      <c r="B103">
        <f>papers_obs!K103</f>
        <v>0.99596988653947482</v>
      </c>
      <c r="C103">
        <f>EXP(data!G103/100)</f>
        <v>1.0036079560851354</v>
      </c>
      <c r="D103">
        <f t="shared" si="1"/>
        <v>0.99625710033137005</v>
      </c>
    </row>
    <row r="104" spans="1:4" x14ac:dyDescent="0.25">
      <c r="A104" s="1">
        <v>38899</v>
      </c>
      <c r="B104">
        <f>papers_obs!K104</f>
        <v>0.99277575132670537</v>
      </c>
      <c r="C104">
        <f>EXP(data!G104/100)</f>
        <v>1.0002622950819673</v>
      </c>
      <c r="D104">
        <f t="shared" si="1"/>
        <v>0.992975546794029</v>
      </c>
    </row>
    <row r="105" spans="1:4" x14ac:dyDescent="0.25">
      <c r="A105" s="1">
        <v>38991</v>
      </c>
      <c r="B105">
        <f>papers_obs!K105</f>
        <v>0.99955718917560499</v>
      </c>
      <c r="C105">
        <f>EXP(data!G105/100)</f>
        <v>1.0073114862832508</v>
      </c>
      <c r="D105">
        <f t="shared" si="1"/>
        <v>0.99988966579773575</v>
      </c>
    </row>
    <row r="106" spans="1:4" x14ac:dyDescent="0.25">
      <c r="A106" s="1">
        <v>39083</v>
      </c>
      <c r="B106">
        <f>papers_obs!K106</f>
        <v>0.99478410475644141</v>
      </c>
      <c r="C106">
        <f>EXP(data!G106/100)</f>
        <v>1.0021897754331697</v>
      </c>
      <c r="D106">
        <f t="shared" si="1"/>
        <v>0.99486609397100068</v>
      </c>
    </row>
    <row r="107" spans="1:4" x14ac:dyDescent="0.25">
      <c r="A107" s="1">
        <v>39173</v>
      </c>
      <c r="B107">
        <f>papers_obs!K107</f>
        <v>1.0005436884970413</v>
      </c>
      <c r="C107">
        <f>EXP(data!G107/100)</f>
        <v>1.0080065396927262</v>
      </c>
      <c r="D107">
        <f t="shared" si="1"/>
        <v>1.0005714010280371</v>
      </c>
    </row>
    <row r="108" spans="1:4" x14ac:dyDescent="0.25">
      <c r="A108" s="1">
        <v>39264</v>
      </c>
      <c r="B108">
        <f>papers_obs!K108</f>
        <v>0.99832763474657538</v>
      </c>
      <c r="C108">
        <f>EXP(data!G108/100)</f>
        <v>1.0056388840466572</v>
      </c>
      <c r="D108">
        <f t="shared" si="1"/>
        <v>0.99824911292018459</v>
      </c>
    </row>
    <row r="109" spans="1:4" x14ac:dyDescent="0.25">
      <c r="A109" s="1">
        <v>39356</v>
      </c>
      <c r="B109">
        <f>papers_obs!K109</f>
        <v>0.9997640501575632</v>
      </c>
      <c r="C109">
        <f>EXP(data!G109/100)</f>
        <v>1.007159814598485</v>
      </c>
      <c r="D109">
        <f t="shared" si="1"/>
        <v>0.99974090035103136</v>
      </c>
    </row>
    <row r="110" spans="1:4" x14ac:dyDescent="0.25">
      <c r="A110" s="1">
        <v>39448</v>
      </c>
      <c r="B110">
        <f>papers_obs!K110</f>
        <v>0.99067012250978559</v>
      </c>
      <c r="C110">
        <f>EXP(data!G110/100)</f>
        <v>0.99818161409810313</v>
      </c>
      <c r="D110">
        <f t="shared" si="1"/>
        <v>0.99093473451920144</v>
      </c>
    </row>
    <row r="111" spans="1:4" x14ac:dyDescent="0.25">
      <c r="A111" s="1">
        <v>39539</v>
      </c>
      <c r="B111">
        <f>papers_obs!K111</f>
        <v>0.99488334964986613</v>
      </c>
      <c r="C111">
        <f>EXP(data!G111/100)</f>
        <v>1.0014843468873695</v>
      </c>
      <c r="D111">
        <f t="shared" si="1"/>
        <v>0.99417418240625466</v>
      </c>
    </row>
    <row r="112" spans="1:4" x14ac:dyDescent="0.25">
      <c r="A112" s="1">
        <v>39630</v>
      </c>
      <c r="B112">
        <f>papers_obs!K112</f>
        <v>0.98291575085011595</v>
      </c>
      <c r="C112">
        <f>EXP(data!G112/100)</f>
        <v>0.98985702522643915</v>
      </c>
      <c r="D112">
        <f t="shared" si="1"/>
        <v>0.98276965621842605</v>
      </c>
    </row>
    <row r="113" spans="1:4" x14ac:dyDescent="0.25">
      <c r="A113" s="1">
        <v>39722</v>
      </c>
      <c r="B113">
        <f>papers_obs!K113</f>
        <v>0.97571656790539507</v>
      </c>
      <c r="C113">
        <f>EXP(data!G113/100)</f>
        <v>0.9826218474685221</v>
      </c>
      <c r="D113">
        <f t="shared" si="1"/>
        <v>0.97567311441628257</v>
      </c>
    </row>
    <row r="114" spans="1:4" x14ac:dyDescent="0.25">
      <c r="A114" s="1">
        <v>39814</v>
      </c>
      <c r="B114">
        <f>papers_obs!K114</f>
        <v>0.98026448681074285</v>
      </c>
      <c r="C114">
        <f>EXP(data!G114/100)</f>
        <v>0.98760168389296354</v>
      </c>
      <c r="D114">
        <f t="shared" si="1"/>
        <v>0.98055753032648119</v>
      </c>
    </row>
    <row r="115" spans="1:4" x14ac:dyDescent="0.25">
      <c r="A115" s="1">
        <v>39904</v>
      </c>
      <c r="B115">
        <f>papers_obs!K115</f>
        <v>0.99115073053154701</v>
      </c>
      <c r="C115">
        <f>EXP(data!G115/100)</f>
        <v>0.99823886040241261</v>
      </c>
      <c r="D115">
        <f t="shared" si="1"/>
        <v>0.99099088390559431</v>
      </c>
    </row>
    <row r="116" spans="1:4" x14ac:dyDescent="0.25">
      <c r="A116" s="1">
        <v>39995</v>
      </c>
      <c r="B116">
        <f>papers_obs!K116</f>
        <v>0.99689484231073777</v>
      </c>
      <c r="C116">
        <f>EXP(data!G116/100)</f>
        <v>1.0039656518345041</v>
      </c>
      <c r="D116">
        <f t="shared" si="1"/>
        <v>0.99660794213827197</v>
      </c>
    </row>
    <row r="117" spans="1:4" x14ac:dyDescent="0.25">
      <c r="A117" s="1">
        <v>40087</v>
      </c>
      <c r="B117">
        <f>papers_obs!K117</f>
        <v>1.0051206884801565</v>
      </c>
      <c r="C117">
        <f>EXP(data!G117/100)</f>
        <v>1.0123009455088332</v>
      </c>
      <c r="D117">
        <f t="shared" si="1"/>
        <v>1.004783520122972</v>
      </c>
    </row>
    <row r="118" spans="1:4" x14ac:dyDescent="0.25">
      <c r="A118" s="1">
        <v>40179</v>
      </c>
      <c r="B118">
        <f>papers_obs!K118</f>
        <v>1.0021387490486902</v>
      </c>
      <c r="C118">
        <f>EXP(data!G118/100)</f>
        <v>1.009201935632537</v>
      </c>
      <c r="D118">
        <f t="shared" si="1"/>
        <v>1.0017438915377135</v>
      </c>
    </row>
    <row r="119" spans="1:4" x14ac:dyDescent="0.25">
      <c r="A119" s="1">
        <v>40269</v>
      </c>
      <c r="B119">
        <f>papers_obs!K119</f>
        <v>0.9971326117124284</v>
      </c>
      <c r="C119">
        <f>EXP(data!G119/100)</f>
        <v>1.0042697963284319</v>
      </c>
      <c r="D119">
        <f t="shared" si="1"/>
        <v>0.99690625880543171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4A95-843E-45A6-84FD-035468484EF2}">
  <dimension ref="A1:I129"/>
  <sheetViews>
    <sheetView workbookViewId="0">
      <selection activeCell="D119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144</v>
      </c>
      <c r="D1" t="s">
        <v>143</v>
      </c>
    </row>
    <row r="2" spans="1:9" x14ac:dyDescent="0.25">
      <c r="A2" s="1">
        <v>29587</v>
      </c>
      <c r="B2">
        <f>papers_obs!I2</f>
        <v>1.0200650958217798</v>
      </c>
      <c r="C2">
        <f>EXP(data!H2/100)</f>
        <v>1.0262749289185538</v>
      </c>
      <c r="D2">
        <f>C2*$H$3+$I$3</f>
        <v>1.0201186110162079</v>
      </c>
      <c r="H2" t="s">
        <v>142</v>
      </c>
    </row>
    <row r="3" spans="1:9" x14ac:dyDescent="0.25">
      <c r="A3" s="1">
        <v>29677</v>
      </c>
      <c r="B3">
        <f>papers_obs!I3</f>
        <v>1.0117817780328184</v>
      </c>
      <c r="C3">
        <f>EXP(data!H3/100)</f>
        <v>1.0178410028687075</v>
      </c>
      <c r="D3">
        <f t="shared" ref="D3:D66" si="0">C3*$H$3+$I$3</f>
        <v>1.0117381072501961</v>
      </c>
      <c r="H3">
        <f t="array" ref="H3:I7">LINEST(B2:B119,C2:C119,TRUE,TRUE)</f>
        <v>0.99366578702269692</v>
      </c>
      <c r="I3">
        <v>3.4432607069079246E-4</v>
      </c>
    </row>
    <row r="4" spans="1:9" x14ac:dyDescent="0.25">
      <c r="A4" s="1">
        <v>29768</v>
      </c>
      <c r="B4">
        <f>papers_obs!I4</f>
        <v>1.0122370956700686</v>
      </c>
      <c r="C4">
        <f>EXP(data!H4/100)</f>
        <v>1.0183776688158759</v>
      </c>
      <c r="D4">
        <f t="shared" si="0"/>
        <v>1.0122713738409574</v>
      </c>
      <c r="H4">
        <v>1.2759481047102128E-3</v>
      </c>
      <c r="I4">
        <v>1.2846585267393203E-3</v>
      </c>
    </row>
    <row r="5" spans="1:9" x14ac:dyDescent="0.25">
      <c r="A5" s="1">
        <v>29860</v>
      </c>
      <c r="B5">
        <f>papers_obs!I5</f>
        <v>1.01134347318162</v>
      </c>
      <c r="C5">
        <f>EXP(data!H5/100)</f>
        <v>1.0174394358721615</v>
      </c>
      <c r="D5">
        <f t="shared" si="0"/>
        <v>1.0113390838645309</v>
      </c>
      <c r="H5">
        <v>0.99980876812690656</v>
      </c>
      <c r="I5">
        <v>5.3554694001974448E-5</v>
      </c>
    </row>
    <row r="6" spans="1:9" x14ac:dyDescent="0.25">
      <c r="A6" s="1">
        <v>29952</v>
      </c>
      <c r="B6">
        <f>papers_obs!I6</f>
        <v>1.0080829831866216</v>
      </c>
      <c r="C6">
        <f>EXP(data!H6/100)</f>
        <v>1.0140850318590007</v>
      </c>
      <c r="D6">
        <f t="shared" si="0"/>
        <v>1.0080059273608013</v>
      </c>
      <c r="H6">
        <v>606477.4413732395</v>
      </c>
      <c r="I6">
        <v>116</v>
      </c>
    </row>
    <row r="7" spans="1:9" x14ac:dyDescent="0.25">
      <c r="A7" s="1">
        <v>30042</v>
      </c>
      <c r="B7">
        <f>papers_obs!I7</f>
        <v>1.0064254754043509</v>
      </c>
      <c r="C7">
        <f>EXP(data!H7/100)</f>
        <v>1.0124012493110417</v>
      </c>
      <c r="D7">
        <f t="shared" si="0"/>
        <v>1.0063328102501086</v>
      </c>
      <c r="H7">
        <v>1.7394411333939274E-3</v>
      </c>
      <c r="I7">
        <v>3.3270020895883369E-7</v>
      </c>
    </row>
    <row r="8" spans="1:9" x14ac:dyDescent="0.25">
      <c r="A8" s="1">
        <v>30133</v>
      </c>
      <c r="B8">
        <f>papers_obs!I8</f>
        <v>1.0077151900481647</v>
      </c>
      <c r="C8">
        <f>EXP(data!H8/100)</f>
        <v>1.0138825877869522</v>
      </c>
      <c r="D8">
        <f t="shared" si="0"/>
        <v>1.0078047656126212</v>
      </c>
    </row>
    <row r="9" spans="1:9" x14ac:dyDescent="0.25">
      <c r="A9" s="1">
        <v>30225</v>
      </c>
      <c r="B9">
        <f>papers_obs!I9</f>
        <v>1.0045041773973811</v>
      </c>
      <c r="C9">
        <f>EXP(data!H9/100)</f>
        <v>1.0106139251834616</v>
      </c>
      <c r="D9">
        <f t="shared" si="0"/>
        <v>1.0045568074142122</v>
      </c>
    </row>
    <row r="10" spans="1:9" x14ac:dyDescent="0.25">
      <c r="A10" s="1">
        <v>30317</v>
      </c>
      <c r="B10">
        <f>papers_obs!I10</f>
        <v>1.0026339343871882</v>
      </c>
      <c r="C10">
        <f>EXP(data!H10/100)</f>
        <v>1.0085542744806335</v>
      </c>
      <c r="D10">
        <f t="shared" si="0"/>
        <v>1.0025102029775945</v>
      </c>
    </row>
    <row r="11" spans="1:9" x14ac:dyDescent="0.25">
      <c r="A11" s="1">
        <v>30407</v>
      </c>
      <c r="B11">
        <f>papers_obs!I11</f>
        <v>1.0011633872018773</v>
      </c>
      <c r="C11">
        <f>EXP(data!H11/100)</f>
        <v>1.007305166297896</v>
      </c>
      <c r="D11">
        <f t="shared" si="0"/>
        <v>1.0012690069121182</v>
      </c>
    </row>
    <row r="12" spans="1:9" x14ac:dyDescent="0.25">
      <c r="A12" s="1">
        <v>30498</v>
      </c>
      <c r="B12">
        <f>papers_obs!I12</f>
        <v>1.0042315057319426</v>
      </c>
      <c r="C12">
        <f>EXP(data!H12/100)</f>
        <v>1.0101983891775044</v>
      </c>
      <c r="D12">
        <f t="shared" si="0"/>
        <v>1.0041439035018163</v>
      </c>
    </row>
    <row r="13" spans="1:9" x14ac:dyDescent="0.25">
      <c r="A13" s="1">
        <v>30590</v>
      </c>
      <c r="B13">
        <f>papers_obs!I13</f>
        <v>1.0012114272090309</v>
      </c>
      <c r="C13">
        <f>EXP(data!H13/100)</f>
        <v>1.0072307453362557</v>
      </c>
      <c r="D13">
        <f t="shared" si="0"/>
        <v>1.001195057348699</v>
      </c>
    </row>
    <row r="14" spans="1:9" x14ac:dyDescent="0.25">
      <c r="A14" s="1">
        <v>30682</v>
      </c>
      <c r="B14">
        <f>papers_obs!I14</f>
        <v>1.0062684155341362</v>
      </c>
      <c r="C14">
        <f>EXP(data!H14/100)</f>
        <v>1.01242161532399</v>
      </c>
      <c r="D14">
        <f t="shared" si="0"/>
        <v>1.0063530472603934</v>
      </c>
    </row>
    <row r="15" spans="1:9" x14ac:dyDescent="0.25">
      <c r="A15" s="1">
        <v>30773</v>
      </c>
      <c r="B15">
        <f>papers_obs!I15</f>
        <v>1.0029228507085435</v>
      </c>
      <c r="C15">
        <f>EXP(data!H15/100)</f>
        <v>1.0090199861230982</v>
      </c>
      <c r="D15">
        <f t="shared" si="0"/>
        <v>1.0029729647033299</v>
      </c>
    </row>
    <row r="16" spans="1:9" x14ac:dyDescent="0.25">
      <c r="A16" s="1">
        <v>30864</v>
      </c>
      <c r="B16">
        <f>papers_obs!I16</f>
        <v>1.0021766989714322</v>
      </c>
      <c r="C16">
        <f>EXP(data!H16/100)</f>
        <v>1.0081678518717296</v>
      </c>
      <c r="D16">
        <f t="shared" si="0"/>
        <v>1.0021262280517949</v>
      </c>
    </row>
    <row r="17" spans="1:4" x14ac:dyDescent="0.25">
      <c r="A17" s="1">
        <v>30956</v>
      </c>
      <c r="B17">
        <f>papers_obs!I17</f>
        <v>0.99996036261285792</v>
      </c>
      <c r="C17">
        <f>EXP(data!H17/100)</f>
        <v>1.0059057410457319</v>
      </c>
      <c r="D17">
        <f t="shared" si="0"/>
        <v>0.99987844591754715</v>
      </c>
    </row>
    <row r="18" spans="1:4" x14ac:dyDescent="0.25">
      <c r="A18" s="1">
        <v>31048</v>
      </c>
      <c r="B18">
        <f>papers_obs!I18</f>
        <v>1.0053494689536062</v>
      </c>
      <c r="C18">
        <f>EXP(data!H18/100)</f>
        <v>1.0114279098997783</v>
      </c>
      <c r="D18">
        <f t="shared" si="0"/>
        <v>1.0053656361779753</v>
      </c>
    </row>
    <row r="19" spans="1:4" x14ac:dyDescent="0.25">
      <c r="A19" s="1">
        <v>31138</v>
      </c>
      <c r="B19">
        <f>papers_obs!I19</f>
        <v>0.99904553024758824</v>
      </c>
      <c r="C19">
        <f>EXP(data!H19/100)</f>
        <v>1.0051343264058081</v>
      </c>
      <c r="D19">
        <f t="shared" si="0"/>
        <v>0.99911191758224649</v>
      </c>
    </row>
    <row r="20" spans="1:4" x14ac:dyDescent="0.25">
      <c r="A20" s="1">
        <v>31229</v>
      </c>
      <c r="B20">
        <f>papers_obs!I20</f>
        <v>0.99869670941263566</v>
      </c>
      <c r="C20">
        <f>EXP(data!H20/100)</f>
        <v>1.0047502074148786</v>
      </c>
      <c r="D20">
        <f t="shared" si="0"/>
        <v>0.99873023168281416</v>
      </c>
    </row>
    <row r="21" spans="1:4" x14ac:dyDescent="0.25">
      <c r="A21" s="1">
        <v>31321</v>
      </c>
      <c r="B21">
        <f>papers_obs!I21</f>
        <v>1.0001232104313875</v>
      </c>
      <c r="C21">
        <f>EXP(data!H21/100)</f>
        <v>1.0061363599566082</v>
      </c>
      <c r="D21">
        <f t="shared" si="0"/>
        <v>1.0001076040391252</v>
      </c>
    </row>
    <row r="22" spans="1:4" x14ac:dyDescent="0.25">
      <c r="A22" s="1">
        <v>31413</v>
      </c>
      <c r="B22">
        <f>papers_obs!I22</f>
        <v>0.99912603461366667</v>
      </c>
      <c r="C22">
        <f>EXP(data!H22/100)</f>
        <v>1.0050690354349716</v>
      </c>
      <c r="D22">
        <f t="shared" si="0"/>
        <v>0.99904704017832469</v>
      </c>
    </row>
    <row r="23" spans="1:4" x14ac:dyDescent="0.25">
      <c r="A23" s="1">
        <v>31503</v>
      </c>
      <c r="B23">
        <f>papers_obs!I23</f>
        <v>0.99894066655797542</v>
      </c>
      <c r="C23">
        <f>EXP(data!H23/100)</f>
        <v>1.00499543686056</v>
      </c>
      <c r="D23">
        <f t="shared" si="0"/>
        <v>0.99897390779295825</v>
      </c>
    </row>
    <row r="24" spans="1:4" x14ac:dyDescent="0.25">
      <c r="A24" s="1">
        <v>31594</v>
      </c>
      <c r="B24">
        <f>papers_obs!I24</f>
        <v>1.0003415154775306</v>
      </c>
      <c r="C24">
        <f>EXP(data!H24/100)</f>
        <v>1.0063088467237011</v>
      </c>
      <c r="D24">
        <f t="shared" si="0"/>
        <v>1.0002789982382998</v>
      </c>
    </row>
    <row r="25" spans="1:4" x14ac:dyDescent="0.25">
      <c r="A25" s="1">
        <v>31686</v>
      </c>
      <c r="B25">
        <f>papers_obs!I25</f>
        <v>1.0010881776397371</v>
      </c>
      <c r="C25">
        <f>EXP(data!H25/100)</f>
        <v>1.0072350193936515</v>
      </c>
      <c r="D25">
        <f t="shared" si="0"/>
        <v>1.001199304333305</v>
      </c>
    </row>
    <row r="26" spans="1:4" x14ac:dyDescent="0.25">
      <c r="A26" s="1">
        <v>31778</v>
      </c>
      <c r="B26">
        <f>papers_obs!I26</f>
        <v>1.0018192989334171</v>
      </c>
      <c r="C26">
        <f>EXP(data!H26/100)</f>
        <v>1.0078589167269183</v>
      </c>
      <c r="D26">
        <f t="shared" si="0"/>
        <v>1.0018192497679868</v>
      </c>
    </row>
    <row r="27" spans="1:4" x14ac:dyDescent="0.25">
      <c r="A27" s="1">
        <v>31868</v>
      </c>
      <c r="B27">
        <f>papers_obs!I27</f>
        <v>0.99958805992086863</v>
      </c>
      <c r="C27">
        <f>EXP(data!H27/100)</f>
        <v>1.0056142977449238</v>
      </c>
      <c r="D27">
        <f t="shared" si="0"/>
        <v>0.99958884868067721</v>
      </c>
    </row>
    <row r="28" spans="1:4" x14ac:dyDescent="0.25">
      <c r="A28" s="1">
        <v>31959</v>
      </c>
      <c r="B28">
        <f>papers_obs!I28</f>
        <v>1.0018692631994528</v>
      </c>
      <c r="C28">
        <f>EXP(data!H28/100)</f>
        <v>1.0078781675506343</v>
      </c>
      <c r="D28">
        <f t="shared" si="0"/>
        <v>1.0018383786528855</v>
      </c>
    </row>
    <row r="29" spans="1:4" x14ac:dyDescent="0.25">
      <c r="A29" s="1">
        <v>32051</v>
      </c>
      <c r="B29">
        <f>papers_obs!I29</f>
        <v>1.0011957761308512</v>
      </c>
      <c r="C29">
        <f>EXP(data!H29/100)</f>
        <v>1.0071703338975229</v>
      </c>
      <c r="D29">
        <f t="shared" si="0"/>
        <v>1.0011350285688854</v>
      </c>
    </row>
    <row r="30" spans="1:4" x14ac:dyDescent="0.25">
      <c r="A30" s="1">
        <v>32143</v>
      </c>
      <c r="B30">
        <f>papers_obs!I30</f>
        <v>1.0019034105110221</v>
      </c>
      <c r="C30">
        <f>EXP(data!H30/100)</f>
        <v>1.0080359325348325</v>
      </c>
      <c r="D30">
        <f t="shared" si="0"/>
        <v>1.0019951443200734</v>
      </c>
    </row>
    <row r="31" spans="1:4" x14ac:dyDescent="0.25">
      <c r="A31" s="1">
        <v>32234</v>
      </c>
      <c r="B31">
        <f>papers_obs!I31</f>
        <v>1.0036490130547588</v>
      </c>
      <c r="C31">
        <f>EXP(data!H31/100)</f>
        <v>1.0096389924524869</v>
      </c>
      <c r="D31">
        <f t="shared" si="0"/>
        <v>1.003588050114794</v>
      </c>
    </row>
    <row r="32" spans="1:4" x14ac:dyDescent="0.25">
      <c r="A32" s="1">
        <v>32325</v>
      </c>
      <c r="B32">
        <f>papers_obs!I32</f>
        <v>1.0057944700637498</v>
      </c>
      <c r="C32">
        <f>EXP(data!H32/100)</f>
        <v>1.0118586568194783</v>
      </c>
      <c r="D32">
        <f t="shared" si="0"/>
        <v>1.0057936546549466</v>
      </c>
    </row>
    <row r="33" spans="1:4" x14ac:dyDescent="0.25">
      <c r="A33" s="1">
        <v>32417</v>
      </c>
      <c r="B33">
        <f>papers_obs!I33</f>
        <v>1.0019699080495501</v>
      </c>
      <c r="C33">
        <f>EXP(data!H33/100)</f>
        <v>1.0080702587230002</v>
      </c>
      <c r="D33">
        <f t="shared" si="0"/>
        <v>1.0020292530788544</v>
      </c>
    </row>
    <row r="34" spans="1:4" x14ac:dyDescent="0.25">
      <c r="A34" s="1">
        <v>32509</v>
      </c>
      <c r="B34">
        <f>papers_obs!I34</f>
        <v>1.0043934751619059</v>
      </c>
      <c r="C34">
        <f>EXP(data!H34/100)</f>
        <v>1.0104485519190016</v>
      </c>
      <c r="D34">
        <f t="shared" si="0"/>
        <v>1.00439248165923</v>
      </c>
    </row>
    <row r="35" spans="1:4" x14ac:dyDescent="0.25">
      <c r="A35" s="1">
        <v>32599</v>
      </c>
      <c r="B35">
        <f>papers_obs!I35</f>
        <v>1.0039965282292045</v>
      </c>
      <c r="C35">
        <f>EXP(data!H35/100)</f>
        <v>1.0099618420669367</v>
      </c>
      <c r="D35">
        <f t="shared" si="0"/>
        <v>1.0039088547310262</v>
      </c>
    </row>
    <row r="36" spans="1:4" x14ac:dyDescent="0.25">
      <c r="A36" s="1">
        <v>32690</v>
      </c>
      <c r="B36">
        <f>papers_obs!I36</f>
        <v>1.0007438360181757</v>
      </c>
      <c r="C36">
        <f>EXP(data!H36/100)</f>
        <v>1.0067776079370114</v>
      </c>
      <c r="D36">
        <f t="shared" si="0"/>
        <v>1.0007447902182494</v>
      </c>
    </row>
    <row r="37" spans="1:4" x14ac:dyDescent="0.25">
      <c r="A37" s="1">
        <v>32782</v>
      </c>
      <c r="B37">
        <f>papers_obs!I37</f>
        <v>1.0002713865726909</v>
      </c>
      <c r="C37">
        <f>EXP(data!H37/100)</f>
        <v>1.006302280279592</v>
      </c>
      <c r="D37">
        <f t="shared" si="0"/>
        <v>1.0002724733874462</v>
      </c>
    </row>
    <row r="38" spans="1:4" x14ac:dyDescent="0.25">
      <c r="A38" s="1">
        <v>32874</v>
      </c>
      <c r="B38">
        <f>papers_obs!I38</f>
        <v>1.0060326552632552</v>
      </c>
      <c r="C38">
        <f>EXP(data!H38/100)</f>
        <v>1.0121413117740832</v>
      </c>
      <c r="D38">
        <f t="shared" si="0"/>
        <v>1.0060745192128699</v>
      </c>
    </row>
    <row r="39" spans="1:4" x14ac:dyDescent="0.25">
      <c r="A39" s="1">
        <v>32964</v>
      </c>
      <c r="B39">
        <f>papers_obs!I39</f>
        <v>1.0056093427425354</v>
      </c>
      <c r="C39">
        <f>EXP(data!H39/100)</f>
        <v>1.0116300327665979</v>
      </c>
      <c r="D39">
        <f t="shared" si="0"/>
        <v>1.005566478755509</v>
      </c>
    </row>
    <row r="40" spans="1:4" x14ac:dyDescent="0.25">
      <c r="A40" s="1">
        <v>33055</v>
      </c>
      <c r="B40">
        <f>papers_obs!I40</f>
        <v>1.0031265656990394</v>
      </c>
      <c r="C40">
        <f>EXP(data!H40/100)</f>
        <v>1.0092860320284696</v>
      </c>
      <c r="D40">
        <f t="shared" si="0"/>
        <v>1.0032373254172748</v>
      </c>
    </row>
    <row r="41" spans="1:4" x14ac:dyDescent="0.25">
      <c r="A41" s="1">
        <v>33147</v>
      </c>
      <c r="B41">
        <f>papers_obs!I41</f>
        <v>1.0022221690958544</v>
      </c>
      <c r="C41">
        <f>EXP(data!H41/100)</f>
        <v>1.0082364608010579</v>
      </c>
      <c r="D41">
        <f t="shared" si="0"/>
        <v>1.0021944023975524</v>
      </c>
    </row>
    <row r="42" spans="1:4" x14ac:dyDescent="0.25">
      <c r="A42" s="1">
        <v>33239</v>
      </c>
      <c r="B42">
        <f>papers_obs!I42</f>
        <v>1.0047349069761347</v>
      </c>
      <c r="C42">
        <f>EXP(data!H42/100)</f>
        <v>1.0106964290593152</v>
      </c>
      <c r="D42">
        <f t="shared" si="0"/>
        <v>1.0046387886929447</v>
      </c>
    </row>
    <row r="43" spans="1:4" x14ac:dyDescent="0.25">
      <c r="A43" s="1">
        <v>33329</v>
      </c>
      <c r="B43">
        <f>papers_obs!I43</f>
        <v>1.0008587495557197</v>
      </c>
      <c r="C43">
        <f>EXP(data!H43/100)</f>
        <v>1.0070014192065959</v>
      </c>
      <c r="D43">
        <f t="shared" si="0"/>
        <v>1.0009671838195857</v>
      </c>
    </row>
    <row r="44" spans="1:4" x14ac:dyDescent="0.25">
      <c r="A44" s="1">
        <v>33420</v>
      </c>
      <c r="B44">
        <f>papers_obs!I44</f>
        <v>1.0016123892966355</v>
      </c>
      <c r="C44">
        <f>EXP(data!H44/100)</f>
        <v>1.0075701649598001</v>
      </c>
      <c r="D44">
        <f t="shared" si="0"/>
        <v>1.0015323270160592</v>
      </c>
    </row>
    <row r="45" spans="1:4" x14ac:dyDescent="0.25">
      <c r="A45" s="1">
        <v>33512</v>
      </c>
      <c r="B45">
        <f>papers_obs!I45</f>
        <v>0.99956848328997538</v>
      </c>
      <c r="C45">
        <f>EXP(data!H45/100)</f>
        <v>1.0056616089626602</v>
      </c>
      <c r="D45">
        <f t="shared" si="0"/>
        <v>0.99963586021908424</v>
      </c>
    </row>
    <row r="46" spans="1:4" x14ac:dyDescent="0.25">
      <c r="A46" s="1">
        <v>33604</v>
      </c>
      <c r="B46">
        <f>papers_obs!I46</f>
        <v>0.99966921646430529</v>
      </c>
      <c r="C46">
        <f>EXP(data!H46/100)</f>
        <v>1.0056562284745403</v>
      </c>
      <c r="D46">
        <f t="shared" si="0"/>
        <v>0.99963051381212198</v>
      </c>
    </row>
    <row r="47" spans="1:4" x14ac:dyDescent="0.25">
      <c r="A47" s="1">
        <v>33695</v>
      </c>
      <c r="B47">
        <f>papers_obs!I47</f>
        <v>0.99989900429225542</v>
      </c>
      <c r="C47">
        <f>EXP(data!H47/100)</f>
        <v>1.0059537138265784</v>
      </c>
      <c r="D47">
        <f t="shared" si="0"/>
        <v>0.99992611482858262</v>
      </c>
    </row>
    <row r="48" spans="1:4" x14ac:dyDescent="0.25">
      <c r="A48" s="1">
        <v>33786</v>
      </c>
      <c r="B48">
        <f>papers_obs!I48</f>
        <v>0.99843256337808606</v>
      </c>
      <c r="C48">
        <f>EXP(data!H48/100)</f>
        <v>1.0044388576815806</v>
      </c>
      <c r="D48">
        <f t="shared" si="0"/>
        <v>0.99842085410503723</v>
      </c>
    </row>
    <row r="49" spans="1:4" x14ac:dyDescent="0.25">
      <c r="A49" s="1">
        <v>33878</v>
      </c>
      <c r="B49">
        <f>papers_obs!I49</f>
        <v>0.99970874785333386</v>
      </c>
      <c r="C49">
        <f>EXP(data!H49/100)</f>
        <v>1.0056837439707993</v>
      </c>
      <c r="D49">
        <f t="shared" si="0"/>
        <v>0.99965785501936755</v>
      </c>
    </row>
    <row r="50" spans="1:4" x14ac:dyDescent="0.25">
      <c r="A50" s="1">
        <v>33970</v>
      </c>
      <c r="B50">
        <f>papers_obs!I50</f>
        <v>1.0000627536937461</v>
      </c>
      <c r="C50">
        <f>EXP(data!H50/100)</f>
        <v>1.0061441941254246</v>
      </c>
      <c r="D50">
        <f t="shared" si="0"/>
        <v>1.0001153885846479</v>
      </c>
    </row>
    <row r="51" spans="1:4" x14ac:dyDescent="0.25">
      <c r="A51" s="1">
        <v>34060</v>
      </c>
      <c r="B51">
        <f>papers_obs!I51</f>
        <v>0.9993857831158417</v>
      </c>
      <c r="C51">
        <f>EXP(data!H51/100)</f>
        <v>1.0054367431074465</v>
      </c>
      <c r="D51">
        <f t="shared" si="0"/>
        <v>0.99941241871208875</v>
      </c>
    </row>
    <row r="52" spans="1:4" x14ac:dyDescent="0.25">
      <c r="A52" s="1">
        <v>34151</v>
      </c>
      <c r="B52">
        <f>papers_obs!I52</f>
        <v>0.99871997900777221</v>
      </c>
      <c r="C52">
        <f>EXP(data!H52/100)</f>
        <v>1.0047025960380307</v>
      </c>
      <c r="D52">
        <f t="shared" si="0"/>
        <v>0.99868292188656727</v>
      </c>
    </row>
    <row r="53" spans="1:4" x14ac:dyDescent="0.25">
      <c r="A53" s="1">
        <v>34243</v>
      </c>
      <c r="B53">
        <f>papers_obs!I53</f>
        <v>0.99920482243862796</v>
      </c>
      <c r="C53">
        <f>EXP(data!H53/100)</f>
        <v>1.0051907306559198</v>
      </c>
      <c r="D53">
        <f t="shared" si="0"/>
        <v>0.99916796455582513</v>
      </c>
    </row>
    <row r="54" spans="1:4" x14ac:dyDescent="0.25">
      <c r="A54" s="1">
        <v>34335</v>
      </c>
      <c r="B54">
        <f>papers_obs!I54</f>
        <v>0.99943000809090066</v>
      </c>
      <c r="C54">
        <f>EXP(data!H54/100)</f>
        <v>1.0055064961429152</v>
      </c>
      <c r="D54">
        <f t="shared" si="0"/>
        <v>0.99948172991697504</v>
      </c>
    </row>
    <row r="55" spans="1:4" x14ac:dyDescent="0.25">
      <c r="A55" s="1">
        <v>34425</v>
      </c>
      <c r="B55">
        <f>papers_obs!I55</f>
        <v>0.99877345093214553</v>
      </c>
      <c r="C55">
        <f>EXP(data!H55/100)</f>
        <v>1.0048328075709778</v>
      </c>
      <c r="D55">
        <f t="shared" si="0"/>
        <v>0.9988123086319326</v>
      </c>
    </row>
    <row r="56" spans="1:4" x14ac:dyDescent="0.25">
      <c r="A56" s="1">
        <v>34516</v>
      </c>
      <c r="B56">
        <f>papers_obs!I56</f>
        <v>0.99962450384717005</v>
      </c>
      <c r="C56">
        <f>EXP(data!H56/100)</f>
        <v>1.00561325078799</v>
      </c>
      <c r="D56">
        <f t="shared" si="0"/>
        <v>0.99958780835539163</v>
      </c>
    </row>
    <row r="57" spans="1:4" x14ac:dyDescent="0.25">
      <c r="A57" s="1">
        <v>34608</v>
      </c>
      <c r="B57">
        <f>papers_obs!I57</f>
        <v>0.99922055793368225</v>
      </c>
      <c r="C57">
        <f>EXP(data!H57/100)</f>
        <v>1.0052822177822178</v>
      </c>
      <c r="D57">
        <f t="shared" si="0"/>
        <v>0.99925887218318044</v>
      </c>
    </row>
    <row r="58" spans="1:4" x14ac:dyDescent="0.25">
      <c r="A58" s="1">
        <v>34700</v>
      </c>
      <c r="B58">
        <f>papers_obs!I58</f>
        <v>1.0000577120948846</v>
      </c>
      <c r="C58">
        <f>EXP(data!H58/100)</f>
        <v>1.0059873545085276</v>
      </c>
      <c r="D58">
        <f t="shared" si="0"/>
        <v>0.99995954242328766</v>
      </c>
    </row>
    <row r="59" spans="1:4" x14ac:dyDescent="0.25">
      <c r="A59" s="1">
        <v>34790</v>
      </c>
      <c r="B59">
        <f>papers_obs!I59</f>
        <v>0.99842558868527354</v>
      </c>
      <c r="C59">
        <f>EXP(data!H59/100)</f>
        <v>1.0044576156078286</v>
      </c>
      <c r="D59">
        <f t="shared" si="0"/>
        <v>0.99843949321458547</v>
      </c>
    </row>
    <row r="60" spans="1:4" x14ac:dyDescent="0.25">
      <c r="A60" s="1">
        <v>34881</v>
      </c>
      <c r="B60">
        <f>papers_obs!I60</f>
        <v>0.99816165810616775</v>
      </c>
      <c r="C60">
        <f>EXP(data!H60/100)</f>
        <v>1.0042411427728468</v>
      </c>
      <c r="D60">
        <f t="shared" si="0"/>
        <v>0.99822439156464415</v>
      </c>
    </row>
    <row r="61" spans="1:4" x14ac:dyDescent="0.25">
      <c r="A61" s="1">
        <v>34973</v>
      </c>
      <c r="B61">
        <f>papers_obs!I61</f>
        <v>0.99911781031847047</v>
      </c>
      <c r="C61">
        <f>EXP(data!H61/100)</f>
        <v>1.00512908398722</v>
      </c>
      <c r="D61">
        <f t="shared" si="0"/>
        <v>0.99910670837025417</v>
      </c>
    </row>
    <row r="62" spans="1:4" x14ac:dyDescent="0.25">
      <c r="A62" s="1">
        <v>35065</v>
      </c>
      <c r="B62">
        <f>papers_obs!I62</f>
        <v>0.99933378525831984</v>
      </c>
      <c r="C62">
        <f>EXP(data!H62/100)</f>
        <v>1.0054073803434418</v>
      </c>
      <c r="D62">
        <f t="shared" si="0"/>
        <v>0.99938324193808481</v>
      </c>
    </row>
    <row r="63" spans="1:4" x14ac:dyDescent="0.25">
      <c r="A63" s="1">
        <v>35156</v>
      </c>
      <c r="B63">
        <f>papers_obs!I63</f>
        <v>0.99774002846612408</v>
      </c>
      <c r="C63">
        <f>EXP(data!H63/100)</f>
        <v>1.0036945514451145</v>
      </c>
      <c r="D63">
        <f t="shared" si="0"/>
        <v>0.99768126246279332</v>
      </c>
    </row>
    <row r="64" spans="1:4" x14ac:dyDescent="0.25">
      <c r="A64" s="1">
        <v>35247</v>
      </c>
      <c r="B64">
        <f>papers_obs!I64</f>
        <v>0.99892568568096574</v>
      </c>
      <c r="C64">
        <f>EXP(data!H64/100)</f>
        <v>1.0049481649549235</v>
      </c>
      <c r="D64">
        <f t="shared" si="0"/>
        <v>0.99892693531763987</v>
      </c>
    </row>
    <row r="65" spans="1:4" x14ac:dyDescent="0.25">
      <c r="A65" s="1">
        <v>35339</v>
      </c>
      <c r="B65">
        <f>papers_obs!I65</f>
        <v>0.99854335371889735</v>
      </c>
      <c r="C65">
        <f>EXP(data!H65/100)</f>
        <v>1.0045755323109442</v>
      </c>
      <c r="D65">
        <f t="shared" si="0"/>
        <v>0.9985566630081899</v>
      </c>
    </row>
    <row r="66" spans="1:4" x14ac:dyDescent="0.25">
      <c r="A66" s="1">
        <v>35431</v>
      </c>
      <c r="B66">
        <f>papers_obs!I66</f>
        <v>0.99911689389700564</v>
      </c>
      <c r="C66">
        <f>EXP(data!H66/100)</f>
        <v>1.0050806933652121</v>
      </c>
      <c r="D66">
        <f t="shared" si="0"/>
        <v>0.99905862426475223</v>
      </c>
    </row>
    <row r="67" spans="1:4" x14ac:dyDescent="0.25">
      <c r="A67" s="1">
        <v>35521</v>
      </c>
      <c r="B67">
        <f>papers_obs!I67</f>
        <v>0.9983814325737328</v>
      </c>
      <c r="C67">
        <f>EXP(data!H67/100)</f>
        <v>1.0044603033006245</v>
      </c>
      <c r="D67">
        <f t="shared" ref="D67:D119" si="1">C67*$H$3+$I$3</f>
        <v>0.9984421638829627</v>
      </c>
    </row>
    <row r="68" spans="1:4" x14ac:dyDescent="0.25">
      <c r="A68" s="1">
        <v>35612</v>
      </c>
      <c r="B68">
        <f>papers_obs!I68</f>
        <v>0.99683212062507409</v>
      </c>
      <c r="C68">
        <f>EXP(data!H68/100)</f>
        <v>1.0027945529899349</v>
      </c>
      <c r="D68">
        <f t="shared" si="1"/>
        <v>0.99678696478950801</v>
      </c>
    </row>
    <row r="69" spans="1:4" x14ac:dyDescent="0.25">
      <c r="A69" s="1">
        <v>35704</v>
      </c>
      <c r="B69">
        <f>papers_obs!I69</f>
        <v>0.99776307594094094</v>
      </c>
      <c r="C69">
        <f>EXP(data!H69/100)</f>
        <v>1.003790473041589</v>
      </c>
      <c r="D69">
        <f t="shared" si="1"/>
        <v>0.99777657647144657</v>
      </c>
    </row>
    <row r="70" spans="1:4" x14ac:dyDescent="0.25">
      <c r="A70" s="1">
        <v>35796</v>
      </c>
      <c r="B70">
        <f>papers_obs!I70</f>
        <v>0.99541037253772846</v>
      </c>
      <c r="C70">
        <f>EXP(data!H70/100)</f>
        <v>1.0014939946122083</v>
      </c>
      <c r="D70">
        <f t="shared" si="1"/>
        <v>0.99549464442553537</v>
      </c>
    </row>
    <row r="71" spans="1:4" x14ac:dyDescent="0.25">
      <c r="A71" s="1">
        <v>35886</v>
      </c>
      <c r="B71">
        <f>papers_obs!I71</f>
        <v>0.99645926569272725</v>
      </c>
      <c r="C71">
        <f>EXP(data!H71/100)</f>
        <v>1.0024666995559941</v>
      </c>
      <c r="D71">
        <f t="shared" si="1"/>
        <v>0.99646118804904316</v>
      </c>
    </row>
    <row r="72" spans="1:4" x14ac:dyDescent="0.25">
      <c r="A72" s="1">
        <v>35977</v>
      </c>
      <c r="B72">
        <f>papers_obs!I72</f>
        <v>0.99773446921809938</v>
      </c>
      <c r="C72">
        <f>EXP(data!H72/100)</f>
        <v>1.0037378140232471</v>
      </c>
      <c r="D72">
        <f t="shared" si="1"/>
        <v>0.99772425100654205</v>
      </c>
    </row>
    <row r="73" spans="1:4" x14ac:dyDescent="0.25">
      <c r="A73" s="1">
        <v>36069</v>
      </c>
      <c r="B73">
        <f>papers_obs!I73</f>
        <v>0.9966761763568508</v>
      </c>
      <c r="C73">
        <f>EXP(data!H73/100)</f>
        <v>1.0026265715653198</v>
      </c>
      <c r="D73">
        <f t="shared" si="1"/>
        <v>0.99662004739501264</v>
      </c>
    </row>
    <row r="74" spans="1:4" x14ac:dyDescent="0.25">
      <c r="A74" s="1">
        <v>36161</v>
      </c>
      <c r="B74">
        <f>papers_obs!I74</f>
        <v>0.99817352276993743</v>
      </c>
      <c r="C74">
        <f>EXP(data!H74/100)</f>
        <v>1.0042380774962745</v>
      </c>
      <c r="D74">
        <f t="shared" si="1"/>
        <v>0.99822134570418652</v>
      </c>
    </row>
    <row r="75" spans="1:4" x14ac:dyDescent="0.25">
      <c r="A75" s="1">
        <v>36251</v>
      </c>
      <c r="B75">
        <f>papers_obs!I75</f>
        <v>0.99827138025536055</v>
      </c>
      <c r="C75">
        <f>EXP(data!H75/100)</f>
        <v>1.0042085980614941</v>
      </c>
      <c r="D75">
        <f t="shared" si="1"/>
        <v>0.9981920529984244</v>
      </c>
    </row>
    <row r="76" spans="1:4" x14ac:dyDescent="0.25">
      <c r="A76" s="1">
        <v>36342</v>
      </c>
      <c r="B76">
        <f>papers_obs!I76</f>
        <v>0.99744988128619172</v>
      </c>
      <c r="C76">
        <f>EXP(data!H76/100)</f>
        <v>1.0035097846793282</v>
      </c>
      <c r="D76">
        <f t="shared" si="1"/>
        <v>0.99749766604905254</v>
      </c>
    </row>
    <row r="77" spans="1:4" x14ac:dyDescent="0.25">
      <c r="A77" s="1">
        <v>36434</v>
      </c>
      <c r="B77">
        <f>papers_obs!I77</f>
        <v>0.9981241523353892</v>
      </c>
      <c r="C77">
        <f>EXP(data!H77/100)</f>
        <v>1.0040957673236002</v>
      </c>
      <c r="D77">
        <f t="shared" si="1"/>
        <v>0.99807993695445474</v>
      </c>
    </row>
    <row r="78" spans="1:4" x14ac:dyDescent="0.25">
      <c r="A78" s="1">
        <v>36526</v>
      </c>
      <c r="B78">
        <f>papers_obs!I78</f>
        <v>1.0015237866058568</v>
      </c>
      <c r="C78">
        <f>EXP(data!H78/100)</f>
        <v>1.0076081352048123</v>
      </c>
      <c r="D78">
        <f t="shared" si="1"/>
        <v>1.0015700567494525</v>
      </c>
    </row>
    <row r="79" spans="1:4" x14ac:dyDescent="0.25">
      <c r="A79" s="1">
        <v>36617</v>
      </c>
      <c r="B79">
        <f>papers_obs!I79</f>
        <v>0.99909369285804894</v>
      </c>
      <c r="C79">
        <f>EXP(data!H79/100)</f>
        <v>1.0050830689455192</v>
      </c>
      <c r="D79">
        <f t="shared" si="1"/>
        <v>0.99906098479762773</v>
      </c>
    </row>
    <row r="80" spans="1:4" x14ac:dyDescent="0.25">
      <c r="A80" s="1">
        <v>36708</v>
      </c>
      <c r="B80">
        <f>papers_obs!I80</f>
        <v>0.99985499616748819</v>
      </c>
      <c r="C80">
        <f>EXP(data!H80/100)</f>
        <v>1.0059059127011063</v>
      </c>
      <c r="D80">
        <f t="shared" si="1"/>
        <v>0.99987861648561982</v>
      </c>
    </row>
    <row r="81" spans="1:4" x14ac:dyDescent="0.25">
      <c r="A81" s="1">
        <v>36800</v>
      </c>
      <c r="B81">
        <f>papers_obs!I81</f>
        <v>0.999038200047485</v>
      </c>
      <c r="C81">
        <f>EXP(data!H81/100)</f>
        <v>1.0050726593782338</v>
      </c>
      <c r="D81">
        <f t="shared" si="1"/>
        <v>0.99905064116675846</v>
      </c>
    </row>
    <row r="82" spans="1:4" x14ac:dyDescent="0.25">
      <c r="A82" s="1">
        <v>36892</v>
      </c>
      <c r="B82">
        <f>papers_obs!I82</f>
        <v>1.0009038815001985</v>
      </c>
      <c r="C82">
        <f>EXP(data!H82/100)</f>
        <v>1.0069159234100651</v>
      </c>
      <c r="D82">
        <f t="shared" si="1"/>
        <v>1.0008822295716386</v>
      </c>
    </row>
    <row r="83" spans="1:4" x14ac:dyDescent="0.25">
      <c r="A83" s="1">
        <v>36982</v>
      </c>
      <c r="B83">
        <f>papers_obs!I83</f>
        <v>1.0008563606967498</v>
      </c>
      <c r="C83">
        <f>EXP(data!H83/100)</f>
        <v>1.0069573335407938</v>
      </c>
      <c r="D83">
        <f t="shared" si="1"/>
        <v>1.0009233774017801</v>
      </c>
    </row>
    <row r="84" spans="1:4" x14ac:dyDescent="0.25">
      <c r="A84" s="1">
        <v>37073</v>
      </c>
      <c r="B84">
        <f>papers_obs!I84</f>
        <v>0.99718893414068221</v>
      </c>
      <c r="C84">
        <f>EXP(data!H84/100)</f>
        <v>1.0031787026919639</v>
      </c>
      <c r="D84">
        <f t="shared" si="1"/>
        <v>0.99716868120550917</v>
      </c>
    </row>
    <row r="85" spans="1:4" x14ac:dyDescent="0.25">
      <c r="A85" s="1">
        <v>37165</v>
      </c>
      <c r="B85">
        <f>papers_obs!I85</f>
        <v>0.99674132733487386</v>
      </c>
      <c r="C85">
        <f>EXP(data!H85/100)</f>
        <v>1.0027835539272314</v>
      </c>
      <c r="D85">
        <f t="shared" si="1"/>
        <v>0.99677603539721027</v>
      </c>
    </row>
    <row r="86" spans="1:4" x14ac:dyDescent="0.25">
      <c r="A86" s="1">
        <v>37257</v>
      </c>
      <c r="B86">
        <f>papers_obs!I86</f>
        <v>0.99760633781490315</v>
      </c>
      <c r="C86">
        <f>EXP(data!H86/100)</f>
        <v>1.0035657860089529</v>
      </c>
      <c r="D86">
        <f t="shared" si="1"/>
        <v>0.99755331265432834</v>
      </c>
    </row>
    <row r="87" spans="1:4" x14ac:dyDescent="0.25">
      <c r="A87" s="1">
        <v>37347</v>
      </c>
      <c r="B87">
        <f>papers_obs!I87</f>
        <v>0.99835404528002325</v>
      </c>
      <c r="C87">
        <f>EXP(data!H87/100)</f>
        <v>1.0044167969475997</v>
      </c>
      <c r="D87">
        <f t="shared" si="1"/>
        <v>0.99839893310844374</v>
      </c>
    </row>
    <row r="88" spans="1:4" x14ac:dyDescent="0.25">
      <c r="A88" s="1">
        <v>37438</v>
      </c>
      <c r="B88">
        <f>papers_obs!I88</f>
        <v>0.9984433165060409</v>
      </c>
      <c r="C88">
        <f>EXP(data!H88/100)</f>
        <v>1.0044517975901519</v>
      </c>
      <c r="D88">
        <f t="shared" si="1"/>
        <v>0.99843371204947173</v>
      </c>
    </row>
    <row r="89" spans="1:4" x14ac:dyDescent="0.25">
      <c r="A89" s="1">
        <v>37530</v>
      </c>
      <c r="B89">
        <f>papers_obs!I89</f>
        <v>0.99993163703636723</v>
      </c>
      <c r="C89">
        <f>EXP(data!H89/100)</f>
        <v>1.0059166468000258</v>
      </c>
      <c r="D89">
        <f t="shared" si="1"/>
        <v>0.99988928259247067</v>
      </c>
    </row>
    <row r="90" spans="1:4" x14ac:dyDescent="0.25">
      <c r="A90" s="1">
        <v>37622</v>
      </c>
      <c r="B90">
        <f>papers_obs!I90</f>
        <v>1.0011814748682104</v>
      </c>
      <c r="C90">
        <f>EXP(data!H90/100)</f>
        <v>1.0072499676821651</v>
      </c>
      <c r="D90">
        <f t="shared" si="1"/>
        <v>1.0012141579361755</v>
      </c>
    </row>
    <row r="91" spans="1:4" x14ac:dyDescent="0.25">
      <c r="A91" s="1">
        <v>37712</v>
      </c>
      <c r="B91">
        <f>papers_obs!I91</f>
        <v>0.99698393943674202</v>
      </c>
      <c r="C91">
        <f>EXP(data!H91/100)</f>
        <v>1.0029839253056116</v>
      </c>
      <c r="D91">
        <f t="shared" si="1"/>
        <v>0.9969751375806053</v>
      </c>
    </row>
    <row r="92" spans="1:4" x14ac:dyDescent="0.25">
      <c r="A92" s="1">
        <v>37803</v>
      </c>
      <c r="B92">
        <f>papers_obs!I92</f>
        <v>0.9995188963386954</v>
      </c>
      <c r="C92">
        <f>EXP(data!H92/100)</f>
        <v>1.0055875453188312</v>
      </c>
      <c r="D92">
        <f t="shared" si="1"/>
        <v>0.99956226571014917</v>
      </c>
    </row>
    <row r="93" spans="1:4" x14ac:dyDescent="0.25">
      <c r="A93" s="1">
        <v>37895</v>
      </c>
      <c r="B93">
        <f>papers_obs!I93</f>
        <v>0.99938309424832961</v>
      </c>
      <c r="C93">
        <f>EXP(data!H93/100)</f>
        <v>1.0053974380726161</v>
      </c>
      <c r="D93">
        <f t="shared" si="1"/>
        <v>0.99937336264372001</v>
      </c>
    </row>
    <row r="94" spans="1:4" x14ac:dyDescent="0.25">
      <c r="A94" s="1">
        <v>37987</v>
      </c>
      <c r="B94">
        <f>papers_obs!I94</f>
        <v>1.0024994372595422</v>
      </c>
      <c r="C94">
        <f>EXP(data!H94/100)</f>
        <v>1.0085536793477687</v>
      </c>
      <c r="D94">
        <f t="shared" si="1"/>
        <v>1.0025096116144281</v>
      </c>
    </row>
    <row r="95" spans="1:4" x14ac:dyDescent="0.25">
      <c r="A95" s="1">
        <v>38078</v>
      </c>
      <c r="B95">
        <f>papers_obs!I95</f>
        <v>1.0025314534393404</v>
      </c>
      <c r="C95">
        <f>EXP(data!H95/100)</f>
        <v>1.00854388019744</v>
      </c>
      <c r="D95">
        <f t="shared" si="1"/>
        <v>1.0024998745340046</v>
      </c>
    </row>
    <row r="96" spans="1:4" x14ac:dyDescent="0.25">
      <c r="A96" s="1">
        <v>38169</v>
      </c>
      <c r="B96">
        <f>papers_obs!I96</f>
        <v>1.0013252044120811</v>
      </c>
      <c r="C96">
        <f>EXP(data!H96/100)</f>
        <v>1.0073101689115624</v>
      </c>
      <c r="D96">
        <f t="shared" si="1"/>
        <v>1.0012739778381643</v>
      </c>
    </row>
    <row r="97" spans="1:4" x14ac:dyDescent="0.25">
      <c r="A97" s="1">
        <v>38261</v>
      </c>
      <c r="B97">
        <f>papers_obs!I97</f>
        <v>1.0012717225849967</v>
      </c>
      <c r="C97">
        <f>EXP(data!H97/100)</f>
        <v>1.0073909373520267</v>
      </c>
      <c r="D97">
        <f t="shared" si="1"/>
        <v>1.0013542346741247</v>
      </c>
    </row>
    <row r="98" spans="1:4" x14ac:dyDescent="0.25">
      <c r="A98" s="1">
        <v>38353</v>
      </c>
      <c r="B98">
        <f>papers_obs!I98</f>
        <v>1.0032505051238556</v>
      </c>
      <c r="C98">
        <f>EXP(data!H98/100)</f>
        <v>1.0092986184909671</v>
      </c>
      <c r="D98">
        <f t="shared" si="1"/>
        <v>1.0032498321544383</v>
      </c>
    </row>
    <row r="99" spans="1:4" x14ac:dyDescent="0.25">
      <c r="A99" s="1">
        <v>38443</v>
      </c>
      <c r="B99">
        <f>papers_obs!I99</f>
        <v>1.0008506565764237</v>
      </c>
      <c r="C99">
        <f>EXP(data!H99/100)</f>
        <v>1.0067932856824671</v>
      </c>
      <c r="D99">
        <f t="shared" si="1"/>
        <v>1.0007603686575264</v>
      </c>
    </row>
    <row r="100" spans="1:4" x14ac:dyDescent="0.25">
      <c r="A100" s="1">
        <v>38534</v>
      </c>
      <c r="B100">
        <f>papers_obs!I100</f>
        <v>1.0042021792659892</v>
      </c>
      <c r="C100">
        <f>EXP(data!H100/100)</f>
        <v>1.0103072049876818</v>
      </c>
      <c r="D100">
        <f t="shared" si="1"/>
        <v>1.0042520300494768</v>
      </c>
    </row>
    <row r="101" spans="1:4" x14ac:dyDescent="0.25">
      <c r="A101" s="1">
        <v>38626</v>
      </c>
      <c r="B101">
        <f>papers_obs!I101</f>
        <v>1.0023178342187804</v>
      </c>
      <c r="C101">
        <f>EXP(data!H101/100)</f>
        <v>1.0083806111276998</v>
      </c>
      <c r="D101">
        <f t="shared" si="1"/>
        <v>1.0023376396453247</v>
      </c>
    </row>
    <row r="102" spans="1:4" x14ac:dyDescent="0.25">
      <c r="A102" s="1">
        <v>38718</v>
      </c>
      <c r="B102">
        <f>papers_obs!I102</f>
        <v>1.0014640045529202</v>
      </c>
      <c r="C102">
        <f>EXP(data!H102/100)</f>
        <v>1.0074917087807957</v>
      </c>
      <c r="D102">
        <f t="shared" si="1"/>
        <v>1.0014543677952019</v>
      </c>
    </row>
    <row r="103" spans="1:4" x14ac:dyDescent="0.25">
      <c r="A103" s="1">
        <v>38808</v>
      </c>
      <c r="B103">
        <f>papers_obs!I103</f>
        <v>1.0028692552517335</v>
      </c>
      <c r="C103">
        <f>EXP(data!H103/100)</f>
        <v>1.0089055657336561</v>
      </c>
      <c r="D103">
        <f t="shared" si="1"/>
        <v>1.0028592690770035</v>
      </c>
    </row>
    <row r="104" spans="1:4" x14ac:dyDescent="0.25">
      <c r="A104" s="1">
        <v>38899</v>
      </c>
      <c r="B104">
        <f>papers_obs!I104</f>
        <v>1.0015361286221174</v>
      </c>
      <c r="C104">
        <f>EXP(data!H104/100)</f>
        <v>1.0076034181394444</v>
      </c>
      <c r="D104">
        <f t="shared" si="1"/>
        <v>1.0015653695629814</v>
      </c>
    </row>
    <row r="105" spans="1:4" x14ac:dyDescent="0.25">
      <c r="A105" s="1">
        <v>38991</v>
      </c>
      <c r="B105">
        <f>papers_obs!I105</f>
        <v>0.99860557052314725</v>
      </c>
      <c r="C105">
        <f>EXP(data!H105/100)</f>
        <v>1.0045681023100721</v>
      </c>
      <c r="D105">
        <f t="shared" si="1"/>
        <v>0.99854928007052568</v>
      </c>
    </row>
    <row r="106" spans="1:4" x14ac:dyDescent="0.25">
      <c r="A106" s="1">
        <v>39083</v>
      </c>
      <c r="B106">
        <f>papers_obs!I106</f>
        <v>1.0047826378654283</v>
      </c>
      <c r="C106">
        <f>EXP(data!H106/100)</f>
        <v>1.0108310868501587</v>
      </c>
      <c r="D106">
        <f t="shared" si="1"/>
        <v>1.0047725935326619</v>
      </c>
    </row>
    <row r="107" spans="1:4" x14ac:dyDescent="0.25">
      <c r="A107" s="1">
        <v>39173</v>
      </c>
      <c r="B107">
        <f>papers_obs!I107</f>
        <v>1.0017426981340491</v>
      </c>
      <c r="C107">
        <f>EXP(data!H107/100)</f>
        <v>1.0078013780536415</v>
      </c>
      <c r="D107">
        <f t="shared" si="1"/>
        <v>1.001762075556921</v>
      </c>
    </row>
    <row r="108" spans="1:4" x14ac:dyDescent="0.25">
      <c r="A108" s="1">
        <v>39264</v>
      </c>
      <c r="B108">
        <f>papers_obs!I108</f>
        <v>0.99887477035212568</v>
      </c>
      <c r="C108">
        <f>EXP(data!H108/100)</f>
        <v>1.0049063924360568</v>
      </c>
      <c r="D108">
        <f t="shared" si="1"/>
        <v>0.99888542739480435</v>
      </c>
    </row>
    <row r="109" spans="1:4" x14ac:dyDescent="0.25">
      <c r="A109" s="1">
        <v>39356</v>
      </c>
      <c r="B109">
        <f>papers_obs!I109</f>
        <v>0.99614969100691098</v>
      </c>
      <c r="C109">
        <f>EXP(data!H109/100)</f>
        <v>1.0021647658585497</v>
      </c>
      <c r="D109">
        <f t="shared" si="1"/>
        <v>0.9961611668639434</v>
      </c>
    </row>
    <row r="110" spans="1:4" x14ac:dyDescent="0.25">
      <c r="A110" s="1">
        <v>39448</v>
      </c>
      <c r="B110">
        <f>papers_obs!I110</f>
        <v>0.99874768296542094</v>
      </c>
      <c r="C110">
        <f>EXP(data!H110/100)</f>
        <v>1.00480643351412</v>
      </c>
      <c r="D110">
        <f t="shared" si="1"/>
        <v>0.99878610163396808</v>
      </c>
    </row>
    <row r="111" spans="1:4" x14ac:dyDescent="0.25">
      <c r="A111" s="1">
        <v>39539</v>
      </c>
      <c r="B111">
        <f>papers_obs!I111</f>
        <v>1.0018704826860227</v>
      </c>
      <c r="C111">
        <f>EXP(data!H111/100)</f>
        <v>1.0078266048727829</v>
      </c>
      <c r="D111">
        <f t="shared" si="1"/>
        <v>1.0017871425840172</v>
      </c>
    </row>
    <row r="112" spans="1:4" x14ac:dyDescent="0.25">
      <c r="A112" s="1">
        <v>39630</v>
      </c>
      <c r="B112">
        <f>papers_obs!I112</f>
        <v>1.0049293810916031</v>
      </c>
      <c r="C112">
        <f>EXP(data!H112/100)</f>
        <v>1.0110162057343368</v>
      </c>
      <c r="D112">
        <f t="shared" si="1"/>
        <v>1.0049565398344014</v>
      </c>
    </row>
    <row r="113" spans="1:4" x14ac:dyDescent="0.25">
      <c r="A113" s="1">
        <v>39722</v>
      </c>
      <c r="B113">
        <f>papers_obs!I113</f>
        <v>0.99092053623987786</v>
      </c>
      <c r="C113">
        <f>EXP(data!H113/100)</f>
        <v>0.99694943738126551</v>
      </c>
      <c r="D113">
        <f t="shared" si="1"/>
        <v>0.99097887338798085</v>
      </c>
    </row>
    <row r="114" spans="1:4" x14ac:dyDescent="0.25">
      <c r="A114" s="1">
        <v>39814</v>
      </c>
      <c r="B114">
        <f>papers_obs!I114</f>
        <v>0.99692140932253726</v>
      </c>
      <c r="C114">
        <f>EXP(data!H114/100)</f>
        <v>1.0028491855543544</v>
      </c>
      <c r="D114">
        <f t="shared" si="1"/>
        <v>0.99684125129962897</v>
      </c>
    </row>
    <row r="115" spans="1:4" x14ac:dyDescent="0.25">
      <c r="A115" s="1">
        <v>39904</v>
      </c>
      <c r="B115">
        <f>papers_obs!I115</f>
        <v>0.99482444942496118</v>
      </c>
      <c r="C115">
        <f>EXP(data!H115/100)</f>
        <v>1.0008221806056732</v>
      </c>
      <c r="D115">
        <f t="shared" si="1"/>
        <v>0.99482708583199875</v>
      </c>
    </row>
    <row r="116" spans="1:4" x14ac:dyDescent="0.25">
      <c r="A116" s="1">
        <v>39995</v>
      </c>
      <c r="B116">
        <f>papers_obs!I116</f>
        <v>0.99582177733851041</v>
      </c>
      <c r="C116">
        <f>EXP(data!H116/100)</f>
        <v>1.0018620784081054</v>
      </c>
      <c r="D116">
        <f t="shared" si="1"/>
        <v>0.99586039670027571</v>
      </c>
    </row>
    <row r="117" spans="1:4" x14ac:dyDescent="0.25">
      <c r="A117" s="1">
        <v>40087</v>
      </c>
      <c r="B117">
        <f>papers_obs!I117</f>
        <v>0.99337330009910119</v>
      </c>
      <c r="C117">
        <f>EXP(data!H117/100)</f>
        <v>0.9993986825681721</v>
      </c>
      <c r="D117">
        <f t="shared" si="1"/>
        <v>0.99341260453423996</v>
      </c>
    </row>
    <row r="118" spans="1:4" x14ac:dyDescent="0.25">
      <c r="A118" s="1">
        <v>40179</v>
      </c>
      <c r="B118">
        <f>papers_obs!I118</f>
        <v>0.99645396455341329</v>
      </c>
      <c r="C118">
        <f>EXP(data!H118/100)</f>
        <v>1.0024249496321553</v>
      </c>
      <c r="D118">
        <f t="shared" si="1"/>
        <v>0.99641970257811374</v>
      </c>
    </row>
    <row r="119" spans="1:4" x14ac:dyDescent="0.25">
      <c r="A119" s="1">
        <v>40269</v>
      </c>
      <c r="B119">
        <f>papers_obs!I119</f>
        <v>0.9987982830620612</v>
      </c>
      <c r="C119">
        <f>EXP(data!H119/100)</f>
        <v>1.0047836011604325</v>
      </c>
      <c r="D119">
        <f t="shared" si="1"/>
        <v>0.99876341390527157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591-8C37-42BD-A664-35EFDF7EFBBF}">
  <dimension ref="A1:Q129"/>
  <sheetViews>
    <sheetView tabSelected="1" workbookViewId="0">
      <selection activeCell="L2" sqref="L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17" x14ac:dyDescent="0.25">
      <c r="B1" t="s">
        <v>140</v>
      </c>
      <c r="C1" t="s">
        <v>145</v>
      </c>
      <c r="D1" t="s">
        <v>143</v>
      </c>
      <c r="F1" t="s">
        <v>182</v>
      </c>
      <c r="G1" t="s">
        <v>183</v>
      </c>
      <c r="H1" t="s">
        <v>184</v>
      </c>
      <c r="J1" t="s">
        <v>185</v>
      </c>
      <c r="K1" t="s">
        <v>186</v>
      </c>
      <c r="L1" t="s">
        <v>187</v>
      </c>
    </row>
    <row r="2" spans="1:17" x14ac:dyDescent="0.25">
      <c r="A2" s="1">
        <v>29587</v>
      </c>
      <c r="P2" t="s">
        <v>142</v>
      </c>
    </row>
    <row r="3" spans="1:17" x14ac:dyDescent="0.25">
      <c r="A3" s="1">
        <v>29677</v>
      </c>
      <c r="P3" t="e">
        <f t="array" ref="P3:Q7">LINEST(B2:B119,C2:C119,TRUE,TRUE)</f>
        <v>#VALUE!</v>
      </c>
      <c r="Q3" t="e">
        <v>#VALUE!</v>
      </c>
    </row>
    <row r="4" spans="1:17" x14ac:dyDescent="0.25">
      <c r="A4" s="1">
        <v>29768</v>
      </c>
      <c r="P4" t="e">
        <v>#VALUE!</v>
      </c>
      <c r="Q4" t="e">
        <v>#VALUE!</v>
      </c>
    </row>
    <row r="5" spans="1:17" x14ac:dyDescent="0.25">
      <c r="A5" s="1">
        <v>29860</v>
      </c>
      <c r="P5" t="e">
        <v>#VALUE!</v>
      </c>
      <c r="Q5" t="e">
        <v>#VALUE!</v>
      </c>
    </row>
    <row r="6" spans="1:17" x14ac:dyDescent="0.25">
      <c r="A6" s="1">
        <v>29952</v>
      </c>
      <c r="P6" t="e">
        <v>#VALUE!</v>
      </c>
      <c r="Q6" t="e">
        <v>#VALUE!</v>
      </c>
    </row>
    <row r="7" spans="1:17" x14ac:dyDescent="0.25">
      <c r="A7" s="1">
        <v>30042</v>
      </c>
      <c r="P7" t="e">
        <v>#VALUE!</v>
      </c>
      <c r="Q7" t="e">
        <v>#VALUE!</v>
      </c>
    </row>
    <row r="8" spans="1:17" x14ac:dyDescent="0.25">
      <c r="A8" s="1">
        <v>30133</v>
      </c>
    </row>
    <row r="9" spans="1:17" x14ac:dyDescent="0.25">
      <c r="A9" s="1">
        <v>30225</v>
      </c>
    </row>
    <row r="10" spans="1:17" x14ac:dyDescent="0.25">
      <c r="A10" s="1">
        <v>30317</v>
      </c>
    </row>
    <row r="11" spans="1:17" x14ac:dyDescent="0.25">
      <c r="A11" s="1">
        <v>30407</v>
      </c>
    </row>
    <row r="12" spans="1:17" x14ac:dyDescent="0.25">
      <c r="A12" s="1">
        <v>30498</v>
      </c>
    </row>
    <row r="13" spans="1:17" x14ac:dyDescent="0.25">
      <c r="A13" s="1">
        <v>30590</v>
      </c>
    </row>
    <row r="14" spans="1:17" x14ac:dyDescent="0.25">
      <c r="A14" s="1">
        <v>30682</v>
      </c>
    </row>
    <row r="15" spans="1:17" x14ac:dyDescent="0.25">
      <c r="A15" s="1">
        <v>30773</v>
      </c>
    </row>
    <row r="16" spans="1:17" x14ac:dyDescent="0.25">
      <c r="A16" s="1">
        <v>30864</v>
      </c>
    </row>
    <row r="17" spans="1:12" x14ac:dyDescent="0.25">
      <c r="A17" s="1">
        <v>30956</v>
      </c>
    </row>
    <row r="18" spans="1:12" x14ac:dyDescent="0.25">
      <c r="A18" s="1">
        <v>31048</v>
      </c>
    </row>
    <row r="19" spans="1:12" x14ac:dyDescent="0.25">
      <c r="A19" s="1">
        <v>31138</v>
      </c>
    </row>
    <row r="20" spans="1:12" x14ac:dyDescent="0.25">
      <c r="A20" s="1">
        <v>31229</v>
      </c>
    </row>
    <row r="21" spans="1:12" x14ac:dyDescent="0.25">
      <c r="A21" s="1">
        <v>31321</v>
      </c>
    </row>
    <row r="22" spans="1:12" x14ac:dyDescent="0.25">
      <c r="A22" s="1">
        <v>31413</v>
      </c>
      <c r="B22">
        <f>papers_obs!B22</f>
        <v>1.0075997442570306</v>
      </c>
      <c r="C22">
        <f>EXP(data!F22/100)</f>
        <v>1.0197599150842758</v>
      </c>
      <c r="D22" t="e">
        <f t="shared" ref="D3:D66" si="0">C22*$P$3+$Q$3</f>
        <v>#VALUE!</v>
      </c>
      <c r="H22">
        <f>data!F22/100</f>
        <v>1.9567222222222201E-2</v>
      </c>
      <c r="L22">
        <f t="shared" ref="L18:L81" si="1">EXP(H22-H$121)</f>
        <v>1.008240776134488</v>
      </c>
    </row>
    <row r="23" spans="1:12" x14ac:dyDescent="0.25">
      <c r="A23" s="1">
        <v>31503</v>
      </c>
      <c r="B23">
        <f>papers_obs!B23</f>
        <v>1.0058379866920653</v>
      </c>
      <c r="C23">
        <f>EXP(data!F23/100)</f>
        <v>1.0174465984343819</v>
      </c>
      <c r="D23" t="e">
        <f t="shared" si="0"/>
        <v>#VALUE!</v>
      </c>
      <c r="H23">
        <f>data!F23/100</f>
        <v>1.7296153846153798E-2</v>
      </c>
      <c r="L23">
        <f t="shared" si="1"/>
        <v>1.0059535905528298</v>
      </c>
    </row>
    <row r="24" spans="1:12" x14ac:dyDescent="0.25">
      <c r="A24" s="1">
        <v>31594</v>
      </c>
      <c r="B24">
        <f>papers_obs!B24</f>
        <v>1.0040709422140051</v>
      </c>
      <c r="C24">
        <f>EXP(data!F24/100)</f>
        <v>1.0156447589413407</v>
      </c>
      <c r="D24" t="e">
        <f t="shared" si="0"/>
        <v>#VALUE!</v>
      </c>
      <c r="H24">
        <f>data!F24/100</f>
        <v>1.55236413043478E-2</v>
      </c>
      <c r="L24">
        <f t="shared" si="1"/>
        <v>1.004172104516694</v>
      </c>
    </row>
    <row r="25" spans="1:12" x14ac:dyDescent="0.25">
      <c r="A25" s="1">
        <v>31686</v>
      </c>
      <c r="B25">
        <f>papers_obs!B25</f>
        <v>1.0033181713317114</v>
      </c>
      <c r="C25">
        <f>EXP(data!F25/100)</f>
        <v>1.0157902163095645</v>
      </c>
      <c r="D25" t="e">
        <f t="shared" si="0"/>
        <v>#VALUE!</v>
      </c>
      <c r="H25">
        <f>data!F25/100</f>
        <v>1.5666847826086901E-2</v>
      </c>
      <c r="L25">
        <f t="shared" si="1"/>
        <v>1.0043159188083357</v>
      </c>
    </row>
    <row r="26" spans="1:12" x14ac:dyDescent="0.25">
      <c r="A26" s="1">
        <v>31778</v>
      </c>
      <c r="B26">
        <f>papers_obs!B26</f>
        <v>1.0035355804873081</v>
      </c>
      <c r="C26">
        <f>EXP(data!F26/100)</f>
        <v>1.0156780193985446</v>
      </c>
      <c r="D26" t="e">
        <f t="shared" si="0"/>
        <v>#VALUE!</v>
      </c>
      <c r="H26">
        <f>data!F26/100</f>
        <v>1.5556388888888798E-2</v>
      </c>
      <c r="L26">
        <f t="shared" si="1"/>
        <v>1.0042049892660254</v>
      </c>
    </row>
    <row r="27" spans="1:12" x14ac:dyDescent="0.25">
      <c r="A27" s="1">
        <v>31868</v>
      </c>
      <c r="B27">
        <f>papers_obs!B27</f>
        <v>1.0046651933034265</v>
      </c>
      <c r="C27">
        <f>EXP(data!F27/100)</f>
        <v>1.0167639643384603</v>
      </c>
      <c r="D27" t="e">
        <f t="shared" si="0"/>
        <v>#VALUE!</v>
      </c>
      <c r="H27">
        <f>data!F27/100</f>
        <v>1.66249999999999E-2</v>
      </c>
      <c r="L27">
        <f t="shared" si="1"/>
        <v>1.0052786674454324</v>
      </c>
    </row>
    <row r="28" spans="1:12" x14ac:dyDescent="0.25">
      <c r="A28" s="1">
        <v>31959</v>
      </c>
      <c r="B28">
        <f>papers_obs!B28</f>
        <v>1.0058128410567198</v>
      </c>
      <c r="C28">
        <f>EXP(data!F28/100)</f>
        <v>1.0172459362406638</v>
      </c>
      <c r="D28" t="e">
        <f t="shared" si="0"/>
        <v>#VALUE!</v>
      </c>
      <c r="H28">
        <f>data!F28/100</f>
        <v>1.7098913043478201E-2</v>
      </c>
      <c r="L28">
        <f t="shared" si="1"/>
        <v>1.0057551950256645</v>
      </c>
    </row>
    <row r="29" spans="1:12" x14ac:dyDescent="0.25">
      <c r="A29" s="1">
        <v>32051</v>
      </c>
      <c r="B29">
        <f>papers_obs!B29</f>
        <v>1.0062236318308933</v>
      </c>
      <c r="C29">
        <f>EXP(data!F29/100)</f>
        <v>1.0174496822550414</v>
      </c>
      <c r="D29" t="e">
        <f t="shared" si="0"/>
        <v>#VALUE!</v>
      </c>
      <c r="H29">
        <f>data!F29/100</f>
        <v>1.7299184782608602E-2</v>
      </c>
      <c r="L29">
        <f t="shared" si="1"/>
        <v>1.0059566395388599</v>
      </c>
    </row>
    <row r="30" spans="1:12" x14ac:dyDescent="0.25">
      <c r="A30" s="1">
        <v>32143</v>
      </c>
      <c r="B30">
        <f>papers_obs!B30</f>
        <v>1.0052011576509765</v>
      </c>
      <c r="C30">
        <f>EXP(data!F30/100)</f>
        <v>1.0168044681053099</v>
      </c>
      <c r="D30" t="e">
        <f t="shared" si="0"/>
        <v>#VALUE!</v>
      </c>
      <c r="H30">
        <f>data!F30/100</f>
        <v>1.66648351648351E-2</v>
      </c>
      <c r="L30">
        <f t="shared" si="1"/>
        <v>1.0053187136844743</v>
      </c>
    </row>
    <row r="31" spans="1:12" x14ac:dyDescent="0.25">
      <c r="A31" s="1">
        <v>32234</v>
      </c>
      <c r="B31">
        <f>papers_obs!B31</f>
        <v>1.0061146301751411</v>
      </c>
      <c r="C31">
        <f>EXP(data!F31/100)</f>
        <v>1.0180482996559619</v>
      </c>
      <c r="D31" t="e">
        <f t="shared" si="0"/>
        <v>#VALUE!</v>
      </c>
      <c r="H31">
        <f>data!F31/100</f>
        <v>1.7887362637362601E-2</v>
      </c>
      <c r="L31">
        <f t="shared" si="1"/>
        <v>1.0065484949981538</v>
      </c>
    </row>
    <row r="32" spans="1:12" x14ac:dyDescent="0.25">
      <c r="A32" s="1">
        <v>32325</v>
      </c>
      <c r="B32">
        <f>papers_obs!B32</f>
        <v>1.0085490142273377</v>
      </c>
      <c r="C32">
        <f>EXP(data!F32/100)</f>
        <v>1.0201592021459995</v>
      </c>
      <c r="D32" t="e">
        <f t="shared" si="0"/>
        <v>#VALUE!</v>
      </c>
      <c r="H32">
        <f>data!F32/100</f>
        <v>1.99586956521739E-2</v>
      </c>
      <c r="L32">
        <f t="shared" si="1"/>
        <v>1.0086355528765996</v>
      </c>
    </row>
    <row r="33" spans="1:12" x14ac:dyDescent="0.25">
      <c r="A33" s="1">
        <v>32417</v>
      </c>
      <c r="B33">
        <f>papers_obs!B33</f>
        <v>1.0095244163094754</v>
      </c>
      <c r="C33">
        <f>EXP(data!F33/100)</f>
        <v>1.0213968953784902</v>
      </c>
      <c r="D33" t="e">
        <f t="shared" si="0"/>
        <v>#VALUE!</v>
      </c>
      <c r="H33">
        <f>data!F33/100</f>
        <v>2.1171195652173899E-2</v>
      </c>
      <c r="L33">
        <f t="shared" si="1"/>
        <v>1.0098592652101439</v>
      </c>
    </row>
    <row r="34" spans="1:12" x14ac:dyDescent="0.25">
      <c r="A34" s="1">
        <v>32509</v>
      </c>
      <c r="B34">
        <f>papers_obs!B34</f>
        <v>1.0119501846662777</v>
      </c>
      <c r="C34">
        <f>EXP(data!F34/100)</f>
        <v>1.0238971796841096</v>
      </c>
      <c r="D34" t="e">
        <f t="shared" si="0"/>
        <v>#VALUE!</v>
      </c>
      <c r="H34">
        <f>data!F34/100</f>
        <v>2.3616111111111102E-2</v>
      </c>
      <c r="L34">
        <f t="shared" si="1"/>
        <v>1.0123313064735486</v>
      </c>
    </row>
    <row r="35" spans="1:12" x14ac:dyDescent="0.25">
      <c r="A35" s="1">
        <v>32599</v>
      </c>
      <c r="B35">
        <f>papers_obs!B35</f>
        <v>1.013004848650765</v>
      </c>
      <c r="C35">
        <f>EXP(data!F35/100)</f>
        <v>1.0246122882975151</v>
      </c>
      <c r="D35" t="e">
        <f t="shared" si="0"/>
        <v>#VALUE!</v>
      </c>
      <c r="H35">
        <f>data!F35/100</f>
        <v>2.4314285714285701E-2</v>
      </c>
      <c r="L35">
        <f t="shared" si="1"/>
        <v>1.0130383372684795</v>
      </c>
    </row>
    <row r="36" spans="1:12" x14ac:dyDescent="0.25">
      <c r="A36" s="1">
        <v>32690</v>
      </c>
      <c r="B36">
        <f>papers_obs!B36</f>
        <v>1.0114190502543106</v>
      </c>
      <c r="C36">
        <f>EXP(data!F36/100)</f>
        <v>1.0229687789479458</v>
      </c>
      <c r="D36" t="e">
        <f t="shared" si="0"/>
        <v>#VALUE!</v>
      </c>
      <c r="H36">
        <f>data!F36/100</f>
        <v>2.2708967391304302E-2</v>
      </c>
      <c r="L36">
        <f t="shared" si="1"/>
        <v>1.0114133928892357</v>
      </c>
    </row>
    <row r="37" spans="1:12" x14ac:dyDescent="0.25">
      <c r="A37" s="1">
        <v>32782</v>
      </c>
      <c r="B37">
        <f>papers_obs!B37</f>
        <v>1.0101050597678498</v>
      </c>
      <c r="C37">
        <f>EXP(data!F37/100)</f>
        <v>1.0217697177604184</v>
      </c>
      <c r="D37" t="e">
        <f t="shared" si="0"/>
        <v>#VALUE!</v>
      </c>
      <c r="H37">
        <f>data!F37/100</f>
        <v>2.1536141304347799E-2</v>
      </c>
      <c r="L37">
        <f t="shared" si="1"/>
        <v>1.0102278762156907</v>
      </c>
    </row>
    <row r="38" spans="1:12" x14ac:dyDescent="0.25">
      <c r="A38" s="1">
        <v>32874</v>
      </c>
      <c r="B38">
        <f>papers_obs!B38</f>
        <v>1.0091963741839078</v>
      </c>
      <c r="C38">
        <f>EXP(data!F38/100)</f>
        <v>1.0208340609808</v>
      </c>
      <c r="D38" t="e">
        <f t="shared" si="0"/>
        <v>#VALUE!</v>
      </c>
      <c r="H38">
        <f>data!F38/100</f>
        <v>2.0619999999999902E-2</v>
      </c>
      <c r="L38">
        <f t="shared" si="1"/>
        <v>1.0093027885516987</v>
      </c>
    </row>
    <row r="39" spans="1:12" x14ac:dyDescent="0.25">
      <c r="A39" s="1">
        <v>32964</v>
      </c>
      <c r="B39">
        <f>papers_obs!B39</f>
        <v>1.0091963741839078</v>
      </c>
      <c r="C39">
        <f>EXP(data!F39/100)</f>
        <v>1.0208119618452791</v>
      </c>
      <c r="D39" t="e">
        <f t="shared" si="0"/>
        <v>#VALUE!</v>
      </c>
      <c r="H39">
        <f>data!F39/100</f>
        <v>2.0598351648351599E-2</v>
      </c>
      <c r="L39">
        <f t="shared" si="1"/>
        <v>1.0092809390465163</v>
      </c>
    </row>
    <row r="40" spans="1:12" x14ac:dyDescent="0.25">
      <c r="A40" s="1">
        <v>33055</v>
      </c>
      <c r="B40">
        <f>papers_obs!B40</f>
        <v>1.0086498741716736</v>
      </c>
      <c r="C40">
        <f>EXP(data!F40/100)</f>
        <v>1.0206100568689849</v>
      </c>
      <c r="D40" t="e">
        <f t="shared" si="0"/>
        <v>#VALUE!</v>
      </c>
      <c r="G40">
        <f>data!F40/100</f>
        <v>2.0400543478260799E-2</v>
      </c>
      <c r="H40">
        <f>data!F40/100</f>
        <v>2.0400543478260799E-2</v>
      </c>
      <c r="K40">
        <f t="shared" ref="K18:K81" si="2">EXP(G40-G$121)</f>
        <v>1.0108389657929817</v>
      </c>
      <c r="L40">
        <f t="shared" si="1"/>
        <v>1.0090813147751627</v>
      </c>
    </row>
    <row r="41" spans="1:12" x14ac:dyDescent="0.25">
      <c r="A41" s="1">
        <v>33147</v>
      </c>
      <c r="B41">
        <f>papers_obs!B41</f>
        <v>1.0075241771100147</v>
      </c>
      <c r="C41">
        <f>EXP(data!F41/100)</f>
        <v>1.0195470131657915</v>
      </c>
      <c r="D41" t="e">
        <f t="shared" si="0"/>
        <v>#VALUE!</v>
      </c>
      <c r="G41">
        <f>data!F41/100</f>
        <v>1.9358423913043401E-2</v>
      </c>
      <c r="H41">
        <f>data!F41/100</f>
        <v>1.9358423913043401E-2</v>
      </c>
      <c r="K41">
        <f t="shared" si="2"/>
        <v>1.0097860994310479</v>
      </c>
      <c r="L41">
        <f t="shared" si="1"/>
        <v>1.0080302791416589</v>
      </c>
    </row>
    <row r="42" spans="1:12" x14ac:dyDescent="0.25">
      <c r="A42" s="1">
        <v>33239</v>
      </c>
      <c r="B42">
        <f>papers_obs!B42</f>
        <v>1.004472650927277</v>
      </c>
      <c r="C42">
        <f>EXP(data!F42/100)</f>
        <v>1.0162060270326141</v>
      </c>
      <c r="D42" t="e">
        <f t="shared" si="0"/>
        <v>#VALUE!</v>
      </c>
      <c r="G42">
        <f>data!F42/100</f>
        <v>1.60761111111111E-2</v>
      </c>
      <c r="H42">
        <f>data!F42/100</f>
        <v>1.60761111111111E-2</v>
      </c>
      <c r="K42">
        <f t="shared" si="2"/>
        <v>1.0064770991474821</v>
      </c>
      <c r="L42">
        <f t="shared" si="1"/>
        <v>1.0047270325616136</v>
      </c>
    </row>
    <row r="43" spans="1:12" x14ac:dyDescent="0.25">
      <c r="A43" s="1">
        <v>33329</v>
      </c>
      <c r="B43">
        <f>papers_obs!B43</f>
        <v>1.0031091684845699</v>
      </c>
      <c r="C43">
        <f>EXP(data!F43/100)</f>
        <v>1.0147681521100975</v>
      </c>
      <c r="D43" t="e">
        <f t="shared" si="0"/>
        <v>#VALUE!</v>
      </c>
      <c r="G43">
        <f>data!F43/100</f>
        <v>1.46601648351648E-2</v>
      </c>
      <c r="H43">
        <f>data!F43/100</f>
        <v>1.46601648351648E-2</v>
      </c>
      <c r="K43">
        <f t="shared" si="2"/>
        <v>1.0050529901159921</v>
      </c>
      <c r="L43">
        <f t="shared" si="1"/>
        <v>1.0033053997768588</v>
      </c>
    </row>
    <row r="44" spans="1:12" x14ac:dyDescent="0.25">
      <c r="A44" s="1">
        <v>33420</v>
      </c>
      <c r="B44">
        <f>papers_obs!B44</f>
        <v>1.0023905311229688</v>
      </c>
      <c r="C44">
        <f>EXP(data!F44/100)</f>
        <v>1.0142131026353287</v>
      </c>
      <c r="D44" t="e">
        <f t="shared" si="0"/>
        <v>#VALUE!</v>
      </c>
      <c r="G44">
        <f>data!F44/100</f>
        <v>1.4113043478260801E-2</v>
      </c>
      <c r="H44">
        <f>data!F44/100</f>
        <v>1.4113043478260801E-2</v>
      </c>
      <c r="K44">
        <f t="shared" si="2"/>
        <v>1.0045032545600243</v>
      </c>
      <c r="L44">
        <f t="shared" si="1"/>
        <v>1.0027566201033731</v>
      </c>
    </row>
    <row r="45" spans="1:12" x14ac:dyDescent="0.25">
      <c r="A45" s="1">
        <v>33512</v>
      </c>
      <c r="B45">
        <f>papers_obs!B45</f>
        <v>1.0005378229238833</v>
      </c>
      <c r="C45">
        <f>EXP(data!F45/100)</f>
        <v>1.0121190432854261</v>
      </c>
      <c r="D45" t="e">
        <f t="shared" si="0"/>
        <v>#VALUE!</v>
      </c>
      <c r="G45">
        <f>data!F45/100</f>
        <v>1.2046195652173901E-2</v>
      </c>
      <c r="H45">
        <f>data!F45/100</f>
        <v>1.2046195652173901E-2</v>
      </c>
      <c r="K45">
        <f t="shared" si="2"/>
        <v>1.0024292432632336</v>
      </c>
      <c r="L45">
        <f t="shared" si="1"/>
        <v>1.000686215106092</v>
      </c>
    </row>
    <row r="46" spans="1:12" x14ac:dyDescent="0.25">
      <c r="A46" s="1">
        <v>33604</v>
      </c>
      <c r="B46">
        <f>papers_obs!B46</f>
        <v>0.99853042589874397</v>
      </c>
      <c r="C46">
        <f>EXP(data!F46/100)</f>
        <v>1.0101114934202715</v>
      </c>
      <c r="D46" t="e">
        <f t="shared" si="0"/>
        <v>#VALUE!</v>
      </c>
      <c r="G46">
        <f>data!F46/100</f>
        <v>1.0060714285714201E-2</v>
      </c>
      <c r="H46">
        <f>data!F46/100</f>
        <v>1.0060714285714201E-2</v>
      </c>
      <c r="K46">
        <f t="shared" si="2"/>
        <v>1.0004409132288459</v>
      </c>
      <c r="L46">
        <f t="shared" si="1"/>
        <v>0.9987013423882769</v>
      </c>
    </row>
    <row r="47" spans="1:12" x14ac:dyDescent="0.25">
      <c r="A47" s="1">
        <v>33695</v>
      </c>
      <c r="B47">
        <f>papers_obs!B47</f>
        <v>0.99796475228006365</v>
      </c>
      <c r="C47">
        <f>EXP(data!F47/100)</f>
        <v>1.0094798163237979</v>
      </c>
      <c r="D47" t="e">
        <f t="shared" si="0"/>
        <v>#VALUE!</v>
      </c>
      <c r="G47">
        <f>data!F47/100</f>
        <v>9.4351648351648394E-3</v>
      </c>
      <c r="H47">
        <f>data!F47/100</f>
        <v>9.4351648351648394E-3</v>
      </c>
      <c r="K47">
        <f t="shared" si="2"/>
        <v>0.99981528366678429</v>
      </c>
      <c r="L47">
        <f t="shared" si="1"/>
        <v>0.99807680067351212</v>
      </c>
    </row>
    <row r="48" spans="1:12" x14ac:dyDescent="0.25">
      <c r="A48" s="1">
        <v>33786</v>
      </c>
      <c r="B48">
        <f>papers_obs!B48</f>
        <v>0.99650214348535515</v>
      </c>
      <c r="C48">
        <f>EXP(data!F48/100)</f>
        <v>1.008181383919875</v>
      </c>
      <c r="D48" t="e">
        <f t="shared" si="0"/>
        <v>#VALUE!</v>
      </c>
      <c r="G48">
        <f>data!F48/100</f>
        <v>8.1480978260869488E-3</v>
      </c>
      <c r="H48">
        <f>data!F48/100</f>
        <v>8.1480978260869488E-3</v>
      </c>
      <c r="K48">
        <f t="shared" si="2"/>
        <v>0.99852928216258596</v>
      </c>
      <c r="L48">
        <f t="shared" si="1"/>
        <v>0.99679303527410323</v>
      </c>
    </row>
    <row r="49" spans="1:12" x14ac:dyDescent="0.25">
      <c r="A49" s="1">
        <v>33878</v>
      </c>
      <c r="B49">
        <f>papers_obs!B49</f>
        <v>0.99603721764286279</v>
      </c>
      <c r="C49">
        <f>EXP(data!F49/100)</f>
        <v>1.007616084209936</v>
      </c>
      <c r="D49" t="e">
        <f t="shared" si="0"/>
        <v>#VALUE!</v>
      </c>
      <c r="G49">
        <f>data!F49/100</f>
        <v>7.5872282608695696E-3</v>
      </c>
      <c r="H49">
        <f>data!F49/100</f>
        <v>7.5872282608695696E-3</v>
      </c>
      <c r="K49">
        <f t="shared" si="2"/>
        <v>0.99796939450489341</v>
      </c>
      <c r="L49">
        <f t="shared" si="1"/>
        <v>0.99623412115140952</v>
      </c>
    </row>
    <row r="50" spans="1:12" x14ac:dyDescent="0.25">
      <c r="A50" s="1">
        <v>33970</v>
      </c>
      <c r="B50">
        <f>papers_obs!B50</f>
        <v>0.99603721764286279</v>
      </c>
      <c r="C50">
        <f>EXP(data!F50/100)</f>
        <v>1.007634831154592</v>
      </c>
      <c r="D50" t="e">
        <f t="shared" si="0"/>
        <v>#VALUE!</v>
      </c>
      <c r="G50">
        <f>data!F50/100</f>
        <v>7.605833333333329E-3</v>
      </c>
      <c r="H50">
        <f>data!F50/100</f>
        <v>7.605833333333329E-3</v>
      </c>
      <c r="K50">
        <f t="shared" si="2"/>
        <v>0.99798796197051876</v>
      </c>
      <c r="L50">
        <f t="shared" si="1"/>
        <v>0.99625265633184812</v>
      </c>
    </row>
    <row r="51" spans="1:12" x14ac:dyDescent="0.25">
      <c r="A51" s="1">
        <v>34060</v>
      </c>
      <c r="B51">
        <f>papers_obs!B51</f>
        <v>0.99603721764286279</v>
      </c>
      <c r="C51">
        <f>EXP(data!F51/100)</f>
        <v>1.0075212756317899</v>
      </c>
      <c r="D51" t="e">
        <f t="shared" si="0"/>
        <v>#VALUE!</v>
      </c>
      <c r="G51">
        <f>data!F51/100</f>
        <v>7.4931318681318608E-3</v>
      </c>
      <c r="H51">
        <f>data!F51/100</f>
        <v>7.4931318681318608E-3</v>
      </c>
      <c r="K51">
        <f t="shared" si="2"/>
        <v>0.99787549360274519</v>
      </c>
      <c r="L51">
        <f t="shared" si="1"/>
        <v>0.99614038352454248</v>
      </c>
    </row>
    <row r="52" spans="1:12" x14ac:dyDescent="0.25">
      <c r="A52" s="1">
        <v>34151</v>
      </c>
      <c r="B52">
        <f>papers_obs!B52</f>
        <v>0.99603721764286279</v>
      </c>
      <c r="C52">
        <f>EXP(data!F52/100)</f>
        <v>1.0076735856814798</v>
      </c>
      <c r="D52" t="e">
        <f t="shared" si="0"/>
        <v>#VALUE!</v>
      </c>
      <c r="G52">
        <f>data!F52/100</f>
        <v>7.6442934782608692E-3</v>
      </c>
      <c r="H52">
        <f>data!F52/100</f>
        <v>7.6442934782608692E-3</v>
      </c>
      <c r="K52">
        <f t="shared" si="2"/>
        <v>0.99802634547028479</v>
      </c>
      <c r="L52">
        <f t="shared" si="1"/>
        <v>0.99629097309022441</v>
      </c>
    </row>
    <row r="53" spans="1:12" x14ac:dyDescent="0.25">
      <c r="A53" s="1">
        <v>34243</v>
      </c>
      <c r="B53">
        <f>papers_obs!B53</f>
        <v>0.99603721764286279</v>
      </c>
      <c r="C53">
        <f>EXP(data!F53/100)</f>
        <v>1.0074986271161614</v>
      </c>
      <c r="D53" t="e">
        <f t="shared" si="0"/>
        <v>#VALUE!</v>
      </c>
      <c r="G53">
        <f>data!F53/100</f>
        <v>7.4706521739130406E-3</v>
      </c>
      <c r="H53">
        <f>data!F53/100</f>
        <v>7.4706521739130406E-3</v>
      </c>
      <c r="K53">
        <f t="shared" si="2"/>
        <v>0.99785306191891021</v>
      </c>
      <c r="L53">
        <f t="shared" si="1"/>
        <v>0.99611799084501307</v>
      </c>
    </row>
    <row r="54" spans="1:12" x14ac:dyDescent="0.25">
      <c r="A54" s="1">
        <v>34335</v>
      </c>
      <c r="B54">
        <f>papers_obs!B54</f>
        <v>0.99649383933542679</v>
      </c>
      <c r="C54">
        <f>EXP(data!F54/100)</f>
        <v>1.008055606527346</v>
      </c>
      <c r="D54" t="e">
        <f t="shared" si="0"/>
        <v>#VALUE!</v>
      </c>
      <c r="G54">
        <f>data!F54/100</f>
        <v>8.0233333333333302E-3</v>
      </c>
      <c r="H54">
        <f>data!F54/100</f>
        <v>8.0233333333333302E-3</v>
      </c>
      <c r="K54">
        <f t="shared" si="2"/>
        <v>0.99840470893451672</v>
      </c>
      <c r="L54">
        <f t="shared" si="1"/>
        <v>0.99666867865448361</v>
      </c>
    </row>
    <row r="55" spans="1:12" x14ac:dyDescent="0.25">
      <c r="A55" s="1">
        <v>34425</v>
      </c>
      <c r="B55">
        <f>papers_obs!B55</f>
        <v>0.99841393747767915</v>
      </c>
      <c r="C55">
        <f>EXP(data!F55/100)</f>
        <v>1.0098936769295328</v>
      </c>
      <c r="D55" t="e">
        <f t="shared" si="0"/>
        <v>#VALUE!</v>
      </c>
      <c r="G55">
        <f>data!F55/100</f>
        <v>9.8450549450549395E-3</v>
      </c>
      <c r="H55">
        <f>data!F55/100</f>
        <v>9.8450549450549395E-3</v>
      </c>
      <c r="K55">
        <f t="shared" si="2"/>
        <v>1.000225182064187</v>
      </c>
      <c r="L55">
        <f t="shared" si="1"/>
        <v>0.99848598633786845</v>
      </c>
    </row>
    <row r="56" spans="1:12" x14ac:dyDescent="0.25">
      <c r="A56" s="1">
        <v>34516</v>
      </c>
      <c r="B56">
        <f>papers_obs!B56</f>
        <v>0.99978770088761593</v>
      </c>
      <c r="C56">
        <f>EXP(data!F56/100)</f>
        <v>1.0112766948909129</v>
      </c>
      <c r="D56" t="e">
        <f t="shared" si="0"/>
        <v>#VALUE!</v>
      </c>
      <c r="G56">
        <f>data!F56/100</f>
        <v>1.12135869565217E-2</v>
      </c>
      <c r="H56">
        <f>data!F56/100</f>
        <v>1.12135869565217E-2</v>
      </c>
      <c r="K56">
        <f t="shared" si="2"/>
        <v>1.0015949593227447</v>
      </c>
      <c r="L56">
        <f t="shared" si="1"/>
        <v>0.99985338182200501</v>
      </c>
    </row>
    <row r="57" spans="1:12" x14ac:dyDescent="0.25">
      <c r="A57" s="1">
        <v>34608</v>
      </c>
      <c r="B57">
        <f>papers_obs!B57</f>
        <v>1.0013719519484754</v>
      </c>
      <c r="C57">
        <f>EXP(data!F57/100)</f>
        <v>1.013003658648552</v>
      </c>
      <c r="D57" t="e">
        <f t="shared" si="0"/>
        <v>#VALUE!</v>
      </c>
      <c r="G57">
        <f>data!F57/100</f>
        <v>1.2919836956521699E-2</v>
      </c>
      <c r="H57">
        <f>data!F57/100</f>
        <v>1.2919836956521699E-2</v>
      </c>
      <c r="K57">
        <f t="shared" si="2"/>
        <v>1.0033053895178863</v>
      </c>
      <c r="L57">
        <f t="shared" si="1"/>
        <v>1.0015608379139758</v>
      </c>
    </row>
    <row r="58" spans="1:12" x14ac:dyDescent="0.25">
      <c r="A58" s="1">
        <v>34700</v>
      </c>
      <c r="B58">
        <f>papers_obs!B58</f>
        <v>1.0031175277624709</v>
      </c>
      <c r="C58">
        <f>EXP(data!F58/100)</f>
        <v>1.0146126808483285</v>
      </c>
      <c r="D58" t="e">
        <f t="shared" si="0"/>
        <v>#VALUE!</v>
      </c>
      <c r="G58">
        <f>data!F58/100</f>
        <v>1.45069444444444E-2</v>
      </c>
      <c r="H58">
        <f>data!F58/100</f>
        <v>1.45069444444444E-2</v>
      </c>
      <c r="K58">
        <f t="shared" si="2"/>
        <v>1.0048990073011066</v>
      </c>
      <c r="L58">
        <f t="shared" si="1"/>
        <v>1.0031516847079354</v>
      </c>
    </row>
    <row r="59" spans="1:12" x14ac:dyDescent="0.25">
      <c r="A59" s="1">
        <v>34790</v>
      </c>
      <c r="B59">
        <f>papers_obs!B59</f>
        <v>1.0035355804873081</v>
      </c>
      <c r="C59">
        <f>EXP(data!F59/100)</f>
        <v>1.0151615904110358</v>
      </c>
      <c r="D59" t="e">
        <f t="shared" si="0"/>
        <v>#VALUE!</v>
      </c>
      <c r="G59">
        <f>data!F59/100</f>
        <v>1.50478021978021E-2</v>
      </c>
      <c r="H59">
        <f>data!F59/100</f>
        <v>1.50478021978021E-2</v>
      </c>
      <c r="K59">
        <f t="shared" si="2"/>
        <v>1.0054426617271499</v>
      </c>
      <c r="L59">
        <f t="shared" si="1"/>
        <v>1.0036943938253906</v>
      </c>
    </row>
    <row r="60" spans="1:12" x14ac:dyDescent="0.25">
      <c r="A60" s="1">
        <v>34881</v>
      </c>
      <c r="B60">
        <f>papers_obs!B60</f>
        <v>1.0029336397392983</v>
      </c>
      <c r="C60">
        <f>EXP(data!F60/100)</f>
        <v>1.0145984665673444</v>
      </c>
      <c r="D60" t="e">
        <f t="shared" si="0"/>
        <v>#VALUE!</v>
      </c>
      <c r="G60">
        <f>data!F60/100</f>
        <v>1.4492934782608699E-2</v>
      </c>
      <c r="H60">
        <f>data!F60/100</f>
        <v>1.4492934782608699E-2</v>
      </c>
      <c r="K60">
        <f t="shared" si="2"/>
        <v>1.004884929104451</v>
      </c>
      <c r="L60">
        <f t="shared" si="1"/>
        <v>1.0031376309905067</v>
      </c>
    </row>
    <row r="61" spans="1:12" x14ac:dyDescent="0.25">
      <c r="A61" s="1">
        <v>34973</v>
      </c>
      <c r="B61">
        <f>papers_obs!B61</f>
        <v>1.0028249944800509</v>
      </c>
      <c r="C61">
        <f>EXP(data!F61/100)</f>
        <v>1.0144013558515201</v>
      </c>
      <c r="D61" t="e">
        <f t="shared" si="0"/>
        <v>#VALUE!</v>
      </c>
      <c r="G61">
        <f>data!F61/100</f>
        <v>1.42986413043478E-2</v>
      </c>
      <c r="H61">
        <f>data!F61/100</f>
        <v>1.42986413043478E-2</v>
      </c>
      <c r="K61">
        <f t="shared" si="2"/>
        <v>1.0046897054822757</v>
      </c>
      <c r="L61">
        <f t="shared" si="1"/>
        <v>1.0029427468239815</v>
      </c>
    </row>
    <row r="62" spans="1:12" x14ac:dyDescent="0.25">
      <c r="A62" s="1">
        <v>35065</v>
      </c>
      <c r="B62">
        <f>papers_obs!B62</f>
        <v>1.0018560653765711</v>
      </c>
      <c r="C62">
        <f>EXP(data!F62/100)</f>
        <v>1.013518025883692</v>
      </c>
      <c r="D62" t="e">
        <f t="shared" si="0"/>
        <v>#VALUE!</v>
      </c>
      <c r="G62">
        <f>data!F62/100</f>
        <v>1.3427472527472499E-2</v>
      </c>
      <c r="H62">
        <f>data!F62/100</f>
        <v>1.3427472527472499E-2</v>
      </c>
      <c r="K62">
        <f t="shared" si="2"/>
        <v>1.0038148323168352</v>
      </c>
      <c r="L62">
        <f t="shared" si="1"/>
        <v>1.002069394891657</v>
      </c>
    </row>
    <row r="63" spans="1:12" x14ac:dyDescent="0.25">
      <c r="A63" s="1">
        <v>35156</v>
      </c>
      <c r="B63">
        <f>papers_obs!B63</f>
        <v>1.0016557141992815</v>
      </c>
      <c r="C63">
        <f>EXP(data!F63/100)</f>
        <v>1.013196201484359</v>
      </c>
      <c r="D63" t="e">
        <f t="shared" si="0"/>
        <v>#VALUE!</v>
      </c>
      <c r="G63">
        <f>data!F63/100</f>
        <v>1.3109890109890101E-2</v>
      </c>
      <c r="H63">
        <f>data!F63/100</f>
        <v>1.3109890109890101E-2</v>
      </c>
      <c r="K63">
        <f t="shared" si="2"/>
        <v>1.0034960889918998</v>
      </c>
      <c r="L63">
        <f t="shared" si="1"/>
        <v>1.0017512057989471</v>
      </c>
    </row>
    <row r="64" spans="1:12" x14ac:dyDescent="0.25">
      <c r="A64" s="1">
        <v>35247</v>
      </c>
      <c r="B64">
        <f>papers_obs!B64</f>
        <v>1.0016557141992815</v>
      </c>
      <c r="C64">
        <f>EXP(data!F64/100)</f>
        <v>1.0133538660868402</v>
      </c>
      <c r="D64" t="e">
        <f t="shared" si="0"/>
        <v>#VALUE!</v>
      </c>
      <c r="G64">
        <f>data!F64/100</f>
        <v>1.32654891304347E-2</v>
      </c>
      <c r="H64">
        <f>data!F64/100</f>
        <v>1.32654891304347E-2</v>
      </c>
      <c r="K64">
        <f t="shared" si="2"/>
        <v>1.003652244148947</v>
      </c>
      <c r="L64">
        <f t="shared" si="1"/>
        <v>1.0019070894327546</v>
      </c>
    </row>
    <row r="65" spans="1:12" x14ac:dyDescent="0.25">
      <c r="A65" s="1">
        <v>35339</v>
      </c>
      <c r="B65">
        <f>papers_obs!B65</f>
        <v>1.0016557141992815</v>
      </c>
      <c r="C65">
        <f>EXP(data!F65/100)</f>
        <v>1.0132897073976466</v>
      </c>
      <c r="D65" t="e">
        <f t="shared" si="0"/>
        <v>#VALUE!</v>
      </c>
      <c r="G65">
        <f>data!F65/100</f>
        <v>1.3202173913043401E-2</v>
      </c>
      <c r="H65">
        <f>data!F65/100</f>
        <v>1.3202173913043401E-2</v>
      </c>
      <c r="K65">
        <f t="shared" si="2"/>
        <v>1.00358869970061</v>
      </c>
      <c r="L65">
        <f t="shared" si="1"/>
        <v>1.0018436554757699</v>
      </c>
    </row>
    <row r="66" spans="1:12" x14ac:dyDescent="0.25">
      <c r="A66" s="1">
        <v>35431</v>
      </c>
      <c r="B66">
        <f>papers_obs!B66</f>
        <v>1.0017057982370818</v>
      </c>
      <c r="C66">
        <f>EXP(data!F66/100)</f>
        <v>1.0132835640414737</v>
      </c>
      <c r="D66" t="e">
        <f t="shared" si="0"/>
        <v>#VALUE!</v>
      </c>
      <c r="G66">
        <f>data!F66/100</f>
        <v>1.3196111111111099E-2</v>
      </c>
      <c r="H66">
        <f>data!F66/100</f>
        <v>1.3196111111111099E-2</v>
      </c>
      <c r="K66">
        <f t="shared" si="2"/>
        <v>1.0035826151595468</v>
      </c>
      <c r="L66">
        <f t="shared" si="1"/>
        <v>1.0018375815145322</v>
      </c>
    </row>
    <row r="67" spans="1:12" x14ac:dyDescent="0.25">
      <c r="A67" s="1">
        <v>35521</v>
      </c>
      <c r="B67">
        <f>papers_obs!B67</f>
        <v>1.0022819446973015</v>
      </c>
      <c r="C67">
        <f>EXP(data!F67/100)</f>
        <v>1.0139012303978985</v>
      </c>
      <c r="D67" t="e">
        <f t="shared" ref="D67:D119" si="3">C67*$P$3+$Q$3</f>
        <v>#VALUE!</v>
      </c>
      <c r="G67">
        <f>data!F67/100</f>
        <v>1.38054945054945E-2</v>
      </c>
      <c r="H67">
        <f>data!F67/100</f>
        <v>1.38054945054945E-2</v>
      </c>
      <c r="K67">
        <f t="shared" si="2"/>
        <v>1.0041943681172329</v>
      </c>
      <c r="L67">
        <f t="shared" si="1"/>
        <v>1.0024482707536189</v>
      </c>
    </row>
    <row r="68" spans="1:12" x14ac:dyDescent="0.25">
      <c r="A68" s="1">
        <v>35612</v>
      </c>
      <c r="B68">
        <f>papers_obs!B68</f>
        <v>1.0022819446973015</v>
      </c>
      <c r="C68">
        <f>EXP(data!F68/100)</f>
        <v>1.0139328547514246</v>
      </c>
      <c r="D68" t="e">
        <f t="shared" si="3"/>
        <v>#VALUE!</v>
      </c>
      <c r="G68">
        <f>data!F68/100</f>
        <v>1.38366847826086E-2</v>
      </c>
      <c r="H68">
        <f>data!F68/100</f>
        <v>1.38366847826086E-2</v>
      </c>
      <c r="K68">
        <f t="shared" si="2"/>
        <v>1.0042256897063129</v>
      </c>
      <c r="L68">
        <f t="shared" si="1"/>
        <v>1.0024795378805889</v>
      </c>
    </row>
    <row r="69" spans="1:12" x14ac:dyDescent="0.25">
      <c r="A69" s="1">
        <v>35704</v>
      </c>
      <c r="B69">
        <f>papers_obs!B69</f>
        <v>1.0022819446973015</v>
      </c>
      <c r="C69">
        <f>EXP(data!F69/100)</f>
        <v>1.0138637002765449</v>
      </c>
      <c r="D69" t="e">
        <f t="shared" si="3"/>
        <v>#VALUE!</v>
      </c>
      <c r="G69">
        <f>data!F69/100</f>
        <v>1.37684782608695E-2</v>
      </c>
      <c r="H69">
        <f>data!F69/100</f>
        <v>1.37684782608695E-2</v>
      </c>
      <c r="K69">
        <f t="shared" si="2"/>
        <v>1.0041571973008179</v>
      </c>
      <c r="L69">
        <f t="shared" si="1"/>
        <v>1.0024111645699749</v>
      </c>
    </row>
    <row r="70" spans="1:12" x14ac:dyDescent="0.25">
      <c r="A70" s="1">
        <v>35796</v>
      </c>
      <c r="B70">
        <f>papers_obs!B70</f>
        <v>1.0022819446973015</v>
      </c>
      <c r="C70">
        <f>EXP(data!F70/100)</f>
        <v>1.0138939697026308</v>
      </c>
      <c r="D70" t="e">
        <f t="shared" si="3"/>
        <v>#VALUE!</v>
      </c>
      <c r="G70">
        <f>data!F70/100</f>
        <v>1.37983333333333E-2</v>
      </c>
      <c r="H70">
        <f>data!F70/100</f>
        <v>1.37983333333333E-2</v>
      </c>
      <c r="K70">
        <f t="shared" si="2"/>
        <v>1.0041871769342281</v>
      </c>
      <c r="L70">
        <f t="shared" si="1"/>
        <v>1.0024410920746734</v>
      </c>
    </row>
    <row r="71" spans="1:12" x14ac:dyDescent="0.25">
      <c r="A71" s="1">
        <v>35886</v>
      </c>
      <c r="B71">
        <f>papers_obs!B71</f>
        <v>1.0022819446973015</v>
      </c>
      <c r="C71">
        <f>EXP(data!F71/100)</f>
        <v>1.0138385598686863</v>
      </c>
      <c r="D71" t="e">
        <f t="shared" si="3"/>
        <v>#VALUE!</v>
      </c>
      <c r="G71">
        <f>data!F71/100</f>
        <v>1.3743681318681301E-2</v>
      </c>
      <c r="H71">
        <f>data!F71/100</f>
        <v>1.3743681318681301E-2</v>
      </c>
      <c r="K71">
        <f t="shared" si="2"/>
        <v>1.0041322975815683</v>
      </c>
      <c r="L71">
        <f t="shared" si="1"/>
        <v>1.002386308146461</v>
      </c>
    </row>
    <row r="72" spans="1:12" x14ac:dyDescent="0.25">
      <c r="A72" s="1">
        <v>35977</v>
      </c>
      <c r="B72">
        <f>papers_obs!B72</f>
        <v>1.0022652401374281</v>
      </c>
      <c r="C72">
        <f>EXP(data!F72/100)</f>
        <v>1.0139251400742704</v>
      </c>
      <c r="D72" t="e">
        <f t="shared" si="3"/>
        <v>#VALUE!</v>
      </c>
      <c r="G72">
        <f>data!F72/100</f>
        <v>1.38290760869565E-2</v>
      </c>
      <c r="H72">
        <f>data!F72/100</f>
        <v>1.38290760869565E-2</v>
      </c>
      <c r="K72">
        <f t="shared" si="2"/>
        <v>1.0042180488877421</v>
      </c>
      <c r="L72">
        <f t="shared" si="1"/>
        <v>1.0024719103479056</v>
      </c>
    </row>
    <row r="73" spans="1:12" x14ac:dyDescent="0.25">
      <c r="A73" s="1">
        <v>36069</v>
      </c>
      <c r="B73">
        <f>papers_obs!B73</f>
        <v>1.0008130086614921</v>
      </c>
      <c r="C73">
        <f>EXP(data!F73/100)</f>
        <v>1.0122254864012232</v>
      </c>
      <c r="D73" t="e">
        <f t="shared" si="3"/>
        <v>#VALUE!</v>
      </c>
      <c r="G73">
        <f>data!F73/100</f>
        <v>1.2151358695652099E-2</v>
      </c>
      <c r="H73">
        <f>data!F73/100</f>
        <v>1.2151358695652099E-2</v>
      </c>
      <c r="K73">
        <f t="shared" si="2"/>
        <v>1.0025346673165867</v>
      </c>
      <c r="L73">
        <f t="shared" si="1"/>
        <v>1.0007914558476605</v>
      </c>
    </row>
    <row r="74" spans="1:12" x14ac:dyDescent="0.25">
      <c r="A74" s="1">
        <v>36161</v>
      </c>
      <c r="B74">
        <f>papers_obs!B74</f>
        <v>1.000404426774101</v>
      </c>
      <c r="C74">
        <f>EXP(data!F74/100)</f>
        <v>1.0119067161395097</v>
      </c>
      <c r="D74" t="e">
        <f t="shared" si="3"/>
        <v>#VALUE!</v>
      </c>
      <c r="G74">
        <f>data!F74/100</f>
        <v>1.1836388888888801E-2</v>
      </c>
      <c r="H74">
        <f>data!F74/100</f>
        <v>1.1836388888888801E-2</v>
      </c>
      <c r="K74">
        <f t="shared" si="2"/>
        <v>1.0022189488896445</v>
      </c>
      <c r="L74">
        <f t="shared" si="1"/>
        <v>1.0004762863932384</v>
      </c>
    </row>
    <row r="75" spans="1:12" x14ac:dyDescent="0.25">
      <c r="A75" s="1">
        <v>36251</v>
      </c>
      <c r="B75">
        <f>papers_obs!B75</f>
        <v>1.0004127635123938</v>
      </c>
      <c r="C75">
        <f>EXP(data!F75/100)</f>
        <v>1.0119399496045201</v>
      </c>
      <c r="D75" t="e">
        <f t="shared" si="3"/>
        <v>#VALUE!</v>
      </c>
      <c r="G75">
        <f>data!F75/100</f>
        <v>1.1869230769230701E-2</v>
      </c>
      <c r="H75">
        <f>data!F75/100</f>
        <v>1.1869230769230701E-2</v>
      </c>
      <c r="K75">
        <f t="shared" si="2"/>
        <v>1.0022518641849374</v>
      </c>
      <c r="L75">
        <f t="shared" si="1"/>
        <v>1.0005091444552785</v>
      </c>
    </row>
    <row r="76" spans="1:12" x14ac:dyDescent="0.25">
      <c r="A76" s="1">
        <v>36342</v>
      </c>
      <c r="B76">
        <f>papers_obs!B76</f>
        <v>1.0012968518683676</v>
      </c>
      <c r="C76">
        <f>EXP(data!F76/100)</f>
        <v>1.0128203435966752</v>
      </c>
      <c r="D76" t="e">
        <f t="shared" si="3"/>
        <v>#VALUE!</v>
      </c>
      <c r="G76">
        <f>data!F76/100</f>
        <v>1.2738858695652101E-2</v>
      </c>
      <c r="H76">
        <f>data!F76/100</f>
        <v>1.2738858695652101E-2</v>
      </c>
      <c r="K76">
        <f t="shared" si="2"/>
        <v>1.0031238294830755</v>
      </c>
      <c r="L76">
        <f t="shared" si="1"/>
        <v>1.0013795935765122</v>
      </c>
    </row>
    <row r="77" spans="1:12" x14ac:dyDescent="0.25">
      <c r="A77" s="1">
        <v>36434</v>
      </c>
      <c r="B77">
        <f>papers_obs!B77</f>
        <v>1.0019729554026506</v>
      </c>
      <c r="C77">
        <f>EXP(data!F77/100)</f>
        <v>1.0133483587438379</v>
      </c>
      <c r="D77" t="e">
        <f t="shared" si="3"/>
        <v>#VALUE!</v>
      </c>
      <c r="G77">
        <f>data!F77/100</f>
        <v>1.3260054347826001E-2</v>
      </c>
      <c r="H77">
        <f>data!F77/100</f>
        <v>1.3260054347826001E-2</v>
      </c>
      <c r="K77">
        <f t="shared" si="2"/>
        <v>1.0036467895320078</v>
      </c>
      <c r="L77">
        <f t="shared" si="1"/>
        <v>1.0019016443003259</v>
      </c>
    </row>
    <row r="78" spans="1:12" x14ac:dyDescent="0.25">
      <c r="A78" s="1">
        <v>36526</v>
      </c>
      <c r="B78">
        <f>papers_obs!B78</f>
        <v>1.0027748544838373</v>
      </c>
      <c r="C78">
        <f>EXP(data!F78/100)</f>
        <v>1.0142954471922183</v>
      </c>
      <c r="D78" t="e">
        <f t="shared" si="3"/>
        <v>#VALUE!</v>
      </c>
      <c r="G78">
        <f>data!F78/100</f>
        <v>1.41942307692307E-2</v>
      </c>
      <c r="H78">
        <f>data!F78/100</f>
        <v>1.41942307692307E-2</v>
      </c>
      <c r="K78">
        <f t="shared" si="2"/>
        <v>1.0045848107686517</v>
      </c>
      <c r="L78">
        <f t="shared" si="1"/>
        <v>1.0028380345017238</v>
      </c>
    </row>
    <row r="79" spans="1:12" x14ac:dyDescent="0.25">
      <c r="A79" s="1">
        <v>36617</v>
      </c>
      <c r="B79">
        <f>papers_obs!B79</f>
        <v>1.004162986268996</v>
      </c>
      <c r="C79">
        <f>EXP(data!F79/100)</f>
        <v>1.0158035204336227</v>
      </c>
      <c r="D79" t="e">
        <f t="shared" si="3"/>
        <v>#VALUE!</v>
      </c>
      <c r="G79">
        <f>data!F79/100</f>
        <v>1.5679945054945001E-2</v>
      </c>
      <c r="H79">
        <f>data!F79/100</f>
        <v>1.5679945054945001E-2</v>
      </c>
      <c r="K79">
        <f t="shared" si="2"/>
        <v>1.0060784460561167</v>
      </c>
      <c r="L79">
        <f t="shared" si="1"/>
        <v>1.0043290726499094</v>
      </c>
    </row>
    <row r="80" spans="1:12" x14ac:dyDescent="0.25">
      <c r="A80" s="1">
        <v>36708</v>
      </c>
      <c r="B80">
        <f>papers_obs!B80</f>
        <v>1.0047907843018633</v>
      </c>
      <c r="C80">
        <f>EXP(data!F80/100)</f>
        <v>1.0164321887191468</v>
      </c>
      <c r="D80" t="e">
        <f t="shared" si="3"/>
        <v>#VALUE!</v>
      </c>
      <c r="F80">
        <f>data!F80/100</f>
        <v>1.62986413043478E-2</v>
      </c>
      <c r="G80">
        <f>data!F80/100</f>
        <v>1.62986413043478E-2</v>
      </c>
      <c r="H80">
        <f>data!F80/100</f>
        <v>1.62986413043478E-2</v>
      </c>
      <c r="J80">
        <f t="shared" ref="J67:J119" si="4">EXP(F80-F$121)</f>
        <v>1.0096844557466624</v>
      </c>
      <c r="K80">
        <f t="shared" si="2"/>
        <v>1.0067010956129077</v>
      </c>
      <c r="L80">
        <f t="shared" si="1"/>
        <v>1.004950639541049</v>
      </c>
    </row>
    <row r="81" spans="1:12" x14ac:dyDescent="0.25">
      <c r="A81" s="1">
        <v>36800</v>
      </c>
      <c r="B81">
        <f>papers_obs!B81</f>
        <v>1.0047907843018633</v>
      </c>
      <c r="C81">
        <f>EXP(data!F81/100)</f>
        <v>1.0163189512236963</v>
      </c>
      <c r="D81" t="e">
        <f t="shared" si="3"/>
        <v>#VALUE!</v>
      </c>
      <c r="F81">
        <f>data!F81/100</f>
        <v>1.6187228260869501E-2</v>
      </c>
      <c r="G81">
        <f>data!F81/100</f>
        <v>1.6187228260869501E-2</v>
      </c>
      <c r="H81">
        <f>data!F81/100</f>
        <v>1.6187228260869501E-2</v>
      </c>
      <c r="J81">
        <f t="shared" si="4"/>
        <v>1.0095719699948014</v>
      </c>
      <c r="K81">
        <f t="shared" si="2"/>
        <v>1.0065889422277634</v>
      </c>
      <c r="L81">
        <f t="shared" si="1"/>
        <v>1.0048386811686796</v>
      </c>
    </row>
    <row r="82" spans="1:12" x14ac:dyDescent="0.25">
      <c r="A82" s="1">
        <v>36892</v>
      </c>
      <c r="B82">
        <f>papers_obs!B82</f>
        <v>1.0025325465073969</v>
      </c>
      <c r="C82">
        <f>EXP(data!F82/100)</f>
        <v>1.0140908532285717</v>
      </c>
      <c r="D82" t="e">
        <f t="shared" si="3"/>
        <v>#VALUE!</v>
      </c>
      <c r="F82">
        <f>data!F82/100</f>
        <v>1.3992499999999899E-2</v>
      </c>
      <c r="G82">
        <f>data!F82/100</f>
        <v>1.3992499999999899E-2</v>
      </c>
      <c r="H82">
        <f>data!F82/100</f>
        <v>1.3992499999999899E-2</v>
      </c>
      <c r="J82">
        <f t="shared" si="4"/>
        <v>1.0073586635523986</v>
      </c>
      <c r="K82">
        <f t="shared" ref="K82:K119" si="5">EXP(G82-G$121)</f>
        <v>1.0043821755415849</v>
      </c>
      <c r="L82">
        <f t="shared" ref="L82:L119" si="6">EXP(H82-H$121)</f>
        <v>1.0026357516176367</v>
      </c>
    </row>
    <row r="83" spans="1:12" x14ac:dyDescent="0.25">
      <c r="A83" s="1">
        <v>36982</v>
      </c>
      <c r="B83">
        <f>papers_obs!B83</f>
        <v>0.99934622548605168</v>
      </c>
      <c r="C83">
        <f>EXP(data!F83/100)</f>
        <v>1.0108754708736798</v>
      </c>
      <c r="D83" t="e">
        <f t="shared" si="3"/>
        <v>#VALUE!</v>
      </c>
      <c r="F83">
        <f>data!F83/100</f>
        <v>1.0816758241758199E-2</v>
      </c>
      <c r="G83">
        <f>data!F83/100</f>
        <v>1.0816758241758199E-2</v>
      </c>
      <c r="H83">
        <f>data!F83/100</f>
        <v>1.0816758241758199E-2</v>
      </c>
      <c r="J83">
        <f t="shared" si="4"/>
        <v>1.0041646269810975</v>
      </c>
      <c r="K83">
        <f t="shared" si="5"/>
        <v>1.0011975765339884</v>
      </c>
      <c r="L83">
        <f t="shared" si="6"/>
        <v>0.99945669000410253</v>
      </c>
    </row>
    <row r="84" spans="1:12" x14ac:dyDescent="0.25">
      <c r="A84" s="1">
        <v>37073</v>
      </c>
      <c r="B84">
        <f>papers_obs!B84</f>
        <v>0.99739939911896236</v>
      </c>
      <c r="C84">
        <f>EXP(data!F84/100)</f>
        <v>1.0087922309375468</v>
      </c>
      <c r="D84" t="e">
        <f t="shared" si="3"/>
        <v>#VALUE!</v>
      </c>
      <c r="F84">
        <f>data!F84/100</f>
        <v>8.7538043478260791E-3</v>
      </c>
      <c r="G84">
        <f>data!F84/100</f>
        <v>8.7538043478260791E-3</v>
      </c>
      <c r="H84">
        <f>data!F84/100</f>
        <v>8.7538043478260791E-3</v>
      </c>
      <c r="J84">
        <f t="shared" si="4"/>
        <v>1.0020952169363855</v>
      </c>
      <c r="K84">
        <f t="shared" si="5"/>
        <v>0.99913428106833391</v>
      </c>
      <c r="L84">
        <f t="shared" si="6"/>
        <v>0.99739698220522577</v>
      </c>
    </row>
    <row r="85" spans="1:12" x14ac:dyDescent="0.25">
      <c r="A85" s="1">
        <v>37165</v>
      </c>
      <c r="B85">
        <f>papers_obs!B85</f>
        <v>0.99390632058516537</v>
      </c>
      <c r="C85">
        <f>EXP(data!F85/100)</f>
        <v>1.0053402957722517</v>
      </c>
      <c r="D85" t="e">
        <f t="shared" si="3"/>
        <v>#VALUE!</v>
      </c>
      <c r="F85">
        <f>data!F85/100</f>
        <v>5.3260869565217393E-3</v>
      </c>
      <c r="G85">
        <f>data!F85/100</f>
        <v>5.3260869565217393E-3</v>
      </c>
      <c r="H85">
        <f>data!F85/100</f>
        <v>5.3260869565217393E-3</v>
      </c>
      <c r="J85">
        <f t="shared" si="4"/>
        <v>0.99866619794493083</v>
      </c>
      <c r="K85">
        <f t="shared" si="5"/>
        <v>0.99571539395372344</v>
      </c>
      <c r="L85">
        <f t="shared" si="6"/>
        <v>0.99398403986581696</v>
      </c>
    </row>
    <row r="86" spans="1:12" x14ac:dyDescent="0.25">
      <c r="A86" s="1">
        <v>37257</v>
      </c>
      <c r="B86">
        <f>papers_obs!B86</f>
        <v>0.99292945973855373</v>
      </c>
      <c r="C86">
        <f>EXP(data!F86/100)</f>
        <v>1.004341619862902</v>
      </c>
      <c r="D86" t="e">
        <f t="shared" si="3"/>
        <v>#VALUE!</v>
      </c>
      <c r="F86">
        <f>data!F86/100</f>
        <v>4.3322222222222199E-3</v>
      </c>
      <c r="G86">
        <f>data!F86/100</f>
        <v>4.3322222222222199E-3</v>
      </c>
      <c r="H86">
        <f>data!F86/100</f>
        <v>4.3322222222222199E-3</v>
      </c>
      <c r="J86">
        <f t="shared" si="4"/>
        <v>0.99767415189090958</v>
      </c>
      <c r="K86">
        <f t="shared" si="5"/>
        <v>0.99472627914285594</v>
      </c>
      <c r="L86">
        <f t="shared" si="6"/>
        <v>0.99299664493191597</v>
      </c>
    </row>
    <row r="87" spans="1:12" x14ac:dyDescent="0.25">
      <c r="A87" s="1">
        <v>37347</v>
      </c>
      <c r="B87">
        <f>papers_obs!B87</f>
        <v>0.99292945973855373</v>
      </c>
      <c r="C87">
        <f>EXP(data!F87/100)</f>
        <v>1.004388447309545</v>
      </c>
      <c r="D87" t="e">
        <f t="shared" si="3"/>
        <v>#VALUE!</v>
      </c>
      <c r="F87">
        <f>data!F87/100</f>
        <v>4.3788461538461498E-3</v>
      </c>
      <c r="G87">
        <f>data!F87/100</f>
        <v>4.3788461538461498E-3</v>
      </c>
      <c r="H87">
        <f>data!F87/100</f>
        <v>4.3788461538461498E-3</v>
      </c>
      <c r="J87">
        <f t="shared" si="4"/>
        <v>0.99772066846673468</v>
      </c>
      <c r="K87">
        <f t="shared" si="5"/>
        <v>0.99477265827405958</v>
      </c>
      <c r="L87">
        <f t="shared" si="6"/>
        <v>0.99304294341889243</v>
      </c>
    </row>
    <row r="88" spans="1:12" x14ac:dyDescent="0.25">
      <c r="A88" s="1">
        <v>37438</v>
      </c>
      <c r="B88">
        <f>papers_obs!B88</f>
        <v>0.99292945973855373</v>
      </c>
      <c r="C88">
        <f>EXP(data!F88/100)</f>
        <v>1.0043616583762809</v>
      </c>
      <c r="D88" t="e">
        <f t="shared" si="3"/>
        <v>#VALUE!</v>
      </c>
      <c r="F88">
        <f>data!F88/100</f>
        <v>4.3521739130434698E-3</v>
      </c>
      <c r="G88">
        <f>data!F88/100</f>
        <v>4.3521739130434698E-3</v>
      </c>
      <c r="H88">
        <f>data!F88/100</f>
        <v>4.3521739130434698E-3</v>
      </c>
      <c r="J88">
        <f t="shared" si="4"/>
        <v>0.99769405737570183</v>
      </c>
      <c r="K88">
        <f t="shared" si="5"/>
        <v>0.99474612581201582</v>
      </c>
      <c r="L88">
        <f t="shared" si="6"/>
        <v>0.99301645709160458</v>
      </c>
    </row>
    <row r="89" spans="1:12" x14ac:dyDescent="0.25">
      <c r="A89" s="1">
        <v>37530</v>
      </c>
      <c r="B89">
        <f>papers_obs!B89</f>
        <v>0.99216850555579694</v>
      </c>
      <c r="C89">
        <f>EXP(data!F89/100)</f>
        <v>1.0036171238863805</v>
      </c>
      <c r="D89" t="e">
        <f t="shared" si="3"/>
        <v>#VALUE!</v>
      </c>
      <c r="F89">
        <f>data!F89/100</f>
        <v>3.6105978260869498E-3</v>
      </c>
      <c r="G89">
        <f>data!F89/100</f>
        <v>3.6105978260869498E-3</v>
      </c>
      <c r="H89">
        <f>data!F89/100</f>
        <v>3.6105978260869498E-3</v>
      </c>
      <c r="J89">
        <f t="shared" si="4"/>
        <v>0.99695446558633993</v>
      </c>
      <c r="K89">
        <f t="shared" si="5"/>
        <v>0.99400871932782231</v>
      </c>
      <c r="L89">
        <f t="shared" si="6"/>
        <v>0.9922803328128873</v>
      </c>
    </row>
    <row r="90" spans="1:12" x14ac:dyDescent="0.25">
      <c r="A90" s="1">
        <v>37622</v>
      </c>
      <c r="B90">
        <f>papers_obs!B90</f>
        <v>0.9916890733169027</v>
      </c>
      <c r="C90">
        <f>EXP(data!F90/100)</f>
        <v>1.0031290519615141</v>
      </c>
      <c r="D90" t="e">
        <f t="shared" si="3"/>
        <v>#VALUE!</v>
      </c>
      <c r="F90">
        <f>data!F90/100</f>
        <v>3.1241666666666601E-3</v>
      </c>
      <c r="G90">
        <f>data!F90/100</f>
        <v>3.1241666666666601E-3</v>
      </c>
      <c r="H90">
        <f>data!F90/100</f>
        <v>3.1241666666666601E-3</v>
      </c>
      <c r="J90">
        <f t="shared" si="4"/>
        <v>0.99646963379795983</v>
      </c>
      <c r="K90">
        <f t="shared" si="5"/>
        <v>0.99352532009376238</v>
      </c>
      <c r="L90">
        <f t="shared" si="6"/>
        <v>0.99179777411543557</v>
      </c>
    </row>
    <row r="91" spans="1:12" x14ac:dyDescent="0.25">
      <c r="A91" s="1">
        <v>37712</v>
      </c>
      <c r="B91">
        <f>papers_obs!B91</f>
        <v>0.99164775379967707</v>
      </c>
      <c r="C91">
        <f>EXP(data!F91/100)</f>
        <v>1.0031216203827875</v>
      </c>
      <c r="D91" t="e">
        <f t="shared" si="3"/>
        <v>#VALUE!</v>
      </c>
      <c r="F91">
        <f>data!F91/100</f>
        <v>3.11675824175824E-3</v>
      </c>
      <c r="G91">
        <f>data!F91/100</f>
        <v>3.11675824175824E-3</v>
      </c>
      <c r="H91">
        <f>data!F91/100</f>
        <v>3.11675824175824E-3</v>
      </c>
      <c r="J91">
        <f t="shared" si="4"/>
        <v>0.9964622515548498</v>
      </c>
      <c r="K91">
        <f t="shared" si="5"/>
        <v>0.99351795966329848</v>
      </c>
      <c r="L91">
        <f t="shared" si="6"/>
        <v>0.99179042648331894</v>
      </c>
    </row>
    <row r="92" spans="1:12" x14ac:dyDescent="0.25">
      <c r="A92" s="1">
        <v>37803</v>
      </c>
      <c r="B92">
        <f>papers_obs!B92</f>
        <v>0.99106946129500617</v>
      </c>
      <c r="C92">
        <f>EXP(data!F92/100)</f>
        <v>1.0025453534909206</v>
      </c>
      <c r="D92" t="e">
        <f t="shared" si="3"/>
        <v>#VALUE!</v>
      </c>
      <c r="F92">
        <f>data!F92/100</f>
        <v>2.5421195652173901E-3</v>
      </c>
      <c r="G92">
        <f>data!F92/100</f>
        <v>2.5421195652173901E-3</v>
      </c>
      <c r="H92">
        <f>data!F92/100</f>
        <v>2.5421195652173901E-3</v>
      </c>
      <c r="J92">
        <f t="shared" si="4"/>
        <v>0.99588981029458956</v>
      </c>
      <c r="K92">
        <f t="shared" si="5"/>
        <v>0.99294720982101059</v>
      </c>
      <c r="L92">
        <f t="shared" si="6"/>
        <v>0.9912206690632418</v>
      </c>
    </row>
    <row r="93" spans="1:12" x14ac:dyDescent="0.25">
      <c r="A93" s="1">
        <v>37895</v>
      </c>
      <c r="B93">
        <f>papers_obs!B93</f>
        <v>0.99106946129500617</v>
      </c>
      <c r="C93">
        <f>EXP(data!F93/100)</f>
        <v>1.0024949550592626</v>
      </c>
      <c r="D93" t="e">
        <f t="shared" si="3"/>
        <v>#VALUE!</v>
      </c>
      <c r="F93">
        <f>data!F93/100</f>
        <v>2.4918478260869499E-3</v>
      </c>
      <c r="G93">
        <f>data!F93/100</f>
        <v>2.4918478260869499E-3</v>
      </c>
      <c r="H93">
        <f>data!F93/100</f>
        <v>2.4918478260869499E-3</v>
      </c>
      <c r="J93">
        <f t="shared" si="4"/>
        <v>0.99583974644025286</v>
      </c>
      <c r="K93">
        <f t="shared" si="5"/>
        <v>0.99289729389259895</v>
      </c>
      <c r="L93">
        <f t="shared" si="6"/>
        <v>0.99117083992885513</v>
      </c>
    </row>
    <row r="94" spans="1:12" x14ac:dyDescent="0.25">
      <c r="A94" s="1">
        <v>37987</v>
      </c>
      <c r="B94">
        <f>papers_obs!B94</f>
        <v>0.99106946129500617</v>
      </c>
      <c r="C94">
        <f>EXP(data!F94/100)</f>
        <v>1.0025078096368298</v>
      </c>
      <c r="D94" t="e">
        <f t="shared" si="3"/>
        <v>#VALUE!</v>
      </c>
      <c r="F94">
        <f>data!F94/100</f>
        <v>2.5046703296703198E-3</v>
      </c>
      <c r="G94">
        <f>data!F94/100</f>
        <v>2.5046703296703198E-3</v>
      </c>
      <c r="H94">
        <f>data!F94/100</f>
        <v>2.5046703296703198E-3</v>
      </c>
      <c r="J94">
        <f t="shared" si="4"/>
        <v>0.99585251568083666</v>
      </c>
      <c r="K94">
        <f t="shared" si="5"/>
        <v>0.99291002540333251</v>
      </c>
      <c r="L94">
        <f t="shared" si="6"/>
        <v>0.9911835493019846</v>
      </c>
    </row>
    <row r="95" spans="1:12" x14ac:dyDescent="0.25">
      <c r="A95" s="1">
        <v>38078</v>
      </c>
      <c r="B95">
        <f>papers_obs!B95</f>
        <v>0.99107772024159579</v>
      </c>
      <c r="C95">
        <f>EXP(data!F95/100)</f>
        <v>1.0025314955407085</v>
      </c>
      <c r="D95" t="e">
        <f t="shared" si="3"/>
        <v>#VALUE!</v>
      </c>
      <c r="F95">
        <f>data!F95/100</f>
        <v>2.5282967032967001E-3</v>
      </c>
      <c r="G95">
        <f>data!F95/100</f>
        <v>2.5282967032967001E-3</v>
      </c>
      <c r="H95">
        <f>data!F95/100</f>
        <v>2.5282967032967001E-3</v>
      </c>
      <c r="J95">
        <f t="shared" si="4"/>
        <v>0.99587604434239629</v>
      </c>
      <c r="K95">
        <f t="shared" si="5"/>
        <v>0.99293348454369623</v>
      </c>
      <c r="L95">
        <f t="shared" si="6"/>
        <v>0.99120696765149696</v>
      </c>
    </row>
    <row r="96" spans="1:12" x14ac:dyDescent="0.25">
      <c r="A96" s="1">
        <v>38169</v>
      </c>
      <c r="B96">
        <f>papers_obs!B96</f>
        <v>0.99212716606264417</v>
      </c>
      <c r="C96">
        <f>EXP(data!F96/100)</f>
        <v>1.0035833069226037</v>
      </c>
      <c r="D96" t="e">
        <f t="shared" si="3"/>
        <v>#VALUE!</v>
      </c>
      <c r="F96">
        <f>data!F96/100</f>
        <v>3.5769021739130401E-3</v>
      </c>
      <c r="G96">
        <f>data!F96/100</f>
        <v>3.5769021739130401E-3</v>
      </c>
      <c r="H96">
        <f>data!F96/100</f>
        <v>3.5769021739130401E-3</v>
      </c>
      <c r="J96">
        <f t="shared" si="4"/>
        <v>0.99692087312139743</v>
      </c>
      <c r="K96">
        <f t="shared" si="5"/>
        <v>0.99397522612004896</v>
      </c>
      <c r="L96">
        <f t="shared" si="6"/>
        <v>0.99224689784324349</v>
      </c>
    </row>
    <row r="97" spans="1:12" x14ac:dyDescent="0.25">
      <c r="A97" s="1">
        <v>38261</v>
      </c>
      <c r="B97">
        <f>papers_obs!B97</f>
        <v>0.99339293495557113</v>
      </c>
      <c r="C97">
        <f>EXP(data!F97/100)</f>
        <v>1.004886629078571</v>
      </c>
      <c r="D97" t="e">
        <f t="shared" si="3"/>
        <v>#VALUE!</v>
      </c>
      <c r="F97">
        <f>data!F97/100</f>
        <v>4.8747282608695604E-3</v>
      </c>
      <c r="G97">
        <f>data!F97/100</f>
        <v>4.8747282608695604E-3</v>
      </c>
      <c r="H97">
        <f>data!F97/100</f>
        <v>4.8747282608695604E-3</v>
      </c>
      <c r="J97">
        <f t="shared" si="4"/>
        <v>0.99821554298360304</v>
      </c>
      <c r="K97">
        <f t="shared" si="5"/>
        <v>0.99526607056290572</v>
      </c>
      <c r="L97">
        <f t="shared" si="6"/>
        <v>0.99353549776038885</v>
      </c>
    </row>
    <row r="98" spans="1:12" x14ac:dyDescent="0.25">
      <c r="A98" s="1">
        <v>38353</v>
      </c>
      <c r="B98">
        <f>papers_obs!B98</f>
        <v>0.99464374119927434</v>
      </c>
      <c r="C98">
        <f>EXP(data!F98/100)</f>
        <v>1.0061915891338069</v>
      </c>
      <c r="D98" t="e">
        <f t="shared" si="3"/>
        <v>#VALUE!</v>
      </c>
      <c r="F98">
        <f>data!F98/100</f>
        <v>6.1725E-3</v>
      </c>
      <c r="G98">
        <f>data!F98/100</f>
        <v>6.1725E-3</v>
      </c>
      <c r="H98">
        <f>data!F98/100</f>
        <v>6.1725E-3</v>
      </c>
      <c r="J98">
        <f t="shared" si="4"/>
        <v>0.99951183987164482</v>
      </c>
      <c r="K98">
        <f t="shared" si="5"/>
        <v>0.99655853722415211</v>
      </c>
      <c r="L98">
        <f t="shared" si="6"/>
        <v>0.99482571707520362</v>
      </c>
    </row>
    <row r="99" spans="1:12" x14ac:dyDescent="0.25">
      <c r="A99" s="1">
        <v>38443</v>
      </c>
      <c r="B99">
        <f>papers_obs!B99</f>
        <v>0.99582973150307719</v>
      </c>
      <c r="C99">
        <f>EXP(data!F99/100)</f>
        <v>1.0073815055901847</v>
      </c>
      <c r="D99" t="e">
        <f t="shared" si="3"/>
        <v>#VALUE!</v>
      </c>
      <c r="F99">
        <f>data!F99/100</f>
        <v>7.3543956043956001E-3</v>
      </c>
      <c r="G99">
        <f>data!F99/100</f>
        <v>7.3543956043956001E-3</v>
      </c>
      <c r="H99">
        <f>data!F99/100</f>
        <v>7.3543956043956001E-3</v>
      </c>
      <c r="J99">
        <f t="shared" si="4"/>
        <v>1.0006938568944979</v>
      </c>
      <c r="K99">
        <f t="shared" si="5"/>
        <v>0.99773706168807419</v>
      </c>
      <c r="L99">
        <f t="shared" si="6"/>
        <v>0.99600219231586307</v>
      </c>
    </row>
    <row r="100" spans="1:12" x14ac:dyDescent="0.25">
      <c r="A100" s="1">
        <v>38534</v>
      </c>
      <c r="B100">
        <f>papers_obs!B100</f>
        <v>0.99710853338086802</v>
      </c>
      <c r="C100">
        <f>EXP(data!F100/100)</f>
        <v>1.0086875193527753</v>
      </c>
      <c r="D100" t="e">
        <f t="shared" si="3"/>
        <v>#VALUE!</v>
      </c>
      <c r="F100">
        <f>data!F100/100</f>
        <v>8.6499999999999997E-3</v>
      </c>
      <c r="G100">
        <f>data!F100/100</f>
        <v>8.6499999999999997E-3</v>
      </c>
      <c r="H100">
        <f>data!F100/100</f>
        <v>8.6499999999999997E-3</v>
      </c>
      <c r="J100">
        <f t="shared" si="4"/>
        <v>1.0019912004947045</v>
      </c>
      <c r="K100">
        <f t="shared" si="5"/>
        <v>0.99903057196871781</v>
      </c>
      <c r="L100">
        <f t="shared" si="6"/>
        <v>0.99729345343542541</v>
      </c>
    </row>
    <row r="101" spans="1:12" x14ac:dyDescent="0.25">
      <c r="A101" s="1">
        <v>38626</v>
      </c>
      <c r="B101">
        <f>papers_obs!B101</f>
        <v>0.99844721849694229</v>
      </c>
      <c r="C101">
        <f>EXP(data!F101/100)</f>
        <v>1.0099952745450069</v>
      </c>
      <c r="D101" t="e">
        <f t="shared" si="3"/>
        <v>#VALUE!</v>
      </c>
      <c r="F101">
        <f>data!F101/100</f>
        <v>9.9456521739130395E-3</v>
      </c>
      <c r="G101">
        <f>data!F101/100</f>
        <v>9.9456521739130395E-3</v>
      </c>
      <c r="H101">
        <f>data!F101/100</f>
        <v>9.9456521739130395E-3</v>
      </c>
      <c r="J101">
        <f t="shared" si="4"/>
        <v>1.0032902739638183</v>
      </c>
      <c r="K101">
        <f t="shared" si="5"/>
        <v>1.000325807006947</v>
      </c>
      <c r="L101">
        <f t="shared" si="6"/>
        <v>0.99858643631355759</v>
      </c>
    </row>
    <row r="102" spans="1:12" x14ac:dyDescent="0.25">
      <c r="A102" s="1">
        <v>38718</v>
      </c>
      <c r="B102">
        <f>papers_obs!B102</f>
        <v>0.99961275334831678</v>
      </c>
      <c r="C102">
        <f>EXP(data!F102/100)</f>
        <v>1.011197505744112</v>
      </c>
      <c r="D102" t="e">
        <f t="shared" si="3"/>
        <v>#VALUE!</v>
      </c>
      <c r="F102">
        <f>data!F102/100</f>
        <v>1.1135277777777699E-2</v>
      </c>
      <c r="G102">
        <f>data!F102/100</f>
        <v>1.1135277777777699E-2</v>
      </c>
      <c r="H102">
        <f>data!F102/100</f>
        <v>1.1135277777777699E-2</v>
      </c>
      <c r="J102">
        <f t="shared" si="4"/>
        <v>1.0044845239761873</v>
      </c>
      <c r="K102">
        <f t="shared" si="5"/>
        <v>1.00151652831502</v>
      </c>
      <c r="L102">
        <f t="shared" si="6"/>
        <v>0.99977508719044428</v>
      </c>
    </row>
    <row r="103" spans="1:12" x14ac:dyDescent="0.25">
      <c r="A103" s="1">
        <v>38808</v>
      </c>
      <c r="B103">
        <f>papers_obs!B103</f>
        <v>1.0007713089882138</v>
      </c>
      <c r="C103">
        <f>EXP(data!F103/100)</f>
        <v>1.0123445284336861</v>
      </c>
      <c r="D103" t="e">
        <f t="shared" si="3"/>
        <v>#VALUE!</v>
      </c>
      <c r="F103">
        <f>data!F103/100</f>
        <v>1.2268956043956001E-2</v>
      </c>
      <c r="G103">
        <f>data!F103/100</f>
        <v>1.2268956043956001E-2</v>
      </c>
      <c r="H103">
        <f>data!F103/100</f>
        <v>1.2268956043956001E-2</v>
      </c>
      <c r="J103">
        <f t="shared" si="4"/>
        <v>1.0056239319887486</v>
      </c>
      <c r="K103">
        <f t="shared" si="5"/>
        <v>1.0026525696674118</v>
      </c>
      <c r="L103">
        <f t="shared" si="6"/>
        <v>1.0009091531893854</v>
      </c>
    </row>
    <row r="104" spans="1:12" x14ac:dyDescent="0.25">
      <c r="A104" s="1">
        <v>38899</v>
      </c>
      <c r="B104">
        <f>papers_obs!B104</f>
        <v>1.0016557141992815</v>
      </c>
      <c r="C104">
        <f>EXP(data!F104/100)</f>
        <v>1.013199671796212</v>
      </c>
      <c r="D104" t="e">
        <f t="shared" si="3"/>
        <v>#VALUE!</v>
      </c>
      <c r="F104">
        <f>data!F104/100</f>
        <v>1.31133152173913E-2</v>
      </c>
      <c r="G104">
        <f>data!F104/100</f>
        <v>1.31133152173913E-2</v>
      </c>
      <c r="H104">
        <f>data!F104/100</f>
        <v>1.31133152173913E-2</v>
      </c>
      <c r="J104">
        <f t="shared" si="4"/>
        <v>1.0064733983576415</v>
      </c>
      <c r="K104">
        <f t="shared" si="5"/>
        <v>1.0034995260797679</v>
      </c>
      <c r="L104">
        <f t="shared" si="6"/>
        <v>1.0017546369103922</v>
      </c>
    </row>
    <row r="105" spans="1:12" x14ac:dyDescent="0.25">
      <c r="A105" s="1">
        <v>38991</v>
      </c>
      <c r="B105">
        <f>papers_obs!B105</f>
        <v>1.0016557141992815</v>
      </c>
      <c r="C105">
        <f>EXP(data!F105/100)</f>
        <v>1.0131936146423666</v>
      </c>
      <c r="D105" t="e">
        <f t="shared" si="3"/>
        <v>#VALUE!</v>
      </c>
      <c r="F105">
        <f>data!F105/100</f>
        <v>1.3107336956521699E-2</v>
      </c>
      <c r="G105">
        <f>data!F105/100</f>
        <v>1.3107336956521699E-2</v>
      </c>
      <c r="H105">
        <f>data!F105/100</f>
        <v>1.3107336956521699E-2</v>
      </c>
      <c r="J105">
        <f t="shared" si="4"/>
        <v>1.0064673814150933</v>
      </c>
      <c r="K105">
        <f t="shared" si="5"/>
        <v>1.0034935269157508</v>
      </c>
      <c r="L105">
        <f t="shared" si="6"/>
        <v>1.0017486481777467</v>
      </c>
    </row>
    <row r="106" spans="1:12" x14ac:dyDescent="0.25">
      <c r="A106" s="1">
        <v>39083</v>
      </c>
      <c r="B106">
        <f>papers_obs!B106</f>
        <v>1.0016557141992815</v>
      </c>
      <c r="C106">
        <f>EXP(data!F106/100)</f>
        <v>1.0132230503023132</v>
      </c>
      <c r="D106" t="e">
        <f t="shared" si="3"/>
        <v>#VALUE!</v>
      </c>
      <c r="F106">
        <f>data!F106/100</f>
        <v>1.31363888888888E-2</v>
      </c>
      <c r="G106">
        <f>data!F106/100</f>
        <v>1.31363888888888E-2</v>
      </c>
      <c r="H106">
        <f>data!F106/100</f>
        <v>1.31363888888888E-2</v>
      </c>
      <c r="J106">
        <f t="shared" si="4"/>
        <v>1.0064966216621285</v>
      </c>
      <c r="K106">
        <f t="shared" si="5"/>
        <v>1.0035226807653113</v>
      </c>
      <c r="L106">
        <f t="shared" si="6"/>
        <v>1.0017777513344719</v>
      </c>
    </row>
    <row r="107" spans="1:12" x14ac:dyDescent="0.25">
      <c r="A107" s="1">
        <v>39173</v>
      </c>
      <c r="B107">
        <f>papers_obs!B107</f>
        <v>1.0016557141992815</v>
      </c>
      <c r="C107">
        <f>EXP(data!F107/100)</f>
        <v>1.0132176347076254</v>
      </c>
      <c r="D107" t="e">
        <f t="shared" si="3"/>
        <v>#VALUE!</v>
      </c>
      <c r="F107">
        <f>data!F107/100</f>
        <v>1.3131043956043899E-2</v>
      </c>
      <c r="G107">
        <f>data!F107/100</f>
        <v>1.3131043956043899E-2</v>
      </c>
      <c r="H107">
        <f>data!F107/100</f>
        <v>1.3131043956043899E-2</v>
      </c>
      <c r="J107">
        <f t="shared" si="4"/>
        <v>1.0064912420196541</v>
      </c>
      <c r="K107">
        <f t="shared" si="5"/>
        <v>1.0035173170183087</v>
      </c>
      <c r="L107">
        <f t="shared" si="6"/>
        <v>1.0017723969139749</v>
      </c>
    </row>
    <row r="108" spans="1:12" x14ac:dyDescent="0.25">
      <c r="A108" s="1">
        <v>39264</v>
      </c>
      <c r="B108">
        <f>papers_obs!B108</f>
        <v>1.0014554030882203</v>
      </c>
      <c r="C108">
        <f>EXP(data!F108/100)</f>
        <v>1.0127666765492791</v>
      </c>
      <c r="D108" t="e">
        <f t="shared" si="3"/>
        <v>#VALUE!</v>
      </c>
      <c r="F108">
        <f>data!F108/100</f>
        <v>1.2685869565217301E-2</v>
      </c>
      <c r="G108">
        <f>data!F108/100</f>
        <v>1.2685869565217301E-2</v>
      </c>
      <c r="H108">
        <f>data!F108/100</f>
        <v>1.2685869565217301E-2</v>
      </c>
      <c r="J108">
        <f t="shared" si="4"/>
        <v>1.0060432776126549</v>
      </c>
      <c r="K108">
        <f t="shared" si="5"/>
        <v>1.0030706762319175</v>
      </c>
      <c r="L108">
        <f t="shared" si="6"/>
        <v>1.0013265327484495</v>
      </c>
    </row>
    <row r="109" spans="1:12" x14ac:dyDescent="0.25">
      <c r="A109" s="1">
        <v>39356</v>
      </c>
      <c r="B109">
        <f>papers_obs!B109</f>
        <v>0.99983769152241575</v>
      </c>
      <c r="C109">
        <f>EXP(data!F109/100)</f>
        <v>1.0113025267451008</v>
      </c>
      <c r="D109" t="e">
        <f t="shared" si="3"/>
        <v>#VALUE!</v>
      </c>
      <c r="F109">
        <f>data!F109/100</f>
        <v>1.1239130434782601E-2</v>
      </c>
      <c r="G109">
        <f>data!F109/100</f>
        <v>1.1239130434782601E-2</v>
      </c>
      <c r="H109">
        <f>data!F109/100</f>
        <v>1.1239130434782601E-2</v>
      </c>
      <c r="J109">
        <f t="shared" si="4"/>
        <v>1.0045888477799809</v>
      </c>
      <c r="K109">
        <f t="shared" si="5"/>
        <v>1.0016205438685721</v>
      </c>
      <c r="L109">
        <f t="shared" si="6"/>
        <v>0.99987892188131733</v>
      </c>
    </row>
    <row r="110" spans="1:12" x14ac:dyDescent="0.25">
      <c r="A110" s="1">
        <v>39448</v>
      </c>
      <c r="B110">
        <f>papers_obs!B110</f>
        <v>0.99651875199281703</v>
      </c>
      <c r="C110">
        <f>EXP(data!F110/100)</f>
        <v>1.0079852851010356</v>
      </c>
      <c r="D110" t="e">
        <f t="shared" si="3"/>
        <v>#VALUE!</v>
      </c>
      <c r="F110">
        <f>data!F110/100</f>
        <v>7.9535714285714192E-3</v>
      </c>
      <c r="G110">
        <f>data!F110/100</f>
        <v>7.9535714285714192E-3</v>
      </c>
      <c r="H110">
        <f>data!F110/100</f>
        <v>7.9535714285714192E-3</v>
      </c>
      <c r="J110">
        <f t="shared" si="4"/>
        <v>1.001293628127218</v>
      </c>
      <c r="K110">
        <f t="shared" si="5"/>
        <v>0.99833506074972145</v>
      </c>
      <c r="L110">
        <f t="shared" si="6"/>
        <v>0.99659915157424306</v>
      </c>
    </row>
    <row r="111" spans="1:12" x14ac:dyDescent="0.25">
      <c r="A111" s="1">
        <v>39539</v>
      </c>
      <c r="B111">
        <f>papers_obs!B111</f>
        <v>0.99374896454208816</v>
      </c>
      <c r="C111">
        <f>EXP(data!F111/100)</f>
        <v>1.0052254183106792</v>
      </c>
      <c r="D111" t="e">
        <f t="shared" si="3"/>
        <v>#VALUE!</v>
      </c>
      <c r="F111">
        <f>data!F111/100</f>
        <v>5.2118131868131804E-3</v>
      </c>
      <c r="G111">
        <f>data!F111/100</f>
        <v>5.2118131868131804E-3</v>
      </c>
      <c r="H111">
        <f>data!F111/100</f>
        <v>5.2118131868131804E-3</v>
      </c>
      <c r="J111">
        <f t="shared" si="4"/>
        <v>0.99855208311410126</v>
      </c>
      <c r="K111">
        <f t="shared" si="5"/>
        <v>0.99560161630312383</v>
      </c>
      <c r="L111">
        <f t="shared" si="6"/>
        <v>0.99387046005227175</v>
      </c>
    </row>
    <row r="112" spans="1:12" x14ac:dyDescent="0.25">
      <c r="A112" s="1">
        <v>39630</v>
      </c>
      <c r="B112">
        <f>papers_obs!B112</f>
        <v>0.99355023462283421</v>
      </c>
      <c r="C112">
        <f>EXP(data!F112/100)</f>
        <v>1.0048634186500316</v>
      </c>
      <c r="D112" t="e">
        <f t="shared" si="3"/>
        <v>#VALUE!</v>
      </c>
      <c r="F112">
        <f>data!F112/100</f>
        <v>4.8516304347825997E-3</v>
      </c>
      <c r="G112">
        <f>data!F112/100</f>
        <v>4.8516304347825997E-3</v>
      </c>
      <c r="H112">
        <f>data!F112/100</f>
        <v>4.8516304347825997E-3</v>
      </c>
      <c r="J112">
        <f t="shared" si="4"/>
        <v>0.99819248664087068</v>
      </c>
      <c r="K112">
        <f t="shared" si="5"/>
        <v>0.99524308234578751</v>
      </c>
      <c r="L112">
        <f t="shared" si="6"/>
        <v>0.99351254951527868</v>
      </c>
    </row>
    <row r="113" spans="1:12" x14ac:dyDescent="0.25">
      <c r="A113" s="1">
        <v>39722</v>
      </c>
      <c r="B113">
        <f>papers_obs!B113</f>
        <v>0.99121813286428939</v>
      </c>
      <c r="C113">
        <f>EXP(data!F113/100)</f>
        <v>1.0012641135362013</v>
      </c>
      <c r="D113" t="e">
        <f t="shared" si="3"/>
        <v>#VALUE!</v>
      </c>
      <c r="F113">
        <f>data!F113/100</f>
        <v>1.2633152173913002E-3</v>
      </c>
      <c r="G113">
        <f>data!F113/100</f>
        <v>1.2633152173913002E-3</v>
      </c>
      <c r="H113">
        <f>data!F113/100</f>
        <v>1.2633152173913002E-3</v>
      </c>
      <c r="J113">
        <f t="shared" si="4"/>
        <v>0.99461707603772598</v>
      </c>
      <c r="K113">
        <f t="shared" si="5"/>
        <v>0.99167823616937489</v>
      </c>
      <c r="L113">
        <f t="shared" si="6"/>
        <v>0.98995390190829435</v>
      </c>
    </row>
    <row r="114" spans="1:12" x14ac:dyDescent="0.25">
      <c r="A114" s="1">
        <v>39814</v>
      </c>
      <c r="B114">
        <f>papers_obs!B114</f>
        <v>0.98921294708105423</v>
      </c>
      <c r="C114">
        <f>EXP(data!F114/100)</f>
        <v>1.0004612174391818</v>
      </c>
      <c r="D114" t="e">
        <f t="shared" si="3"/>
        <v>#VALUE!</v>
      </c>
      <c r="F114">
        <f>data!F114/100</f>
        <v>4.6111111111111103E-4</v>
      </c>
      <c r="G114">
        <f>data!F114/100</f>
        <v>4.6111111111111103E-4</v>
      </c>
      <c r="H114">
        <f>data!F114/100</f>
        <v>4.6111111111111103E-4</v>
      </c>
      <c r="J114">
        <f t="shared" si="4"/>
        <v>0.99381951008326552</v>
      </c>
      <c r="K114">
        <f t="shared" si="5"/>
        <v>0.99088302681895946</v>
      </c>
      <c r="L114">
        <f t="shared" si="6"/>
        <v>0.98916007527122041</v>
      </c>
    </row>
    <row r="115" spans="1:12" x14ac:dyDescent="0.25">
      <c r="A115" s="1">
        <v>39904</v>
      </c>
      <c r="B115">
        <f>papers_obs!B115</f>
        <v>0.98921294708105423</v>
      </c>
      <c r="C115">
        <f>EXP(data!F115/100)</f>
        <v>1.000445153996701</v>
      </c>
      <c r="D115" t="e">
        <f t="shared" si="3"/>
        <v>#VALUE!</v>
      </c>
      <c r="F115">
        <f>data!F115/100</f>
        <v>4.4505494505494501E-4</v>
      </c>
      <c r="G115">
        <f>data!F115/100</f>
        <v>4.4505494505494501E-4</v>
      </c>
      <c r="H115">
        <f>data!F115/100</f>
        <v>4.4505494505494501E-4</v>
      </c>
      <c r="J115">
        <f t="shared" si="4"/>
        <v>0.99380355328028469</v>
      </c>
      <c r="K115">
        <f t="shared" si="5"/>
        <v>0.9908671171642629</v>
      </c>
      <c r="L115">
        <f t="shared" si="6"/>
        <v>0.98914419328029801</v>
      </c>
    </row>
    <row r="116" spans="1:12" x14ac:dyDescent="0.25">
      <c r="A116" s="1">
        <v>39995</v>
      </c>
      <c r="B116">
        <f>papers_obs!B116</f>
        <v>0.98921294708105423</v>
      </c>
      <c r="C116">
        <f>EXP(data!F116/100)</f>
        <v>1.0003859440224547</v>
      </c>
      <c r="D116" t="e">
        <f t="shared" si="3"/>
        <v>#VALUE!</v>
      </c>
      <c r="F116">
        <f>data!F116/100</f>
        <v>3.8586956521739101E-4</v>
      </c>
      <c r="G116">
        <f>data!F116/100</f>
        <v>3.8586956521739101E-4</v>
      </c>
      <c r="H116">
        <f>data!F116/100</f>
        <v>3.8586956521739101E-4</v>
      </c>
      <c r="J116">
        <f t="shared" si="4"/>
        <v>0.99374473638006733</v>
      </c>
      <c r="K116">
        <f t="shared" si="5"/>
        <v>0.99080847405298955</v>
      </c>
      <c r="L116">
        <f t="shared" si="6"/>
        <v>0.98908565213791155</v>
      </c>
    </row>
    <row r="117" spans="1:12" x14ac:dyDescent="0.25">
      <c r="A117" s="1">
        <v>40087</v>
      </c>
      <c r="B117">
        <f>papers_obs!B117</f>
        <v>0.98921294708105423</v>
      </c>
      <c r="C117">
        <f>EXP(data!F117/100)</f>
        <v>1.000295967702844</v>
      </c>
      <c r="D117" t="e">
        <f t="shared" si="3"/>
        <v>#VALUE!</v>
      </c>
      <c r="F117">
        <f>data!F117/100</f>
        <v>2.9592391304347797E-4</v>
      </c>
      <c r="G117">
        <f>data!F117/100</f>
        <v>2.9592391304347797E-4</v>
      </c>
      <c r="H117">
        <f>data!F117/100</f>
        <v>2.9592391304347797E-4</v>
      </c>
      <c r="J117">
        <f t="shared" si="4"/>
        <v>0.99365535738134569</v>
      </c>
      <c r="K117">
        <f t="shared" si="5"/>
        <v>0.99071935914642073</v>
      </c>
      <c r="L117">
        <f t="shared" si="6"/>
        <v>0.98899669218471464</v>
      </c>
    </row>
    <row r="118" spans="1:12" x14ac:dyDescent="0.25">
      <c r="A118" s="1">
        <v>40179</v>
      </c>
      <c r="B118">
        <f>papers_obs!B118</f>
        <v>0.98921294708105423</v>
      </c>
      <c r="C118">
        <f>EXP(data!F118/100)</f>
        <v>1.0003347782479561</v>
      </c>
      <c r="D118" t="e">
        <f t="shared" si="3"/>
        <v>#VALUE!</v>
      </c>
      <c r="F118">
        <f>data!F118/100</f>
        <v>3.3472222222222204E-4</v>
      </c>
      <c r="G118">
        <f>data!F118/100</f>
        <v>3.3472222222222204E-4</v>
      </c>
      <c r="H118">
        <f>data!F118/100</f>
        <v>3.3472222222222204E-4</v>
      </c>
      <c r="J118">
        <f t="shared" si="4"/>
        <v>0.99369391027700715</v>
      </c>
      <c r="K118">
        <f t="shared" si="5"/>
        <v>0.99075779812810516</v>
      </c>
      <c r="L118">
        <f t="shared" si="6"/>
        <v>0.98903506432853716</v>
      </c>
    </row>
    <row r="119" spans="1:12" x14ac:dyDescent="0.25">
      <c r="A119" s="1">
        <v>40269</v>
      </c>
      <c r="B119">
        <f>papers_obs!B119</f>
        <v>0.98921294708105423</v>
      </c>
      <c r="C119">
        <f>EXP(data!F119/100)</f>
        <v>1.0004800602470008</v>
      </c>
      <c r="D119" t="e">
        <f t="shared" si="3"/>
        <v>#VALUE!</v>
      </c>
      <c r="F119">
        <f>data!F119/100</f>
        <v>4.79945054945054E-4</v>
      </c>
      <c r="G119">
        <f>data!F119/100</f>
        <v>4.79945054945054E-4</v>
      </c>
      <c r="H119">
        <f>data!F119/100</f>
        <v>4.79945054945054E-4</v>
      </c>
      <c r="J119">
        <f t="shared" si="4"/>
        <v>0.99383822780036324</v>
      </c>
      <c r="K119">
        <f t="shared" si="5"/>
        <v>0.99090168922997535</v>
      </c>
      <c r="L119">
        <f t="shared" si="6"/>
        <v>0.98917870523195817</v>
      </c>
    </row>
    <row r="120" spans="1:12" x14ac:dyDescent="0.25">
      <c r="A120" s="1"/>
    </row>
    <row r="121" spans="1:12" x14ac:dyDescent="0.25">
      <c r="A121" s="1"/>
      <c r="F121">
        <f>AVERAGE(F2:F119)</f>
        <v>6.6607793173010382E-3</v>
      </c>
      <c r="G121">
        <f t="shared" ref="G121:L121" si="7">AVERAGE(G2:G119)</f>
        <v>9.6198982305435842E-3</v>
      </c>
      <c r="H121">
        <f t="shared" si="7"/>
        <v>1.1360215884012431E-2</v>
      </c>
      <c r="J121">
        <f t="shared" si="7"/>
        <v>1.0000119464462709</v>
      </c>
      <c r="K121">
        <f t="shared" si="7"/>
        <v>1.0000125898977721</v>
      </c>
      <c r="L121">
        <f t="shared" si="7"/>
        <v>1.0000177107623571</v>
      </c>
    </row>
    <row r="122" spans="1:12" x14ac:dyDescent="0.25">
      <c r="A122" s="1"/>
    </row>
    <row r="123" spans="1:12" x14ac:dyDescent="0.25">
      <c r="A123" s="1"/>
    </row>
    <row r="124" spans="1:12" x14ac:dyDescent="0.25">
      <c r="A124" s="1"/>
    </row>
    <row r="125" spans="1:12" x14ac:dyDescent="0.25">
      <c r="A125" s="1"/>
    </row>
    <row r="126" spans="1:12" x14ac:dyDescent="0.25">
      <c r="A126" s="1"/>
    </row>
    <row r="127" spans="1:12" x14ac:dyDescent="0.25">
      <c r="A127" s="1"/>
    </row>
    <row r="128" spans="1:12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5ED-A47E-4B52-9266-0F29A6DA0E52}">
  <dimension ref="A1:I129"/>
  <sheetViews>
    <sheetView workbookViewId="0">
      <selection activeCell="G26" sqref="G26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146</v>
      </c>
      <c r="D1" t="s">
        <v>143</v>
      </c>
    </row>
    <row r="2" spans="1:9" x14ac:dyDescent="0.25">
      <c r="A2" s="1">
        <v>29587</v>
      </c>
      <c r="B2">
        <f>papers_obs!F2</f>
        <v>0.99635888851602461</v>
      </c>
      <c r="C2">
        <f>EXP(data!I2/100)</f>
        <v>1.0001269418666168</v>
      </c>
      <c r="D2">
        <f>C2*$H$3+$I$3</f>
        <v>0.99626694525973547</v>
      </c>
      <c r="H2" t="s">
        <v>142</v>
      </c>
    </row>
    <row r="3" spans="1:9" x14ac:dyDescent="0.25">
      <c r="A3" s="1">
        <v>29677</v>
      </c>
      <c r="B3">
        <f>papers_obs!F3</f>
        <v>0.99569665866662038</v>
      </c>
      <c r="C3">
        <f>EXP(data!I3/100)</f>
        <v>0.99956058067581022</v>
      </c>
      <c r="D3">
        <f t="shared" ref="D3:D66" si="0">C3*$H$3+$I$3</f>
        <v>0.99570406367635067</v>
      </c>
      <c r="H3">
        <f t="array" ref="H3:I7">LINEST(B2:B119,C2:C119,TRUE,TRUE)</f>
        <v>0.99385620434758537</v>
      </c>
      <c r="I3">
        <v>2.2845789504215563E-3</v>
      </c>
    </row>
    <row r="4" spans="1:9" x14ac:dyDescent="0.25">
      <c r="A4" s="1">
        <v>29768</v>
      </c>
      <c r="B4">
        <f>papers_obs!F4</f>
        <v>0.99997515825463223</v>
      </c>
      <c r="C4">
        <f>EXP(data!I4/100)</f>
        <v>1.0037781830753547</v>
      </c>
      <c r="D4">
        <f t="shared" si="0"/>
        <v>0.9998957539886093</v>
      </c>
      <c r="H4">
        <v>5.0109494613762712E-3</v>
      </c>
      <c r="I4">
        <v>5.0284403423866862E-3</v>
      </c>
    </row>
    <row r="5" spans="1:9" x14ac:dyDescent="0.25">
      <c r="A5" s="1">
        <v>29860</v>
      </c>
      <c r="B5">
        <f>papers_obs!F5</f>
        <v>0.99367711008020498</v>
      </c>
      <c r="C5">
        <f>EXP(data!I5/100)</f>
        <v>0.99749460240171617</v>
      </c>
      <c r="D5">
        <f t="shared" si="0"/>
        <v>0.99365077835059501</v>
      </c>
      <c r="H5">
        <v>0.99705983198711967</v>
      </c>
      <c r="I5">
        <v>3.6621727096316321E-4</v>
      </c>
    </row>
    <row r="6" spans="1:9" x14ac:dyDescent="0.25">
      <c r="A6" s="1">
        <v>29952</v>
      </c>
      <c r="B6">
        <f>papers_obs!F6</f>
        <v>1.0074590537795451</v>
      </c>
      <c r="C6">
        <f>EXP(data!I6/100)</f>
        <v>1.0114035526825553</v>
      </c>
      <c r="D6">
        <f t="shared" si="0"/>
        <v>1.0074742748831691</v>
      </c>
      <c r="H6">
        <v>39337.527652782708</v>
      </c>
      <c r="I6">
        <v>116</v>
      </c>
    </row>
    <row r="7" spans="1:9" x14ac:dyDescent="0.25">
      <c r="A7" s="1">
        <v>30042</v>
      </c>
      <c r="B7">
        <f>papers_obs!F7</f>
        <v>0.99227101089626701</v>
      </c>
      <c r="C7">
        <f>EXP(data!I7/100)</f>
        <v>0.99617218697435317</v>
      </c>
      <c r="D7">
        <f t="shared" si="0"/>
        <v>0.99233648757338533</v>
      </c>
      <c r="H7">
        <v>5.2757560438956999E-3</v>
      </c>
      <c r="I7">
        <v>1.5557350387998001E-5</v>
      </c>
    </row>
    <row r="8" spans="1:9" x14ac:dyDescent="0.25">
      <c r="A8" s="1">
        <v>30133</v>
      </c>
      <c r="B8">
        <f>papers_obs!F8</f>
        <v>0.99774752215772367</v>
      </c>
      <c r="C8">
        <f>EXP(data!I8/100)</f>
        <v>1.0014884793873597</v>
      </c>
      <c r="D8">
        <f t="shared" si="0"/>
        <v>0.99762011777217785</v>
      </c>
    </row>
    <row r="9" spans="1:9" x14ac:dyDescent="0.25">
      <c r="A9" s="1">
        <v>30225</v>
      </c>
      <c r="B9">
        <f>papers_obs!F9</f>
        <v>0.99858653741054371</v>
      </c>
      <c r="C9">
        <f>EXP(data!I9/100)</f>
        <v>1.0023683269830144</v>
      </c>
      <c r="D9">
        <f t="shared" si="0"/>
        <v>0.99849455976399959</v>
      </c>
    </row>
    <row r="10" spans="1:9" x14ac:dyDescent="0.25">
      <c r="A10" s="1">
        <v>30317</v>
      </c>
      <c r="B10">
        <f>papers_obs!F10</f>
        <v>0.99737303583962023</v>
      </c>
      <c r="C10">
        <f>EXP(data!I10/100)</f>
        <v>1.0013269549471022</v>
      </c>
      <c r="D10">
        <f t="shared" si="0"/>
        <v>0.9974595857050742</v>
      </c>
    </row>
    <row r="11" spans="1:9" x14ac:dyDescent="0.25">
      <c r="A11" s="1">
        <v>30407</v>
      </c>
      <c r="B11">
        <f>papers_obs!F11</f>
        <v>0.99722529332779564</v>
      </c>
      <c r="C11">
        <f>EXP(data!I11/100)</f>
        <v>1.0009499040925245</v>
      </c>
      <c r="D11">
        <f t="shared" si="0"/>
        <v>0.99708485137389757</v>
      </c>
    </row>
    <row r="12" spans="1:9" x14ac:dyDescent="0.25">
      <c r="A12" s="1">
        <v>30498</v>
      </c>
      <c r="B12">
        <f>papers_obs!F12</f>
        <v>0.99123307541914596</v>
      </c>
      <c r="C12">
        <f>EXP(data!I12/100)</f>
        <v>0.99512609598771629</v>
      </c>
      <c r="D12">
        <f t="shared" si="0"/>
        <v>0.99129682355600413</v>
      </c>
    </row>
    <row r="13" spans="1:9" x14ac:dyDescent="0.25">
      <c r="A13" s="1">
        <v>30590</v>
      </c>
      <c r="B13">
        <f>papers_obs!F13</f>
        <v>0.99943337226045581</v>
      </c>
      <c r="C13">
        <f>EXP(data!I13/100)</f>
        <v>1.0032884904596366</v>
      </c>
      <c r="D13">
        <f t="shared" si="0"/>
        <v>0.9994090699442546</v>
      </c>
    </row>
    <row r="14" spans="1:9" x14ac:dyDescent="0.25">
      <c r="A14" s="1">
        <v>30682</v>
      </c>
      <c r="B14">
        <f>papers_obs!F14</f>
        <v>0.99608486645213667</v>
      </c>
      <c r="C14">
        <f>EXP(data!I14/100)</f>
        <v>0.9998248666335402</v>
      </c>
      <c r="D14">
        <f t="shared" si="0"/>
        <v>0.99596672591516255</v>
      </c>
    </row>
    <row r="15" spans="1:9" x14ac:dyDescent="0.25">
      <c r="A15" s="1">
        <v>30773</v>
      </c>
      <c r="B15">
        <f>papers_obs!F15</f>
        <v>0.9965289147416001</v>
      </c>
      <c r="C15">
        <f>EXP(data!I15/100)</f>
        <v>1.0003058801227751</v>
      </c>
      <c r="D15">
        <f t="shared" si="0"/>
        <v>0.99644478415581361</v>
      </c>
    </row>
    <row r="16" spans="1:9" x14ac:dyDescent="0.25">
      <c r="A16" s="1">
        <v>30864</v>
      </c>
      <c r="B16">
        <f>papers_obs!F16</f>
        <v>1.0013429484320737</v>
      </c>
      <c r="C16">
        <f>EXP(data!I16/100)</f>
        <v>1.0052393011077083</v>
      </c>
      <c r="D16">
        <f t="shared" si="0"/>
        <v>1.0013478952103481</v>
      </c>
    </row>
    <row r="17" spans="1:4" x14ac:dyDescent="0.25">
      <c r="A17" s="1">
        <v>30956</v>
      </c>
      <c r="B17">
        <f>papers_obs!F17</f>
        <v>0.99747286087197806</v>
      </c>
      <c r="C17">
        <f>EXP(data!I17/100)</f>
        <v>1.001386532272069</v>
      </c>
      <c r="D17">
        <f t="shared" si="0"/>
        <v>0.99751879699913082</v>
      </c>
    </row>
    <row r="18" spans="1:4" x14ac:dyDescent="0.25">
      <c r="A18" s="1">
        <v>31048</v>
      </c>
      <c r="B18">
        <f>papers_obs!F18</f>
        <v>0.99677196005786495</v>
      </c>
      <c r="C18">
        <f>EXP(data!I18/100)</f>
        <v>1.0005829336547269</v>
      </c>
      <c r="D18">
        <f t="shared" si="0"/>
        <v>0.99672013552748029</v>
      </c>
    </row>
    <row r="19" spans="1:4" x14ac:dyDescent="0.25">
      <c r="A19" s="1">
        <v>31138</v>
      </c>
      <c r="B19">
        <f>papers_obs!F19</f>
        <v>0.99877009579290099</v>
      </c>
      <c r="C19">
        <f>EXP(data!I19/100)</f>
        <v>1.0025403622069891</v>
      </c>
      <c r="D19">
        <f t="shared" si="0"/>
        <v>0.99866553803871316</v>
      </c>
    </row>
    <row r="20" spans="1:4" x14ac:dyDescent="0.25">
      <c r="A20" s="1">
        <v>31229</v>
      </c>
      <c r="B20">
        <f>papers_obs!F20</f>
        <v>1.0055218850498864</v>
      </c>
      <c r="C20">
        <f>EXP(data!I20/100)</f>
        <v>1.009350961878744</v>
      </c>
      <c r="D20">
        <f t="shared" si="0"/>
        <v>1.0054342947778143</v>
      </c>
    </row>
    <row r="21" spans="1:4" x14ac:dyDescent="0.25">
      <c r="A21" s="1">
        <v>31321</v>
      </c>
      <c r="B21">
        <f>papers_obs!F21</f>
        <v>1.0075498642898764</v>
      </c>
      <c r="C21">
        <f>EXP(data!I21/100)</f>
        <v>1.0114359145007075</v>
      </c>
      <c r="D21">
        <f t="shared" si="0"/>
        <v>1.0075064378769236</v>
      </c>
    </row>
    <row r="22" spans="1:4" x14ac:dyDescent="0.25">
      <c r="A22" s="1">
        <v>31413</v>
      </c>
      <c r="B22">
        <f>papers_obs!F22</f>
        <v>1.0041095030633191</v>
      </c>
      <c r="C22">
        <f>EXP(data!I22/100)</f>
        <v>1.008046623265771</v>
      </c>
      <c r="D22">
        <f t="shared" si="0"/>
        <v>1.004137969754741</v>
      </c>
    </row>
    <row r="23" spans="1:4" x14ac:dyDescent="0.25">
      <c r="A23" s="1">
        <v>31503</v>
      </c>
      <c r="B23">
        <f>papers_obs!F23</f>
        <v>1.0007900825561657</v>
      </c>
      <c r="C23">
        <f>EXP(data!I23/100)</f>
        <v>1.0046013467882013</v>
      </c>
      <c r="D23">
        <f t="shared" si="0"/>
        <v>1.0007138603518158</v>
      </c>
    </row>
    <row r="24" spans="1:4" x14ac:dyDescent="0.25">
      <c r="A24" s="1">
        <v>31594</v>
      </c>
      <c r="B24">
        <f>papers_obs!F24</f>
        <v>1.0011927034220749</v>
      </c>
      <c r="C24">
        <f>EXP(data!I24/100)</f>
        <v>1.0051013065607055</v>
      </c>
      <c r="D24">
        <f t="shared" si="0"/>
        <v>1.001210748473643</v>
      </c>
    </row>
    <row r="25" spans="1:4" x14ac:dyDescent="0.25">
      <c r="A25" s="1">
        <v>31686</v>
      </c>
      <c r="B25">
        <f>papers_obs!F25</f>
        <v>1.001643044144789</v>
      </c>
      <c r="C25">
        <f>EXP(data!I25/100)</f>
        <v>1.005378641204107</v>
      </c>
      <c r="D25">
        <f t="shared" si="0"/>
        <v>1.0014863792296682</v>
      </c>
    </row>
    <row r="26" spans="1:4" x14ac:dyDescent="0.25">
      <c r="A26" s="1">
        <v>31778</v>
      </c>
      <c r="B26">
        <f>papers_obs!F26</f>
        <v>0.99338753099022947</v>
      </c>
      <c r="C26">
        <f>EXP(data!I26/100)</f>
        <v>0.99720285913865647</v>
      </c>
      <c r="D26">
        <f t="shared" si="0"/>
        <v>0.9933608274985265</v>
      </c>
    </row>
    <row r="27" spans="1:4" x14ac:dyDescent="0.25">
      <c r="A27" s="1">
        <v>31868</v>
      </c>
      <c r="B27">
        <f>papers_obs!F27</f>
        <v>0.99729780333330531</v>
      </c>
      <c r="C27">
        <f>EXP(data!I27/100)</f>
        <v>1.001128078690904</v>
      </c>
      <c r="D27">
        <f t="shared" si="0"/>
        <v>0.99726193130395424</v>
      </c>
    </row>
    <row r="28" spans="1:4" x14ac:dyDescent="0.25">
      <c r="A28" s="1">
        <v>31959</v>
      </c>
      <c r="B28">
        <f>papers_obs!F28</f>
        <v>0.99846935950839544</v>
      </c>
      <c r="C28">
        <f>EXP(data!I28/100)</f>
        <v>1.0023350486978968</v>
      </c>
      <c r="D28">
        <f t="shared" si="0"/>
        <v>0.99846148593386541</v>
      </c>
    </row>
    <row r="29" spans="1:4" x14ac:dyDescent="0.25">
      <c r="A29" s="1">
        <v>32051</v>
      </c>
      <c r="B29">
        <f>papers_obs!F29</f>
        <v>1.0003795158724398</v>
      </c>
      <c r="C29">
        <f>EXP(data!I29/100)</f>
        <v>1.0042828198693781</v>
      </c>
      <c r="D29">
        <f t="shared" si="0"/>
        <v>1.0003972903972915</v>
      </c>
    </row>
    <row r="30" spans="1:4" x14ac:dyDescent="0.25">
      <c r="A30" s="1">
        <v>32143</v>
      </c>
      <c r="B30">
        <f>papers_obs!F30</f>
        <v>1.0058872239415577</v>
      </c>
      <c r="C30">
        <f>EXP(data!I30/100)</f>
        <v>1.0096580056561832</v>
      </c>
      <c r="D30">
        <f t="shared" si="0"/>
        <v>1.0057394521410288</v>
      </c>
    </row>
    <row r="31" spans="1:4" x14ac:dyDescent="0.25">
      <c r="A31" s="1">
        <v>32234</v>
      </c>
      <c r="B31">
        <f>papers_obs!F31</f>
        <v>0.99824007326915754</v>
      </c>
      <c r="C31">
        <f>EXP(data!I31/100)</f>
        <v>1.0021342532214708</v>
      </c>
      <c r="D31">
        <f t="shared" si="0"/>
        <v>0.99826192410381442</v>
      </c>
    </row>
    <row r="32" spans="1:4" x14ac:dyDescent="0.25">
      <c r="A32" s="1">
        <v>32325</v>
      </c>
      <c r="B32">
        <f>papers_obs!F32</f>
        <v>0.9959171364563949</v>
      </c>
      <c r="C32">
        <f>EXP(data!I32/100)</f>
        <v>0.99974158330919471</v>
      </c>
      <c r="D32">
        <f t="shared" si="0"/>
        <v>0.99588395426654308</v>
      </c>
    </row>
    <row r="33" spans="1:4" x14ac:dyDescent="0.25">
      <c r="A33" s="1">
        <v>32417</v>
      </c>
      <c r="B33">
        <f>papers_obs!F33</f>
        <v>0.99463531794774274</v>
      </c>
      <c r="C33">
        <f>EXP(data!I33/100)</f>
        <v>0.99839618419305132</v>
      </c>
      <c r="D33">
        <f t="shared" si="0"/>
        <v>0.99454682100764025</v>
      </c>
    </row>
    <row r="34" spans="1:4" x14ac:dyDescent="0.25">
      <c r="A34" s="1">
        <v>32509</v>
      </c>
      <c r="B34">
        <f>papers_obs!F34</f>
        <v>0.98835574408448634</v>
      </c>
      <c r="C34">
        <f>EXP(data!I34/100)</f>
        <v>0.99215180528402869</v>
      </c>
      <c r="D34">
        <f t="shared" si="0"/>
        <v>0.98834080628661092</v>
      </c>
    </row>
    <row r="35" spans="1:4" x14ac:dyDescent="0.25">
      <c r="A35" s="1">
        <v>32599</v>
      </c>
      <c r="B35">
        <f>papers_obs!F35</f>
        <v>0.98896896208305485</v>
      </c>
      <c r="C35">
        <f>EXP(data!I35/100)</f>
        <v>0.99285326094905613</v>
      </c>
      <c r="D35">
        <f t="shared" si="0"/>
        <v>0.98903795235137315</v>
      </c>
    </row>
    <row r="36" spans="1:4" x14ac:dyDescent="0.25">
      <c r="A36" s="1">
        <v>32690</v>
      </c>
      <c r="B36">
        <f>papers_obs!F36</f>
        <v>0.9973813734736644</v>
      </c>
      <c r="C36">
        <f>EXP(data!I36/100)</f>
        <v>1.0012114066826974</v>
      </c>
      <c r="D36">
        <f t="shared" si="0"/>
        <v>0.99734474734559386</v>
      </c>
    </row>
    <row r="37" spans="1:4" x14ac:dyDescent="0.25">
      <c r="A37" s="1">
        <v>32782</v>
      </c>
      <c r="B37">
        <f>papers_obs!F37</f>
        <v>1.003221160680813</v>
      </c>
      <c r="C37">
        <f>EXP(data!I37/100)</f>
        <v>1.0070736488936027</v>
      </c>
      <c r="D37">
        <f t="shared" si="0"/>
        <v>1.0031709731382905</v>
      </c>
    </row>
    <row r="38" spans="1:4" x14ac:dyDescent="0.25">
      <c r="A38" s="1">
        <v>32874</v>
      </c>
      <c r="B38">
        <f>papers_obs!F38</f>
        <v>1.0032983875078305</v>
      </c>
      <c r="C38">
        <f>EXP(data!I38/100)</f>
        <v>1.007108357782343</v>
      </c>
      <c r="D38">
        <f t="shared" si="0"/>
        <v>1.003205468782711</v>
      </c>
    </row>
    <row r="39" spans="1:4" x14ac:dyDescent="0.25">
      <c r="A39" s="1">
        <v>32964</v>
      </c>
      <c r="B39">
        <f>papers_obs!F39</f>
        <v>1.0058925583326646</v>
      </c>
      <c r="C39">
        <f>EXP(data!I39/100)</f>
        <v>1.0097976140723834</v>
      </c>
      <c r="D39">
        <f t="shared" si="0"/>
        <v>1.0058782028316484</v>
      </c>
    </row>
    <row r="40" spans="1:4" x14ac:dyDescent="0.25">
      <c r="A40" s="1">
        <v>33055</v>
      </c>
      <c r="B40">
        <f>papers_obs!F40</f>
        <v>1.002694089010342</v>
      </c>
      <c r="C40">
        <f>EXP(data!I40/100)</f>
        <v>1.0064334976697258</v>
      </c>
      <c r="D40">
        <f t="shared" si="0"/>
        <v>1.0025347548727197</v>
      </c>
    </row>
    <row r="41" spans="1:4" x14ac:dyDescent="0.25">
      <c r="A41" s="1">
        <v>33147</v>
      </c>
      <c r="B41">
        <f>papers_obs!F41</f>
        <v>0.99699555606549828</v>
      </c>
      <c r="C41">
        <f>EXP(data!I41/100)</f>
        <v>1.0008522924661705</v>
      </c>
      <c r="D41">
        <f t="shared" si="0"/>
        <v>0.99698783945342917</v>
      </c>
    </row>
    <row r="42" spans="1:4" x14ac:dyDescent="0.25">
      <c r="A42" s="1">
        <v>33239</v>
      </c>
      <c r="B42">
        <f>papers_obs!F42</f>
        <v>0.99410783910485467</v>
      </c>
      <c r="C42">
        <f>EXP(data!I42/100)</f>
        <v>0.99802039778921092</v>
      </c>
      <c r="D42">
        <f t="shared" si="0"/>
        <v>0.99417334335867402</v>
      </c>
    </row>
    <row r="43" spans="1:4" x14ac:dyDescent="0.25">
      <c r="A43" s="1">
        <v>33329</v>
      </c>
      <c r="B43">
        <f>papers_obs!F43</f>
        <v>1.0083714853205217</v>
      </c>
      <c r="C43">
        <f>EXP(data!I43/100)</f>
        <v>1.0121349533526536</v>
      </c>
      <c r="D43">
        <f t="shared" si="0"/>
        <v>1.0082011819770103</v>
      </c>
    </row>
    <row r="44" spans="1:4" x14ac:dyDescent="0.25">
      <c r="A44" s="1">
        <v>33420</v>
      </c>
      <c r="B44">
        <f>papers_obs!F44</f>
        <v>0.99967441022135062</v>
      </c>
      <c r="C44">
        <f>EXP(data!I44/100)</f>
        <v>1.0035941548287968</v>
      </c>
      <c r="D44">
        <f t="shared" si="0"/>
        <v>0.99971285637399243</v>
      </c>
    </row>
    <row r="45" spans="1:4" x14ac:dyDescent="0.25">
      <c r="A45" s="1">
        <v>33512</v>
      </c>
      <c r="B45">
        <f>papers_obs!F45</f>
        <v>1.0016295126337253</v>
      </c>
      <c r="C45">
        <f>EXP(data!I45/100)</f>
        <v>1.0054094310539676</v>
      </c>
      <c r="D45">
        <f t="shared" si="0"/>
        <v>1.0015169799129833</v>
      </c>
    </row>
    <row r="46" spans="1:4" x14ac:dyDescent="0.25">
      <c r="A46" s="1">
        <v>33604</v>
      </c>
      <c r="B46">
        <f>papers_obs!F46</f>
        <v>1.0096354887580636</v>
      </c>
      <c r="C46">
        <f>EXP(data!I46/100)</f>
        <v>1.0135531742583204</v>
      </c>
      <c r="D46">
        <f t="shared" si="0"/>
        <v>1.0096106896232426</v>
      </c>
    </row>
    <row r="47" spans="1:4" x14ac:dyDescent="0.25">
      <c r="A47" s="1">
        <v>33695</v>
      </c>
      <c r="B47">
        <f>papers_obs!F47</f>
        <v>0.99822747949696511</v>
      </c>
      <c r="C47">
        <f>EXP(data!I47/100)</f>
        <v>1.0020348312188938</v>
      </c>
      <c r="D47">
        <f t="shared" si="0"/>
        <v>0.99816311292970472</v>
      </c>
    </row>
    <row r="48" spans="1:4" x14ac:dyDescent="0.25">
      <c r="A48" s="1">
        <v>33786</v>
      </c>
      <c r="B48">
        <f>papers_obs!F48</f>
        <v>1.006869400631909</v>
      </c>
      <c r="C48">
        <f>EXP(data!I48/100)</f>
        <v>1.0107494958974337</v>
      </c>
      <c r="D48">
        <f t="shared" si="0"/>
        <v>1.0068242364892803</v>
      </c>
    </row>
    <row r="49" spans="1:4" x14ac:dyDescent="0.25">
      <c r="A49" s="1">
        <v>33878</v>
      </c>
      <c r="B49">
        <f>papers_obs!F49</f>
        <v>0.99405336935237509</v>
      </c>
      <c r="C49">
        <f>EXP(data!I49/100)</f>
        <v>0.99792274954491167</v>
      </c>
      <c r="D49">
        <f t="shared" si="0"/>
        <v>0.99407629504523354</v>
      </c>
    </row>
    <row r="50" spans="1:4" x14ac:dyDescent="0.25">
      <c r="A50" s="1">
        <v>33970</v>
      </c>
      <c r="B50">
        <f>papers_obs!F50</f>
        <v>0.99181211735502262</v>
      </c>
      <c r="C50">
        <f>EXP(data!I50/100)</f>
        <v>0.99556953069422716</v>
      </c>
      <c r="D50">
        <f t="shared" si="0"/>
        <v>0.99173753389029307</v>
      </c>
    </row>
    <row r="51" spans="1:4" x14ac:dyDescent="0.25">
      <c r="A51" s="1">
        <v>34060</v>
      </c>
      <c r="B51">
        <f>papers_obs!F51</f>
        <v>0.99451475426947011</v>
      </c>
      <c r="C51">
        <f>EXP(data!I51/100)</f>
        <v>0.99830858251340071</v>
      </c>
      <c r="D51">
        <f t="shared" si="0"/>
        <v>0.9944597575348082</v>
      </c>
    </row>
    <row r="52" spans="1:4" x14ac:dyDescent="0.25">
      <c r="A52" s="1">
        <v>34151</v>
      </c>
      <c r="B52">
        <f>papers_obs!F52</f>
        <v>0.99589256050503028</v>
      </c>
      <c r="C52">
        <f>EXP(data!I52/100)</f>
        <v>0.99975563571627468</v>
      </c>
      <c r="D52">
        <f t="shared" si="0"/>
        <v>0.99589792033850555</v>
      </c>
    </row>
    <row r="53" spans="1:4" x14ac:dyDescent="0.25">
      <c r="A53" s="1">
        <v>34243</v>
      </c>
      <c r="B53">
        <f>papers_obs!F53</f>
        <v>0.99501145955969927</v>
      </c>
      <c r="C53">
        <f>EXP(data!I53/100)</f>
        <v>0.99887073256852321</v>
      </c>
      <c r="D53">
        <f t="shared" si="0"/>
        <v>0.99501845385486609</v>
      </c>
    </row>
    <row r="54" spans="1:4" x14ac:dyDescent="0.25">
      <c r="A54" s="1">
        <v>34335</v>
      </c>
      <c r="B54">
        <f>papers_obs!F54</f>
        <v>1.0022256229366364</v>
      </c>
      <c r="C54">
        <f>EXP(data!I54/100)</f>
        <v>1.0060235923229486</v>
      </c>
      <c r="D54">
        <f t="shared" si="0"/>
        <v>1.0021273679006297</v>
      </c>
    </row>
    <row r="55" spans="1:4" x14ac:dyDescent="0.25">
      <c r="A55" s="1">
        <v>34425</v>
      </c>
      <c r="B55">
        <f>papers_obs!F55</f>
        <v>0.98991450804031034</v>
      </c>
      <c r="C55">
        <f>EXP(data!I55/100)</f>
        <v>0.99367881757443255</v>
      </c>
      <c r="D55">
        <f t="shared" si="0"/>
        <v>0.98985843692554376</v>
      </c>
    </row>
    <row r="56" spans="1:4" x14ac:dyDescent="0.25">
      <c r="A56" s="1">
        <v>34516</v>
      </c>
      <c r="B56">
        <f>papers_obs!F56</f>
        <v>0.99023456113361874</v>
      </c>
      <c r="C56">
        <f>EXP(data!I56/100)</f>
        <v>0.99407498553450813</v>
      </c>
      <c r="D56">
        <f t="shared" si="0"/>
        <v>0.99025217091062867</v>
      </c>
    </row>
    <row r="57" spans="1:4" x14ac:dyDescent="0.25">
      <c r="A57" s="1">
        <v>34608</v>
      </c>
      <c r="B57">
        <f>papers_obs!F57</f>
        <v>0.99662023000540978</v>
      </c>
      <c r="C57">
        <f>EXP(data!I57/100)</f>
        <v>1.0004104464429626</v>
      </c>
      <c r="D57">
        <f t="shared" si="0"/>
        <v>0.99654870804189777</v>
      </c>
    </row>
    <row r="58" spans="1:4" x14ac:dyDescent="0.25">
      <c r="A58" s="1">
        <v>34700</v>
      </c>
      <c r="B58">
        <f>papers_obs!F58</f>
        <v>0.99773107449939269</v>
      </c>
      <c r="C58">
        <f>EXP(data!I58/100)</f>
        <v>1.0016620034339787</v>
      </c>
      <c r="D58">
        <f t="shared" si="0"/>
        <v>0.99779257572251367</v>
      </c>
    </row>
    <row r="59" spans="1:4" x14ac:dyDescent="0.25">
      <c r="A59" s="1">
        <v>34790</v>
      </c>
      <c r="B59">
        <f>papers_obs!F59</f>
        <v>0.99726232563063666</v>
      </c>
      <c r="C59">
        <f>EXP(data!I59/100)</f>
        <v>1.0010797102908524</v>
      </c>
      <c r="D59">
        <f t="shared" si="0"/>
        <v>0.99721386006946855</v>
      </c>
    </row>
    <row r="60" spans="1:4" x14ac:dyDescent="0.25">
      <c r="A60" s="1">
        <v>34881</v>
      </c>
      <c r="B60">
        <f>papers_obs!F60</f>
        <v>0.99799971760339157</v>
      </c>
      <c r="C60">
        <f>EXP(data!I60/100)</f>
        <v>1.0017709908736225</v>
      </c>
      <c r="D60">
        <f t="shared" si="0"/>
        <v>0.99790089356559963</v>
      </c>
    </row>
    <row r="61" spans="1:4" x14ac:dyDescent="0.25">
      <c r="A61" s="1">
        <v>34973</v>
      </c>
      <c r="B61">
        <f>papers_obs!F61</f>
        <v>0.99986030777590451</v>
      </c>
      <c r="C61">
        <f>EXP(data!I61/100)</f>
        <v>1.0037125367368249</v>
      </c>
      <c r="D61">
        <f t="shared" si="0"/>
        <v>0.99983051096776876</v>
      </c>
    </row>
    <row r="62" spans="1:4" x14ac:dyDescent="0.25">
      <c r="A62" s="1">
        <v>35065</v>
      </c>
      <c r="B62">
        <f>papers_obs!F62</f>
        <v>1.000363719727895</v>
      </c>
      <c r="C62">
        <f>EXP(data!I62/100)</f>
        <v>1.0041569384270816</v>
      </c>
      <c r="D62">
        <f t="shared" si="0"/>
        <v>1.0002721823448528</v>
      </c>
    </row>
    <row r="63" spans="1:4" x14ac:dyDescent="0.25">
      <c r="A63" s="1">
        <v>35156</v>
      </c>
      <c r="B63">
        <f>papers_obs!F63</f>
        <v>1.0018862325826532</v>
      </c>
      <c r="C63">
        <f>EXP(data!I63/100)</f>
        <v>1.0057948271756962</v>
      </c>
      <c r="D63">
        <f t="shared" si="0"/>
        <v>1.0019000082396947</v>
      </c>
    </row>
    <row r="64" spans="1:4" x14ac:dyDescent="0.25">
      <c r="A64" s="1">
        <v>35247</v>
      </c>
      <c r="B64">
        <f>papers_obs!F64</f>
        <v>0.99843948418276984</v>
      </c>
      <c r="C64">
        <f>EXP(data!I64/100)</f>
        <v>1.0022739102459519</v>
      </c>
      <c r="D64">
        <f t="shared" si="0"/>
        <v>0.99840072310407579</v>
      </c>
    </row>
    <row r="65" spans="1:4" x14ac:dyDescent="0.25">
      <c r="A65" s="1">
        <v>35339</v>
      </c>
      <c r="B65">
        <f>papers_obs!F65</f>
        <v>0.99561984740005005</v>
      </c>
      <c r="C65">
        <f>EXP(data!I65/100)</f>
        <v>0.99943150182244289</v>
      </c>
      <c r="D65">
        <f t="shared" si="0"/>
        <v>0.99557577785708151</v>
      </c>
    </row>
    <row r="66" spans="1:4" x14ac:dyDescent="0.25">
      <c r="A66" s="1">
        <v>35431</v>
      </c>
      <c r="B66">
        <f>papers_obs!F66</f>
        <v>0.99727877326056746</v>
      </c>
      <c r="C66">
        <f>EXP(data!I66/100)</f>
        <v>1.0011683378482532</v>
      </c>
      <c r="D66">
        <f t="shared" si="0"/>
        <v>0.9973019431172675</v>
      </c>
    </row>
    <row r="67" spans="1:4" x14ac:dyDescent="0.25">
      <c r="A67" s="1">
        <v>35521</v>
      </c>
      <c r="B67">
        <f>papers_obs!F67</f>
        <v>0.99965758920780112</v>
      </c>
      <c r="C67">
        <f>EXP(data!I67/100)</f>
        <v>1.0034370778195743</v>
      </c>
      <c r="D67">
        <f t="shared" ref="D67:D119" si="1">C67*$H$3+$I$3</f>
        <v>0.99955674441381626</v>
      </c>
    </row>
    <row r="68" spans="1:4" x14ac:dyDescent="0.25">
      <c r="A68" s="1">
        <v>35612</v>
      </c>
      <c r="B68">
        <f>papers_obs!F68</f>
        <v>1.0034415358746815</v>
      </c>
      <c r="C68">
        <f>EXP(data!I68/100)</f>
        <v>1.0073428096562189</v>
      </c>
      <c r="D68">
        <f t="shared" si="1"/>
        <v>1.0034384802321834</v>
      </c>
    </row>
    <row r="69" spans="1:4" x14ac:dyDescent="0.25">
      <c r="A69" s="1">
        <v>35704</v>
      </c>
      <c r="B69">
        <f>papers_obs!F69</f>
        <v>1.0100881713987215</v>
      </c>
      <c r="C69">
        <f>EXP(data!I69/100)</f>
        <v>1.0139552852301992</v>
      </c>
      <c r="D69">
        <f t="shared" si="1"/>
        <v>1.0100103301074805</v>
      </c>
    </row>
    <row r="70" spans="1:4" x14ac:dyDescent="0.25">
      <c r="A70" s="1">
        <v>35796</v>
      </c>
      <c r="B70">
        <f>papers_obs!F70</f>
        <v>1.0137805777596367</v>
      </c>
      <c r="C70">
        <f>EXP(data!I70/100)</f>
        <v>1.0175902533712298</v>
      </c>
      <c r="D70">
        <f t="shared" si="1"/>
        <v>1.0136229657470497</v>
      </c>
    </row>
    <row r="71" spans="1:4" x14ac:dyDescent="0.25">
      <c r="A71" s="1">
        <v>35886</v>
      </c>
      <c r="B71">
        <f>papers_obs!F71</f>
        <v>1.0072789670564786</v>
      </c>
      <c r="C71">
        <f>EXP(data!I71/100)</f>
        <v>1.0111475174304134</v>
      </c>
      <c r="D71">
        <f t="shared" si="1"/>
        <v>1.0072198126592962</v>
      </c>
    </row>
    <row r="72" spans="1:4" x14ac:dyDescent="0.25">
      <c r="A72" s="1">
        <v>35977</v>
      </c>
      <c r="B72">
        <f>papers_obs!F72</f>
        <v>1.0082094697623394</v>
      </c>
      <c r="C72">
        <f>EXP(data!I72/100)</f>
        <v>1.0120934686985856</v>
      </c>
      <c r="D72">
        <f t="shared" si="1"/>
        <v>1.0081599521961795</v>
      </c>
    </row>
    <row r="73" spans="1:4" x14ac:dyDescent="0.25">
      <c r="A73" s="1">
        <v>36069</v>
      </c>
      <c r="B73">
        <f>papers_obs!F73</f>
        <v>0.99720794579856376</v>
      </c>
      <c r="C73">
        <f>EXP(data!I73/100)</f>
        <v>1.0010960713668429</v>
      </c>
      <c r="D73">
        <f t="shared" si="1"/>
        <v>0.99723012062635141</v>
      </c>
    </row>
    <row r="74" spans="1:4" x14ac:dyDescent="0.25">
      <c r="A74" s="1">
        <v>36161</v>
      </c>
      <c r="B74">
        <f>papers_obs!F74</f>
        <v>1.0089776754414976</v>
      </c>
      <c r="C74">
        <f>EXP(data!I74/100)</f>
        <v>1.0128055625370558</v>
      </c>
      <c r="D74">
        <f t="shared" si="1"/>
        <v>1.0088676710756208</v>
      </c>
    </row>
    <row r="75" spans="1:4" x14ac:dyDescent="0.25">
      <c r="A75" s="1">
        <v>36251</v>
      </c>
      <c r="B75">
        <f>papers_obs!F75</f>
        <v>0.99410136470490884</v>
      </c>
      <c r="C75">
        <f>EXP(data!I75/100)</f>
        <v>0.99799993796497355</v>
      </c>
      <c r="D75">
        <f t="shared" si="1"/>
        <v>0.99415300923541583</v>
      </c>
    </row>
    <row r="76" spans="1:4" x14ac:dyDescent="0.25">
      <c r="A76" s="1">
        <v>36342</v>
      </c>
      <c r="B76">
        <f>papers_obs!F76</f>
        <v>1.0010879384506652</v>
      </c>
      <c r="C76">
        <f>EXP(data!I76/100)</f>
        <v>1.0048861483351479</v>
      </c>
      <c r="D76">
        <f t="shared" si="1"/>
        <v>1.0009969121362563</v>
      </c>
    </row>
    <row r="77" spans="1:4" x14ac:dyDescent="0.25">
      <c r="A77" s="1">
        <v>36434</v>
      </c>
      <c r="B77">
        <f>papers_obs!F77</f>
        <v>1.0130545187494702</v>
      </c>
      <c r="C77">
        <f>EXP(data!I77/100)</f>
        <v>1.0169916936117389</v>
      </c>
      <c r="D77">
        <f t="shared" si="1"/>
        <v>1.0130280834164069</v>
      </c>
    </row>
    <row r="78" spans="1:4" x14ac:dyDescent="0.25">
      <c r="A78" s="1">
        <v>36526</v>
      </c>
      <c r="B78">
        <f>papers_obs!F78</f>
        <v>1.0252746434589131</v>
      </c>
      <c r="C78">
        <f>EXP(data!I78/100)</f>
        <v>1.029164931606382</v>
      </c>
      <c r="D78">
        <f t="shared" si="1"/>
        <v>1.0251265315243827</v>
      </c>
    </row>
    <row r="79" spans="1:4" x14ac:dyDescent="0.25">
      <c r="A79" s="1">
        <v>36617</v>
      </c>
      <c r="B79">
        <f>papers_obs!F79</f>
        <v>0.99429921138193622</v>
      </c>
      <c r="C79">
        <f>EXP(data!I79/100)</f>
        <v>0.99815161672865471</v>
      </c>
      <c r="D79">
        <f t="shared" si="1"/>
        <v>0.99430375611576816</v>
      </c>
    </row>
    <row r="80" spans="1:4" x14ac:dyDescent="0.25">
      <c r="A80" s="1">
        <v>36708</v>
      </c>
      <c r="B80">
        <f>papers_obs!F80</f>
        <v>1.0110675725634584</v>
      </c>
      <c r="C80">
        <f>EXP(data!I80/100)</f>
        <v>1.0149274559752097</v>
      </c>
      <c r="D80">
        <f t="shared" si="1"/>
        <v>1.0109765280340945</v>
      </c>
    </row>
    <row r="81" spans="1:4" x14ac:dyDescent="0.25">
      <c r="A81" s="1">
        <v>36800</v>
      </c>
      <c r="B81">
        <f>papers_obs!F81</f>
        <v>0.99703075553776777</v>
      </c>
      <c r="C81">
        <f>EXP(data!I81/100)</f>
        <v>1.0008485171525057</v>
      </c>
      <c r="D81">
        <f t="shared" si="1"/>
        <v>0.99698408733452004</v>
      </c>
    </row>
    <row r="82" spans="1:4" x14ac:dyDescent="0.25">
      <c r="A82" s="1">
        <v>36892</v>
      </c>
      <c r="B82">
        <f>papers_obs!F82</f>
        <v>1.0119468028761285</v>
      </c>
      <c r="C82">
        <f>EXP(data!I82/100)</f>
        <v>1.0158556645766357</v>
      </c>
      <c r="D82">
        <f t="shared" si="1"/>
        <v>1.0118990339115506</v>
      </c>
    </row>
    <row r="83" spans="1:4" x14ac:dyDescent="0.25">
      <c r="A83" s="1">
        <v>36982</v>
      </c>
      <c r="B83">
        <f>papers_obs!F83</f>
        <v>0.992373460573722</v>
      </c>
      <c r="C83">
        <f>EXP(data!I83/100)</f>
        <v>0.99611845216991968</v>
      </c>
      <c r="D83">
        <f t="shared" si="1"/>
        <v>0.99228308290460965</v>
      </c>
    </row>
    <row r="84" spans="1:4" x14ac:dyDescent="0.25">
      <c r="A84" s="1">
        <v>37073</v>
      </c>
      <c r="B84">
        <f>papers_obs!F84</f>
        <v>0.99637246144201108</v>
      </c>
      <c r="C84">
        <f>EXP(data!I84/100)</f>
        <v>1.0002211231356704</v>
      </c>
      <c r="D84">
        <f t="shared" si="1"/>
        <v>0.99636054789831774</v>
      </c>
    </row>
    <row r="85" spans="1:4" x14ac:dyDescent="0.25">
      <c r="A85" s="1">
        <v>37165</v>
      </c>
      <c r="B85">
        <f>papers_obs!F85</f>
        <v>1.0032768185814354</v>
      </c>
      <c r="C85">
        <f>EXP(data!I85/100)</f>
        <v>1.0070967626489193</v>
      </c>
      <c r="D85">
        <f t="shared" si="1"/>
        <v>1.0031939448874176</v>
      </c>
    </row>
    <row r="86" spans="1:4" x14ac:dyDescent="0.25">
      <c r="A86" s="1">
        <v>37257</v>
      </c>
      <c r="B86">
        <f>papers_obs!F86</f>
        <v>1.0029037317207663</v>
      </c>
      <c r="C86">
        <f>EXP(data!I86/100)</f>
        <v>1.006810554198923</v>
      </c>
      <c r="D86">
        <f t="shared" si="1"/>
        <v>1.0029094948436521</v>
      </c>
    </row>
    <row r="87" spans="1:4" x14ac:dyDescent="0.25">
      <c r="A87" s="1">
        <v>37347</v>
      </c>
      <c r="B87">
        <f>papers_obs!F87</f>
        <v>1.0013131494840655</v>
      </c>
      <c r="C87">
        <f>EXP(data!I87/100)</f>
        <v>1.0051148605491278</v>
      </c>
      <c r="D87">
        <f t="shared" si="1"/>
        <v>1.0012242191891303</v>
      </c>
    </row>
    <row r="88" spans="1:4" x14ac:dyDescent="0.25">
      <c r="A88" s="1">
        <v>37438</v>
      </c>
      <c r="B88">
        <f>papers_obs!F88</f>
        <v>0.99713383692469204</v>
      </c>
      <c r="C88">
        <f>EXP(data!I88/100)</f>
        <v>1.0009743002458318</v>
      </c>
      <c r="D88">
        <f t="shared" si="1"/>
        <v>0.99710909764222422</v>
      </c>
    </row>
    <row r="89" spans="1:4" x14ac:dyDescent="0.25">
      <c r="A89" s="1">
        <v>37530</v>
      </c>
      <c r="B89">
        <f>papers_obs!F89</f>
        <v>0.99509909526944484</v>
      </c>
      <c r="C89">
        <f>EXP(data!I89/100)</f>
        <v>0.99896392441339132</v>
      </c>
      <c r="D89">
        <f t="shared" si="1"/>
        <v>0.99511107314808278</v>
      </c>
    </row>
    <row r="90" spans="1:4" x14ac:dyDescent="0.25">
      <c r="A90" s="1">
        <v>37622</v>
      </c>
      <c r="B90">
        <f>papers_obs!F90</f>
        <v>1.004741137502863</v>
      </c>
      <c r="C90">
        <f>EXP(data!I90/100)</f>
        <v>1.00856730763346</v>
      </c>
      <c r="D90">
        <f t="shared" si="1"/>
        <v>1.0046554551440756</v>
      </c>
    </row>
    <row r="91" spans="1:4" x14ac:dyDescent="0.25">
      <c r="A91" s="1">
        <v>37712</v>
      </c>
      <c r="B91">
        <f>papers_obs!F91</f>
        <v>1.010142106500471</v>
      </c>
      <c r="C91">
        <f>EXP(data!I91/100)</f>
        <v>1.0140323809443548</v>
      </c>
      <c r="D91">
        <f t="shared" si="1"/>
        <v>1.0100869521613227</v>
      </c>
    </row>
    <row r="92" spans="1:4" x14ac:dyDescent="0.25">
      <c r="A92" s="1">
        <v>37803</v>
      </c>
      <c r="B92">
        <f>papers_obs!F92</f>
        <v>1.0044526302395826</v>
      </c>
      <c r="C92">
        <f>EXP(data!I92/100)</f>
        <v>1.0082674407184191</v>
      </c>
      <c r="D92">
        <f t="shared" si="1"/>
        <v>1.0043574305500835</v>
      </c>
    </row>
    <row r="93" spans="1:4" x14ac:dyDescent="0.25">
      <c r="A93" s="1">
        <v>37895</v>
      </c>
      <c r="B93">
        <f>papers_obs!F93</f>
        <v>0.99896852213375731</v>
      </c>
      <c r="C93">
        <f>EXP(data!I93/100)</f>
        <v>1.0028158449818911</v>
      </c>
      <c r="D93">
        <f t="shared" si="1"/>
        <v>0.99893932830374044</v>
      </c>
    </row>
    <row r="94" spans="1:4" x14ac:dyDescent="0.25">
      <c r="A94" s="1">
        <v>37987</v>
      </c>
      <c r="B94">
        <f>papers_obs!F94</f>
        <v>0.98296976575520612</v>
      </c>
      <c r="C94">
        <f>EXP(data!I94/100)</f>
        <v>0.98673478572189666</v>
      </c>
      <c r="D94">
        <f t="shared" si="1"/>
        <v>0.98295706778571379</v>
      </c>
    </row>
    <row r="95" spans="1:4" x14ac:dyDescent="0.25">
      <c r="A95" s="1">
        <v>38078</v>
      </c>
      <c r="B95">
        <f>papers_obs!F95</f>
        <v>1.0015674062186164</v>
      </c>
      <c r="C95">
        <f>EXP(data!I95/100)</f>
        <v>1.0054455376796754</v>
      </c>
      <c r="D95">
        <f t="shared" si="1"/>
        <v>1.0015528647069609</v>
      </c>
    </row>
    <row r="96" spans="1:4" x14ac:dyDescent="0.25">
      <c r="A96" s="1">
        <v>38169</v>
      </c>
      <c r="B96">
        <f>papers_obs!F96</f>
        <v>1.0047027814985918</v>
      </c>
      <c r="C96">
        <f>EXP(data!I96/100)</f>
        <v>1.008613307177908</v>
      </c>
      <c r="D96">
        <f t="shared" si="1"/>
        <v>1.0047011720767223</v>
      </c>
    </row>
    <row r="97" spans="1:4" x14ac:dyDescent="0.25">
      <c r="A97" s="1">
        <v>38261</v>
      </c>
      <c r="B97">
        <f>papers_obs!F97</f>
        <v>0.99682903411762247</v>
      </c>
      <c r="C97">
        <f>EXP(data!I97/100)</f>
        <v>1.0005752361003484</v>
      </c>
      <c r="D97">
        <f t="shared" si="1"/>
        <v>0.99671248526530287</v>
      </c>
    </row>
    <row r="98" spans="1:4" x14ac:dyDescent="0.25">
      <c r="A98" s="1">
        <v>38353</v>
      </c>
      <c r="B98">
        <f>papers_obs!F98</f>
        <v>0.99472004392073643</v>
      </c>
      <c r="C98">
        <f>EXP(data!I98/100)</f>
        <v>0.99854062113796127</v>
      </c>
      <c r="D98">
        <f t="shared" si="1"/>
        <v>0.99469037056147602</v>
      </c>
    </row>
    <row r="99" spans="1:4" x14ac:dyDescent="0.25">
      <c r="A99" s="1">
        <v>38443</v>
      </c>
      <c r="B99">
        <f>papers_obs!F99</f>
        <v>0.99582152046483796</v>
      </c>
      <c r="C99">
        <f>EXP(data!I99/100)</f>
        <v>0.99973669892393657</v>
      </c>
      <c r="D99">
        <f t="shared" si="1"/>
        <v>0.99587909988994994</v>
      </c>
    </row>
    <row r="100" spans="1:4" x14ac:dyDescent="0.25">
      <c r="A100" s="1">
        <v>38534</v>
      </c>
      <c r="B100">
        <f>papers_obs!F100</f>
        <v>1.0001526018820539</v>
      </c>
      <c r="C100">
        <f>EXP(data!I100/100)</f>
        <v>1.0039431893870876</v>
      </c>
      <c r="D100">
        <f t="shared" si="1"/>
        <v>1.0000597465352814</v>
      </c>
    </row>
    <row r="101" spans="1:4" x14ac:dyDescent="0.25">
      <c r="A101" s="1">
        <v>38626</v>
      </c>
      <c r="B101">
        <f>papers_obs!F101</f>
        <v>0.99388841797123273</v>
      </c>
      <c r="C101">
        <f>EXP(data!I101/100)</f>
        <v>0.9976857296186965</v>
      </c>
      <c r="D101">
        <f t="shared" si="1"/>
        <v>0.99384073132101058</v>
      </c>
    </row>
    <row r="102" spans="1:4" x14ac:dyDescent="0.25">
      <c r="A102" s="1">
        <v>38718</v>
      </c>
      <c r="B102">
        <f>papers_obs!F102</f>
        <v>1.0015309112153079</v>
      </c>
      <c r="C102">
        <f>EXP(data!I102/100)</f>
        <v>1.0057693200002193</v>
      </c>
      <c r="D102">
        <f t="shared" si="1"/>
        <v>1.0018746577750917</v>
      </c>
    </row>
    <row r="103" spans="1:4" x14ac:dyDescent="0.25">
      <c r="A103" s="1">
        <v>38808</v>
      </c>
      <c r="B103">
        <f>papers_obs!F103</f>
        <v>0.99171028490652247</v>
      </c>
      <c r="C103">
        <f>EXP(data!I103/100)</f>
        <v>0.99532429060528316</v>
      </c>
      <c r="D103">
        <f t="shared" si="1"/>
        <v>0.99149380050634128</v>
      </c>
    </row>
    <row r="104" spans="1:4" x14ac:dyDescent="0.25">
      <c r="A104" s="1">
        <v>38899</v>
      </c>
      <c r="B104">
        <f>papers_obs!F104</f>
        <v>0.99247420814904941</v>
      </c>
      <c r="C104">
        <f>EXP(data!I104/100)</f>
        <v>0.99570762092581033</v>
      </c>
      <c r="D104">
        <f t="shared" si="1"/>
        <v>0.99187477572371174</v>
      </c>
    </row>
    <row r="105" spans="1:4" x14ac:dyDescent="0.25">
      <c r="A105" s="1">
        <v>38991</v>
      </c>
      <c r="B105">
        <f>papers_obs!F105</f>
        <v>1.0145953118886775</v>
      </c>
      <c r="C105">
        <f>EXP(data!I105/100)</f>
        <v>1.0187902838377956</v>
      </c>
      <c r="D105">
        <f t="shared" si="1"/>
        <v>1.0148156234716521</v>
      </c>
    </row>
    <row r="106" spans="1:4" x14ac:dyDescent="0.25">
      <c r="A106" s="1">
        <v>39083</v>
      </c>
      <c r="B106">
        <f>papers_obs!F106</f>
        <v>0.99461285627676166</v>
      </c>
      <c r="C106">
        <f>EXP(data!I106/100)</f>
        <v>0.99865804696595528</v>
      </c>
      <c r="D106">
        <f t="shared" si="1"/>
        <v>0.99480707494917853</v>
      </c>
    </row>
    <row r="107" spans="1:4" x14ac:dyDescent="0.25">
      <c r="A107" s="1">
        <v>39173</v>
      </c>
      <c r="B107">
        <f>papers_obs!F107</f>
        <v>0.9914511628425986</v>
      </c>
      <c r="C107">
        <f>EXP(data!I107/100)</f>
        <v>0.99559238606429801</v>
      </c>
      <c r="D107">
        <f t="shared" si="1"/>
        <v>0.9917602488416406</v>
      </c>
    </row>
    <row r="108" spans="1:4" x14ac:dyDescent="0.25">
      <c r="A108" s="1">
        <v>39264</v>
      </c>
      <c r="B108">
        <f>papers_obs!F108</f>
        <v>0.99881175751414808</v>
      </c>
      <c r="C108">
        <f>EXP(data!I108/100)</f>
        <v>1.0017996921394079</v>
      </c>
      <c r="D108">
        <f t="shared" si="1"/>
        <v>0.99792941849667305</v>
      </c>
    </row>
    <row r="109" spans="1:4" x14ac:dyDescent="0.25">
      <c r="A109" s="1">
        <v>39356</v>
      </c>
      <c r="B109">
        <f>papers_obs!F109</f>
        <v>1.0095513674145686</v>
      </c>
      <c r="C109">
        <f>EXP(data!I109/100)</f>
        <v>1.0136657266377456</v>
      </c>
      <c r="D109">
        <f t="shared" si="1"/>
        <v>1.0097225505038485</v>
      </c>
    </row>
    <row r="110" spans="1:4" x14ac:dyDescent="0.25">
      <c r="A110" s="1">
        <v>39448</v>
      </c>
      <c r="B110">
        <f>papers_obs!F110</f>
        <v>1.0029809378957022</v>
      </c>
      <c r="C110">
        <f>EXP(data!I110/100)</f>
        <v>1.0069061956177698</v>
      </c>
      <c r="D110">
        <f t="shared" si="1"/>
        <v>1.0030045486611656</v>
      </c>
    </row>
    <row r="111" spans="1:4" x14ac:dyDescent="0.25">
      <c r="A111" s="1">
        <v>39539</v>
      </c>
      <c r="B111">
        <f>papers_obs!F111</f>
        <v>0.98789245012688409</v>
      </c>
      <c r="C111">
        <f>EXP(data!I111/100)</f>
        <v>0.99217157025885405</v>
      </c>
      <c r="D111">
        <f t="shared" si="1"/>
        <v>0.98836044982946991</v>
      </c>
    </row>
    <row r="112" spans="1:4" x14ac:dyDescent="0.25">
      <c r="A112" s="1">
        <v>39630</v>
      </c>
      <c r="B112">
        <f>papers_obs!F112</f>
        <v>0.99423238921107382</v>
      </c>
      <c r="C112">
        <f>EXP(data!I112/100)</f>
        <v>0.99670018037181407</v>
      </c>
      <c r="D112">
        <f t="shared" si="1"/>
        <v>0.99286123708730645</v>
      </c>
    </row>
    <row r="113" spans="1:4" x14ac:dyDescent="0.25">
      <c r="A113" s="1">
        <v>39722</v>
      </c>
      <c r="B113">
        <f>papers_obs!F113</f>
        <v>1.0019920726815339</v>
      </c>
      <c r="C113">
        <f>EXP(data!I113/100)</f>
        <v>1.0062631852141306</v>
      </c>
      <c r="D113">
        <f t="shared" si="1"/>
        <v>1.0023654887820488</v>
      </c>
    </row>
    <row r="114" spans="1:4" x14ac:dyDescent="0.25">
      <c r="A114" s="1">
        <v>39814</v>
      </c>
      <c r="B114">
        <f>papers_obs!F114</f>
        <v>0.98393174344448786</v>
      </c>
      <c r="C114">
        <f>EXP(data!I114/100)</f>
        <v>0.9888630336646177</v>
      </c>
      <c r="D114">
        <f t="shared" si="1"/>
        <v>0.98507224020797701</v>
      </c>
    </row>
    <row r="115" spans="1:4" x14ac:dyDescent="0.25">
      <c r="A115" s="1">
        <v>39904</v>
      </c>
      <c r="B115">
        <f>papers_obs!F115</f>
        <v>1.0171976948144443</v>
      </c>
      <c r="C115">
        <f>EXP(data!I115/100)</f>
        <v>1.0225468354368479</v>
      </c>
      <c r="D115">
        <f t="shared" si="1"/>
        <v>1.0185490955853223</v>
      </c>
    </row>
    <row r="116" spans="1:4" x14ac:dyDescent="0.25">
      <c r="A116" s="1">
        <v>39995</v>
      </c>
      <c r="B116">
        <f>papers_obs!F116</f>
        <v>1.0027280069640083</v>
      </c>
      <c r="C116">
        <f>EXP(data!I116/100)</f>
        <v>1.0053239592512724</v>
      </c>
      <c r="D116">
        <f t="shared" si="1"/>
        <v>1.0014320332315778</v>
      </c>
    </row>
    <row r="117" spans="1:4" x14ac:dyDescent="0.25">
      <c r="A117" s="1">
        <v>40087</v>
      </c>
      <c r="B117">
        <f>papers_obs!F117</f>
        <v>1.0006390327136263</v>
      </c>
      <c r="C117">
        <f>EXP(data!I117/100)</f>
        <v>1.0061968017219651</v>
      </c>
      <c r="D117">
        <f t="shared" si="1"/>
        <v>1.0022995131364938</v>
      </c>
    </row>
    <row r="118" spans="1:4" x14ac:dyDescent="0.25">
      <c r="A118" s="1">
        <v>40179</v>
      </c>
      <c r="B118">
        <f>papers_obs!F118</f>
        <v>0.99142065105217636</v>
      </c>
      <c r="C118">
        <f>EXP(data!I118/100)</f>
        <v>0.99714821664465414</v>
      </c>
      <c r="D118">
        <f t="shared" si="1"/>
        <v>0.99330652071684122</v>
      </c>
    </row>
    <row r="119" spans="1:4" x14ac:dyDescent="0.25">
      <c r="A119" s="1">
        <v>40269</v>
      </c>
      <c r="B119">
        <f>papers_obs!F119</f>
        <v>0.99856011459823546</v>
      </c>
      <c r="C119">
        <f>EXP(data!I119/100)</f>
        <v>1.0028401106680636</v>
      </c>
      <c r="D119">
        <f t="shared" si="1"/>
        <v>0.99896344490649569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6AAD-60FF-408C-B559-9A25A9BCC891}">
  <dimension ref="A1:L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  <col min="8" max="8" width="9.28515625" bestFit="1" customWidth="1"/>
    <col min="9" max="9" width="12" bestFit="1" customWidth="1"/>
  </cols>
  <sheetData>
    <row r="1" spans="1:12" x14ac:dyDescent="0.25">
      <c r="B1" t="s">
        <v>140</v>
      </c>
      <c r="C1" t="s">
        <v>147</v>
      </c>
      <c r="D1" t="s">
        <v>143</v>
      </c>
    </row>
    <row r="2" spans="1:12" x14ac:dyDescent="0.25">
      <c r="A2" s="1">
        <v>29587</v>
      </c>
      <c r="B2">
        <f>papers_obs!M2</f>
        <v>1.0012251541442336</v>
      </c>
      <c r="C2">
        <f>EXP(data!D2/100)</f>
        <v>1.005733037987149</v>
      </c>
      <c r="D2">
        <f t="shared" ref="D2:D21" si="0">C2*$H$3+$I$3</f>
        <v>1.0005030033030637</v>
      </c>
      <c r="H2" t="s">
        <v>142</v>
      </c>
    </row>
    <row r="3" spans="1:12" x14ac:dyDescent="0.25">
      <c r="A3" s="1">
        <v>29677</v>
      </c>
      <c r="B3">
        <f>papers_obs!M3</f>
        <v>1.0004957771121867</v>
      </c>
      <c r="C3">
        <f>EXP(data!D3/100)</f>
        <v>1.0050627727417307</v>
      </c>
      <c r="D3">
        <f t="shared" si="0"/>
        <v>0.99997651043361346</v>
      </c>
      <c r="H3">
        <f t="array" ref="H3:I7">LINEST(B2:B119,C2:C119,TRUE,TRUE)</f>
        <v>0.78549928263342017</v>
      </c>
      <c r="I3">
        <v>0.21050042344342779</v>
      </c>
    </row>
    <row r="4" spans="1:12" x14ac:dyDescent="0.25">
      <c r="A4" s="1">
        <v>29768</v>
      </c>
      <c r="B4">
        <f>papers_obs!M4</f>
        <v>0.99950152853352159</v>
      </c>
      <c r="C4">
        <f>EXP(data!D4/100)</f>
        <v>1.0040833141019858</v>
      </c>
      <c r="D4">
        <f t="shared" si="0"/>
        <v>0.99920714637472474</v>
      </c>
      <c r="H4">
        <v>4.0533743014880753E-2</v>
      </c>
      <c r="I4">
        <v>4.0761641245786802E-2</v>
      </c>
    </row>
    <row r="5" spans="1:12" x14ac:dyDescent="0.25">
      <c r="A5" s="1">
        <v>29860</v>
      </c>
      <c r="B5">
        <f>papers_obs!M5</f>
        <v>1.0018714031486082</v>
      </c>
      <c r="C5">
        <f>EXP(data!D5/100)</f>
        <v>1.0065127832038325</v>
      </c>
      <c r="D5">
        <f t="shared" si="0"/>
        <v>1.0011154926114054</v>
      </c>
      <c r="G5" t="s">
        <v>151</v>
      </c>
      <c r="H5" s="3">
        <v>0.76400781382533445</v>
      </c>
      <c r="I5">
        <v>8.0940097019164387E-4</v>
      </c>
      <c r="K5" t="s">
        <v>152</v>
      </c>
      <c r="L5" t="s">
        <v>153</v>
      </c>
    </row>
    <row r="6" spans="1:12" x14ac:dyDescent="0.25">
      <c r="A6" s="1">
        <v>29952</v>
      </c>
      <c r="B6">
        <f>papers_obs!M6</f>
        <v>1.0022356496014349</v>
      </c>
      <c r="C6">
        <f>EXP(data!D6/100)</f>
        <v>1.0068735149117183</v>
      </c>
      <c r="D6">
        <f t="shared" si="0"/>
        <v>1.0013988471091728</v>
      </c>
      <c r="H6">
        <v>375.54169839396565</v>
      </c>
      <c r="I6">
        <v>116</v>
      </c>
    </row>
    <row r="7" spans="1:12" x14ac:dyDescent="0.25">
      <c r="A7" s="1">
        <v>30042</v>
      </c>
      <c r="B7">
        <f>papers_obs!M7</f>
        <v>1.0025168161329105</v>
      </c>
      <c r="C7">
        <f>EXP(data!D7/100)</f>
        <v>1.007150443204214</v>
      </c>
      <c r="D7">
        <f t="shared" si="0"/>
        <v>1.0016163740842692</v>
      </c>
      <c r="H7">
        <v>2.4602860678640663E-4</v>
      </c>
      <c r="I7">
        <v>7.5995071943472237E-5</v>
      </c>
    </row>
    <row r="8" spans="1:12" x14ac:dyDescent="0.25">
      <c r="A8" s="1">
        <v>30133</v>
      </c>
      <c r="B8">
        <f>papers_obs!M8</f>
        <v>1.0032311130840061</v>
      </c>
      <c r="C8">
        <f>EXP(data!D8/100)</f>
        <v>1.0078640941563572</v>
      </c>
      <c r="D8">
        <f t="shared" si="0"/>
        <v>1.0021769463952284</v>
      </c>
    </row>
    <row r="9" spans="1:12" x14ac:dyDescent="0.25">
      <c r="A9" s="1">
        <v>30225</v>
      </c>
      <c r="B9">
        <f>papers_obs!M9</f>
        <v>1.0048471136881483</v>
      </c>
      <c r="C9">
        <f>EXP(data!D9/100)</f>
        <v>1.0093517906016438</v>
      </c>
      <c r="D9">
        <f t="shared" si="0"/>
        <v>1.003345530885777</v>
      </c>
    </row>
    <row r="10" spans="1:12" x14ac:dyDescent="0.25">
      <c r="A10" s="1">
        <v>30317</v>
      </c>
      <c r="B10">
        <f>papers_obs!M10</f>
        <v>1.003766981562543</v>
      </c>
      <c r="C10">
        <f>EXP(data!D10/100)</f>
        <v>1.0082085065556283</v>
      </c>
      <c r="D10">
        <f t="shared" si="0"/>
        <v>1.0024474820877858</v>
      </c>
    </row>
    <row r="11" spans="1:12" x14ac:dyDescent="0.25">
      <c r="A11" s="1">
        <v>30407</v>
      </c>
      <c r="B11">
        <f>papers_obs!M11</f>
        <v>1.002379230141951</v>
      </c>
      <c r="C11">
        <f>EXP(data!D11/100)</f>
        <v>1.0067896122814672</v>
      </c>
      <c r="D11">
        <f t="shared" si="0"/>
        <v>1.0013329416532994</v>
      </c>
    </row>
    <row r="12" spans="1:12" x14ac:dyDescent="0.25">
      <c r="A12" s="1">
        <v>30498</v>
      </c>
      <c r="B12">
        <f>papers_obs!M12</f>
        <v>1.0003392117746259</v>
      </c>
      <c r="C12">
        <f>EXP(data!D12/100)</f>
        <v>1.0047612991332104</v>
      </c>
      <c r="D12">
        <f t="shared" si="0"/>
        <v>0.99973970313038785</v>
      </c>
    </row>
    <row r="13" spans="1:12" x14ac:dyDescent="0.25">
      <c r="A13" s="1">
        <v>30590</v>
      </c>
      <c r="B13">
        <f>papers_obs!M13</f>
        <v>1.0003887297911696</v>
      </c>
      <c r="C13">
        <f>EXP(data!D13/100)</f>
        <v>1.0048115384541396</v>
      </c>
      <c r="D13">
        <f t="shared" si="0"/>
        <v>0.99977916608093775</v>
      </c>
    </row>
    <row r="14" spans="1:12" x14ac:dyDescent="0.25">
      <c r="A14" s="1">
        <v>30682</v>
      </c>
      <c r="B14">
        <f>papers_obs!M14</f>
        <v>1.00006615644356</v>
      </c>
      <c r="C14">
        <f>EXP(data!D14/100)</f>
        <v>1.0045101402046013</v>
      </c>
      <c r="D14">
        <f t="shared" si="0"/>
        <v>0.99954241797213839</v>
      </c>
    </row>
    <row r="15" spans="1:12" x14ac:dyDescent="0.25">
      <c r="A15" s="1">
        <v>30773</v>
      </c>
      <c r="B15">
        <f>papers_obs!M15</f>
        <v>0.99924968588183805</v>
      </c>
      <c r="C15">
        <f>EXP(data!D15/100)</f>
        <v>1.0037570400473084</v>
      </c>
      <c r="D15">
        <f t="shared" si="0"/>
        <v>0.99895085833883368</v>
      </c>
    </row>
    <row r="16" spans="1:12" x14ac:dyDescent="0.25">
      <c r="A16" s="1">
        <v>30864</v>
      </c>
      <c r="B16">
        <f>papers_obs!M16</f>
        <v>1.0001041596795617</v>
      </c>
      <c r="C16">
        <f>EXP(data!D16/100)</f>
        <v>1.004618968031191</v>
      </c>
      <c r="D16">
        <f t="shared" si="0"/>
        <v>0.99962790215185515</v>
      </c>
    </row>
    <row r="17" spans="1:4" x14ac:dyDescent="0.25">
      <c r="A17" s="1">
        <v>30956</v>
      </c>
      <c r="B17">
        <f>papers_obs!M17</f>
        <v>1.0002421835770274</v>
      </c>
      <c r="C17">
        <f>EXP(data!D17/100)</f>
        <v>1.0046692002353872</v>
      </c>
      <c r="D17">
        <f t="shared" si="0"/>
        <v>0.99966735951221641</v>
      </c>
    </row>
    <row r="18" spans="1:4" x14ac:dyDescent="0.25">
      <c r="A18" s="1">
        <v>31048</v>
      </c>
      <c r="B18">
        <f>papers_obs!M18</f>
        <v>1.0001156609435302</v>
      </c>
      <c r="C18">
        <f>EXP(data!D18/100)</f>
        <v>1.0045352532720184</v>
      </c>
      <c r="D18">
        <f t="shared" si="0"/>
        <v>0.99956214426857926</v>
      </c>
    </row>
    <row r="19" spans="1:4" x14ac:dyDescent="0.25">
      <c r="A19" s="1">
        <v>31138</v>
      </c>
      <c r="B19">
        <f>papers_obs!M19</f>
        <v>1.0011465610544525</v>
      </c>
      <c r="C19">
        <f>EXP(data!D19/100)</f>
        <v>1.0055319114928714</v>
      </c>
      <c r="D19">
        <f t="shared" si="0"/>
        <v>1.0003450185860898</v>
      </c>
    </row>
    <row r="20" spans="1:4" x14ac:dyDescent="0.25">
      <c r="A20" s="1">
        <v>31229</v>
      </c>
      <c r="B20">
        <f>papers_obs!M20</f>
        <v>1.000989893877174</v>
      </c>
      <c r="C20">
        <f>EXP(data!D20/100)</f>
        <v>1.0053475808732542</v>
      </c>
      <c r="D20">
        <f t="shared" si="0"/>
        <v>1.0002002270166133</v>
      </c>
    </row>
    <row r="21" spans="1:4" x14ac:dyDescent="0.25">
      <c r="A21" s="1">
        <v>31321</v>
      </c>
      <c r="B21">
        <f>papers_obs!M21</f>
        <v>1.0012314118210024</v>
      </c>
      <c r="C21">
        <f>EXP(data!D21/100)</f>
        <v>1.00555705010489</v>
      </c>
      <c r="D21">
        <f t="shared" si="0"/>
        <v>1.0003647649477969</v>
      </c>
    </row>
    <row r="22" spans="1:4" x14ac:dyDescent="0.25">
      <c r="A22" s="1">
        <v>31413</v>
      </c>
      <c r="B22">
        <f>papers_obs!M22</f>
        <v>1.0019022111679259</v>
      </c>
      <c r="C22">
        <f>EXP(data!D22/100)</f>
        <v>1.0061686614227565</v>
      </c>
      <c r="D22">
        <f t="shared" ref="D22:D66" si="1">C22*$H$3+$I$3</f>
        <v>1.0008451851992315</v>
      </c>
    </row>
    <row r="23" spans="1:4" x14ac:dyDescent="0.25">
      <c r="A23" s="1">
        <v>31503</v>
      </c>
      <c r="B23">
        <f>papers_obs!M23</f>
        <v>1.0024719545091749</v>
      </c>
      <c r="C23">
        <f>EXP(data!D23/100)</f>
        <v>1.006704012585097</v>
      </c>
      <c r="D23">
        <f t="shared" si="1"/>
        <v>1.0012657031532071</v>
      </c>
    </row>
    <row r="24" spans="1:4" x14ac:dyDescent="0.25">
      <c r="A24" s="1">
        <v>31594</v>
      </c>
      <c r="B24">
        <f>papers_obs!M24</f>
        <v>1.0029968859661811</v>
      </c>
      <c r="C24">
        <f>EXP(data!D24/100)</f>
        <v>1.0072185068425394</v>
      </c>
      <c r="D24">
        <f t="shared" si="1"/>
        <v>1.0016698380233471</v>
      </c>
    </row>
    <row r="25" spans="1:4" x14ac:dyDescent="0.25">
      <c r="A25" s="1">
        <v>31686</v>
      </c>
      <c r="B25">
        <f>papers_obs!M25</f>
        <v>1.0028755306851218</v>
      </c>
      <c r="C25">
        <f>EXP(data!D25/100)</f>
        <v>1.0071037036753481</v>
      </c>
      <c r="D25">
        <f t="shared" si="1"/>
        <v>1.0015796602178741</v>
      </c>
    </row>
    <row r="26" spans="1:4" x14ac:dyDescent="0.25">
      <c r="A26" s="1">
        <v>31778</v>
      </c>
      <c r="B26">
        <f>papers_obs!M26</f>
        <v>1.002028709307113</v>
      </c>
      <c r="C26">
        <f>EXP(data!D26/100)</f>
        <v>1.0061853649721411</v>
      </c>
      <c r="D26">
        <f t="shared" si="1"/>
        <v>1.0008583058252907</v>
      </c>
    </row>
    <row r="27" spans="1:4" x14ac:dyDescent="0.25">
      <c r="A27" s="1">
        <v>31868</v>
      </c>
      <c r="B27">
        <f>papers_obs!M27</f>
        <v>1.000814735972509</v>
      </c>
      <c r="C27">
        <f>EXP(data!D27/100)</f>
        <v>1.0050551949160589</v>
      </c>
      <c r="D27">
        <f t="shared" si="1"/>
        <v>0.99997055805698432</v>
      </c>
    </row>
    <row r="28" spans="1:4" x14ac:dyDescent="0.25">
      <c r="A28" s="1">
        <v>31959</v>
      </c>
      <c r="B28">
        <f>papers_obs!M28</f>
        <v>1.0008535182949307</v>
      </c>
      <c r="C28">
        <f>EXP(data!D28/100)</f>
        <v>1.0050902553026593</v>
      </c>
      <c r="D28">
        <f t="shared" si="1"/>
        <v>0.99999809796550776</v>
      </c>
    </row>
    <row r="29" spans="1:4" x14ac:dyDescent="0.25">
      <c r="A29" s="1">
        <v>32051</v>
      </c>
      <c r="B29">
        <f>papers_obs!M29</f>
        <v>1.0013655858196435</v>
      </c>
      <c r="C29">
        <f>EXP(data!D29/100)</f>
        <v>1.0056491754807209</v>
      </c>
      <c r="D29">
        <f t="shared" si="1"/>
        <v>1.0004371293644245</v>
      </c>
    </row>
    <row r="30" spans="1:4" x14ac:dyDescent="0.25">
      <c r="A30" s="1">
        <v>32143</v>
      </c>
      <c r="B30">
        <f>papers_obs!M30</f>
        <v>1.0016034383901504</v>
      </c>
      <c r="C30">
        <f>EXP(data!D30/100)</f>
        <v>1.0058527366105767</v>
      </c>
      <c r="D30">
        <f t="shared" si="1"/>
        <v>1.0005970264858983</v>
      </c>
    </row>
    <row r="31" spans="1:4" x14ac:dyDescent="0.25">
      <c r="A31" s="1">
        <v>32234</v>
      </c>
      <c r="B31">
        <f>papers_obs!M31</f>
        <v>1.0009255823425225</v>
      </c>
      <c r="C31">
        <f>EXP(data!D31/100)</f>
        <v>1.0051884134407034</v>
      </c>
      <c r="D31">
        <f t="shared" si="1"/>
        <v>1.000075201112526</v>
      </c>
    </row>
    <row r="32" spans="1:4" x14ac:dyDescent="0.25">
      <c r="A32" s="1">
        <v>32325</v>
      </c>
      <c r="B32">
        <f>papers_obs!M32</f>
        <v>1.0006771334067059</v>
      </c>
      <c r="C32">
        <f>EXP(data!D32/100)</f>
        <v>1.0049501020982785</v>
      </c>
      <c r="D32">
        <f t="shared" si="1"/>
        <v>0.99988800772400788</v>
      </c>
    </row>
    <row r="33" spans="1:4" x14ac:dyDescent="0.25">
      <c r="A33" s="1">
        <v>32417</v>
      </c>
      <c r="B33">
        <f>papers_obs!M33</f>
        <v>0.99966371081320782</v>
      </c>
      <c r="C33">
        <f>EXP(data!D33/100)</f>
        <v>1.003889923237512</v>
      </c>
      <c r="D33">
        <f t="shared" si="1"/>
        <v>0.99905523798941276</v>
      </c>
    </row>
    <row r="34" spans="1:4" x14ac:dyDescent="0.25">
      <c r="A34" s="1">
        <v>32509</v>
      </c>
      <c r="B34">
        <f>papers_obs!M34</f>
        <v>0.99936060875307631</v>
      </c>
      <c r="C34">
        <f>EXP(data!D34/100)</f>
        <v>1.0035902343722116</v>
      </c>
      <c r="D34">
        <f t="shared" si="1"/>
        <v>0.99881983260070606</v>
      </c>
    </row>
    <row r="35" spans="1:4" x14ac:dyDescent="0.25">
      <c r="A35" s="1">
        <v>32599</v>
      </c>
      <c r="B35">
        <f>papers_obs!M35</f>
        <v>0.9997694308404742</v>
      </c>
      <c r="C35">
        <f>EXP(data!D35/100)</f>
        <v>1.0040189920750131</v>
      </c>
      <c r="D35">
        <f t="shared" si="1"/>
        <v>0.99915662146868012</v>
      </c>
    </row>
    <row r="36" spans="1:4" x14ac:dyDescent="0.25">
      <c r="A36" s="1">
        <v>32690</v>
      </c>
      <c r="B36">
        <f>papers_obs!M36</f>
        <v>1.0002656895445354</v>
      </c>
      <c r="C36">
        <f>EXP(data!D36/100)</f>
        <v>1.0044579229791613</v>
      </c>
      <c r="D36">
        <f t="shared" si="1"/>
        <v>0.99950140137901411</v>
      </c>
    </row>
    <row r="37" spans="1:4" x14ac:dyDescent="0.25">
      <c r="A37" s="1">
        <v>32782</v>
      </c>
      <c r="B37">
        <f>papers_obs!M37</f>
        <v>1.0005875768109835</v>
      </c>
      <c r="C37">
        <f>EXP(data!D37/100)</f>
        <v>1.0047773636095911</v>
      </c>
      <c r="D37">
        <f t="shared" si="1"/>
        <v>0.99975232176506079</v>
      </c>
    </row>
    <row r="38" spans="1:4" x14ac:dyDescent="0.25">
      <c r="A38" s="1">
        <v>32874</v>
      </c>
      <c r="B38">
        <f>papers_obs!M38</f>
        <v>1.0000006542555331</v>
      </c>
      <c r="C38">
        <f>EXP(data!D38/100)</f>
        <v>1.0041879565520599</v>
      </c>
      <c r="D38">
        <f t="shared" si="1"/>
        <v>0.99928934294419103</v>
      </c>
    </row>
    <row r="39" spans="1:4" x14ac:dyDescent="0.25">
      <c r="A39" s="1">
        <v>32964</v>
      </c>
      <c r="B39">
        <f>papers_obs!M39</f>
        <v>0.99988616073549985</v>
      </c>
      <c r="C39">
        <f>EXP(data!D39/100)</f>
        <v>1.00410522885791</v>
      </c>
      <c r="D39">
        <f t="shared" si="1"/>
        <v>0.99922436039978224</v>
      </c>
    </row>
    <row r="40" spans="1:4" x14ac:dyDescent="0.25">
      <c r="A40" s="1">
        <v>33055</v>
      </c>
      <c r="B40">
        <f>papers_obs!M40</f>
        <v>1.0000769072125271</v>
      </c>
      <c r="C40">
        <f>EXP(data!D40/100)</f>
        <v>1.0042745862823965</v>
      </c>
      <c r="D40">
        <f t="shared" si="1"/>
        <v>0.9993573905352251</v>
      </c>
    </row>
    <row r="41" spans="1:4" x14ac:dyDescent="0.25">
      <c r="A41" s="1">
        <v>33147</v>
      </c>
      <c r="B41">
        <f>papers_obs!M41</f>
        <v>1.0012974952749125</v>
      </c>
      <c r="C41">
        <f>EXP(data!D41/100)</f>
        <v>1.0055142911871813</v>
      </c>
      <c r="D41">
        <f t="shared" si="1"/>
        <v>1.0003311778486106</v>
      </c>
    </row>
    <row r="42" spans="1:4" x14ac:dyDescent="0.25">
      <c r="A42" s="1">
        <v>33239</v>
      </c>
      <c r="B42">
        <f>papers_obs!M42</f>
        <v>1.0012504353985503</v>
      </c>
      <c r="C42">
        <f>EXP(data!D42/100)</f>
        <v>1.0054911209676387</v>
      </c>
      <c r="D42">
        <f t="shared" si="1"/>
        <v>1.0003129776577815</v>
      </c>
    </row>
    <row r="43" spans="1:4" x14ac:dyDescent="0.25">
      <c r="A43" s="1">
        <v>33329</v>
      </c>
      <c r="B43">
        <f>papers_obs!M43</f>
        <v>1.0003069513552483</v>
      </c>
      <c r="C43">
        <f>EXP(data!D43/100)</f>
        <v>1.004499938200297</v>
      </c>
      <c r="D43">
        <f t="shared" si="1"/>
        <v>0.99953440430507601</v>
      </c>
    </row>
    <row r="44" spans="1:4" x14ac:dyDescent="0.25">
      <c r="A44" s="1">
        <v>33420</v>
      </c>
      <c r="B44">
        <f>papers_obs!M44</f>
        <v>0.99987216242723798</v>
      </c>
      <c r="C44">
        <f>EXP(data!D44/100)</f>
        <v>1.0043598673117413</v>
      </c>
      <c r="D44">
        <f t="shared" si="1"/>
        <v>0.99942437872259771</v>
      </c>
    </row>
    <row r="45" spans="1:4" x14ac:dyDescent="0.25">
      <c r="A45" s="1">
        <v>33512</v>
      </c>
      <c r="B45">
        <f>papers_obs!M45</f>
        <v>0.99974043794737888</v>
      </c>
      <c r="C45">
        <f>EXP(data!D45/100)</f>
        <v>1.0051562165149921</v>
      </c>
      <c r="D45">
        <f t="shared" si="1"/>
        <v>1.000049910450477</v>
      </c>
    </row>
    <row r="46" spans="1:4" x14ac:dyDescent="0.25">
      <c r="A46" s="1">
        <v>33604</v>
      </c>
      <c r="B46">
        <f>papers_obs!M46</f>
        <v>0.99927416779904432</v>
      </c>
      <c r="C46">
        <f>EXP(data!D46/100)</f>
        <v>1.0047438780197799</v>
      </c>
      <c r="D46">
        <f t="shared" si="1"/>
        <v>0.99972601885828549</v>
      </c>
    </row>
    <row r="47" spans="1:4" x14ac:dyDescent="0.25">
      <c r="A47" s="1">
        <v>33695</v>
      </c>
      <c r="B47">
        <f>papers_obs!M47</f>
        <v>0.99886380021963217</v>
      </c>
      <c r="C47">
        <f>EXP(data!D47/100)</f>
        <v>1.0043885699455046</v>
      </c>
      <c r="D47">
        <f t="shared" si="1"/>
        <v>0.9994469246208284</v>
      </c>
    </row>
    <row r="48" spans="1:4" x14ac:dyDescent="0.25">
      <c r="A48" s="1">
        <v>33786</v>
      </c>
      <c r="B48">
        <f>papers_obs!M48</f>
        <v>0.998733956365637</v>
      </c>
      <c r="C48">
        <f>EXP(data!D48/100)</f>
        <v>1.0052272867130259</v>
      </c>
      <c r="D48">
        <f t="shared" si="1"/>
        <v>1.0001057360400489</v>
      </c>
    </row>
    <row r="49" spans="1:4" x14ac:dyDescent="0.25">
      <c r="A49" s="1">
        <v>33878</v>
      </c>
      <c r="B49">
        <f>papers_obs!M49</f>
        <v>0.9992504353193834</v>
      </c>
      <c r="C49">
        <f>EXP(data!D49/100)</f>
        <v>1.0053317162014652</v>
      </c>
      <c r="D49">
        <f t="shared" si="1"/>
        <v>1.0001877653283038</v>
      </c>
    </row>
    <row r="50" spans="1:4" x14ac:dyDescent="0.25">
      <c r="A50" s="1">
        <v>33970</v>
      </c>
      <c r="B50">
        <f>papers_obs!M50</f>
        <v>0.99922870185876755</v>
      </c>
      <c r="C50">
        <f>EXP(data!D50/100)</f>
        <v>1.0053429245280197</v>
      </c>
      <c r="D50">
        <f t="shared" si="1"/>
        <v>1.000196569460772</v>
      </c>
    </row>
    <row r="51" spans="1:4" x14ac:dyDescent="0.25">
      <c r="A51" s="1">
        <v>34060</v>
      </c>
      <c r="B51">
        <f>papers_obs!M51</f>
        <v>0.99912928354907549</v>
      </c>
      <c r="C51">
        <f>EXP(data!D51/100)</f>
        <v>1.0053918650158051</v>
      </c>
      <c r="D51">
        <f t="shared" si="1"/>
        <v>1.0002350121788193</v>
      </c>
    </row>
    <row r="52" spans="1:4" x14ac:dyDescent="0.25">
      <c r="A52" s="1">
        <v>34151</v>
      </c>
      <c r="B52">
        <f>papers_obs!M52</f>
        <v>0.99898192284787091</v>
      </c>
      <c r="C52">
        <f>EXP(data!D52/100)</f>
        <v>1.0050317576112842</v>
      </c>
      <c r="D52">
        <f t="shared" si="1"/>
        <v>0.99995214807089694</v>
      </c>
    </row>
    <row r="53" spans="1:4" x14ac:dyDescent="0.25">
      <c r="A53" s="1">
        <v>34243</v>
      </c>
      <c r="B53">
        <f>papers_obs!M53</f>
        <v>0.99864257638932719</v>
      </c>
      <c r="C53">
        <f>EXP(data!D53/100)</f>
        <v>1.0048585641267682</v>
      </c>
      <c r="D53">
        <f t="shared" si="1"/>
        <v>0.99981610471305282</v>
      </c>
    </row>
    <row r="54" spans="1:4" x14ac:dyDescent="0.25">
      <c r="A54" s="1">
        <v>34335</v>
      </c>
      <c r="B54">
        <f>papers_obs!M54</f>
        <v>0.99838171509273599</v>
      </c>
      <c r="C54">
        <f>EXP(data!D54/100)</f>
        <v>1.0044316032347942</v>
      </c>
      <c r="D54">
        <f t="shared" si="1"/>
        <v>0.99948072723869474</v>
      </c>
    </row>
    <row r="55" spans="1:4" x14ac:dyDescent="0.25">
      <c r="A55" s="1">
        <v>34425</v>
      </c>
      <c r="B55">
        <f>papers_obs!M55</f>
        <v>0.9985202501663536</v>
      </c>
      <c r="C55">
        <f>EXP(data!D55/100)</f>
        <v>1.0037865865563269</v>
      </c>
      <c r="D55">
        <f t="shared" si="1"/>
        <v>0.9989740671004721</v>
      </c>
    </row>
    <row r="56" spans="1:4" x14ac:dyDescent="0.25">
      <c r="A56" s="1">
        <v>34516</v>
      </c>
      <c r="B56">
        <f>papers_obs!M56</f>
        <v>0.99840143332632603</v>
      </c>
      <c r="C56">
        <f>EXP(data!D56/100)</f>
        <v>1.0037817421846666</v>
      </c>
      <c r="D56">
        <f t="shared" si="1"/>
        <v>0.99897026185000815</v>
      </c>
    </row>
    <row r="57" spans="1:4" x14ac:dyDescent="0.25">
      <c r="A57" s="1">
        <v>34608</v>
      </c>
      <c r="B57">
        <f>papers_obs!M57</f>
        <v>0.99841815669039202</v>
      </c>
      <c r="C57">
        <f>EXP(data!D57/100)</f>
        <v>1.0034322885162448</v>
      </c>
      <c r="D57">
        <f t="shared" si="1"/>
        <v>0.99869576624414913</v>
      </c>
    </row>
    <row r="58" spans="1:4" x14ac:dyDescent="0.25">
      <c r="A58" s="1">
        <v>34700</v>
      </c>
      <c r="B58">
        <f>papers_obs!M58</f>
        <v>0.99849678521618901</v>
      </c>
      <c r="C58">
        <f>EXP(data!D58/100)</f>
        <v>1.0035088682900517</v>
      </c>
      <c r="D58">
        <f t="shared" si="1"/>
        <v>0.99875591960153876</v>
      </c>
    </row>
    <row r="59" spans="1:4" x14ac:dyDescent="0.25">
      <c r="A59" s="1">
        <v>34790</v>
      </c>
      <c r="B59">
        <f>papers_obs!M59</f>
        <v>0.99840617574439761</v>
      </c>
      <c r="C59">
        <f>EXP(data!D59/100)</f>
        <v>1.0040498452160003</v>
      </c>
      <c r="D59">
        <f t="shared" si="1"/>
        <v>0.99918085658879252</v>
      </c>
    </row>
    <row r="60" spans="1:4" x14ac:dyDescent="0.25">
      <c r="A60" s="1">
        <v>34881</v>
      </c>
      <c r="B60">
        <f>papers_obs!M60</f>
        <v>0.99841965431875024</v>
      </c>
      <c r="C60">
        <f>EXP(data!D60/100)</f>
        <v>1.0043411416051018</v>
      </c>
      <c r="D60">
        <f t="shared" si="1"/>
        <v>0.99940966969346556</v>
      </c>
    </row>
    <row r="61" spans="1:4" x14ac:dyDescent="0.25">
      <c r="A61" s="1">
        <v>34973</v>
      </c>
      <c r="B61">
        <f>papers_obs!M61</f>
        <v>0.99849903183648314</v>
      </c>
      <c r="C61">
        <f>EXP(data!D61/100)</f>
        <v>1.004379062241562</v>
      </c>
      <c r="D61">
        <f t="shared" si="1"/>
        <v>0.99943945632620201</v>
      </c>
    </row>
    <row r="62" spans="1:4" x14ac:dyDescent="0.25">
      <c r="A62" s="1">
        <v>35065</v>
      </c>
      <c r="B62">
        <f>papers_obs!M62</f>
        <v>0.99852574204283218</v>
      </c>
      <c r="C62">
        <f>EXP(data!D62/100)</f>
        <v>1.0045013514222503</v>
      </c>
      <c r="D62">
        <f t="shared" si="1"/>
        <v>0.99953551438990651</v>
      </c>
    </row>
    <row r="63" spans="1:4" x14ac:dyDescent="0.25">
      <c r="A63" s="1">
        <v>35156</v>
      </c>
      <c r="B63">
        <f>papers_obs!M63</f>
        <v>0.99845584768722018</v>
      </c>
      <c r="C63">
        <f>EXP(data!D63/100)</f>
        <v>1.0039593802171032</v>
      </c>
      <c r="D63">
        <f t="shared" si="1"/>
        <v>0.99910979639705544</v>
      </c>
    </row>
    <row r="64" spans="1:4" x14ac:dyDescent="0.25">
      <c r="A64" s="1">
        <v>35247</v>
      </c>
      <c r="B64">
        <f>papers_obs!M64</f>
        <v>0.99828288019534994</v>
      </c>
      <c r="C64">
        <f>EXP(data!D64/100)</f>
        <v>1.0037911526826113</v>
      </c>
      <c r="D64">
        <f t="shared" si="1"/>
        <v>0.99897765378939296</v>
      </c>
    </row>
    <row r="65" spans="1:4" x14ac:dyDescent="0.25">
      <c r="A65" s="1">
        <v>35339</v>
      </c>
      <c r="B65">
        <f>papers_obs!M65</f>
        <v>0.99821949124507803</v>
      </c>
      <c r="C65">
        <f>EXP(data!D65/100)</f>
        <v>1.0039298792231977</v>
      </c>
      <c r="D65">
        <f t="shared" si="1"/>
        <v>0.99908662338750565</v>
      </c>
    </row>
    <row r="66" spans="1:4" x14ac:dyDescent="0.25">
      <c r="A66" s="1">
        <v>35431</v>
      </c>
      <c r="B66">
        <f>papers_obs!M66</f>
        <v>0.99803683379184693</v>
      </c>
      <c r="C66">
        <f>EXP(data!D66/100)</f>
        <v>1.0037797893888378</v>
      </c>
      <c r="D66">
        <f t="shared" si="1"/>
        <v>0.99896872793028546</v>
      </c>
    </row>
    <row r="67" spans="1:4" x14ac:dyDescent="0.25">
      <c r="A67" s="1">
        <v>35521</v>
      </c>
      <c r="B67">
        <f>papers_obs!M67</f>
        <v>0.99813988641493601</v>
      </c>
      <c r="C67">
        <f>EXP(data!D67/100)</f>
        <v>1.0037303781050377</v>
      </c>
      <c r="D67">
        <f t="shared" ref="D67:D119" si="2">C67*$H$3+$I$3</f>
        <v>0.99892991540230647</v>
      </c>
    </row>
    <row r="68" spans="1:4" x14ac:dyDescent="0.25">
      <c r="A68" s="1">
        <v>35612</v>
      </c>
      <c r="B68">
        <f>papers_obs!M68</f>
        <v>0.99819753065783801</v>
      </c>
      <c r="C68">
        <f>EXP(data!D68/100)</f>
        <v>1.0037986027227193</v>
      </c>
      <c r="D68">
        <f t="shared" si="2"/>
        <v>0.99898350579055328</v>
      </c>
    </row>
    <row r="69" spans="1:4" x14ac:dyDescent="0.25">
      <c r="A69" s="1">
        <v>35704</v>
      </c>
      <c r="B69">
        <f>papers_obs!M69</f>
        <v>0.99844711123677499</v>
      </c>
      <c r="C69">
        <f>EXP(data!D69/100)</f>
        <v>1.0038420392018226</v>
      </c>
      <c r="D69">
        <f t="shared" si="2"/>
        <v>0.99901762511372905</v>
      </c>
    </row>
    <row r="70" spans="1:4" x14ac:dyDescent="0.25">
      <c r="A70" s="1">
        <v>35796</v>
      </c>
      <c r="B70">
        <f>papers_obs!M70</f>
        <v>0.99873795130945231</v>
      </c>
      <c r="C70">
        <f>EXP(data!D70/100)</f>
        <v>1.0041796119553337</v>
      </c>
      <c r="D70">
        <f t="shared" si="2"/>
        <v>0.99928278826944861</v>
      </c>
    </row>
    <row r="71" spans="1:4" x14ac:dyDescent="0.25">
      <c r="A71" s="1">
        <v>35886</v>
      </c>
      <c r="B71">
        <f>papers_obs!M71</f>
        <v>0.9987626703796445</v>
      </c>
      <c r="C71">
        <f>EXP(data!D71/100)</f>
        <v>1.0041546384260636</v>
      </c>
      <c r="D71">
        <f t="shared" si="2"/>
        <v>0.99926317158012212</v>
      </c>
    </row>
    <row r="72" spans="1:4" x14ac:dyDescent="0.25">
      <c r="A72" s="1">
        <v>35977</v>
      </c>
      <c r="B72">
        <f>papers_obs!M72</f>
        <v>0.9994862862514341</v>
      </c>
      <c r="C72">
        <f>EXP(data!D72/100)</f>
        <v>1.0048111459497091</v>
      </c>
      <c r="D72">
        <f t="shared" si="2"/>
        <v>0.99977885776898912</v>
      </c>
    </row>
    <row r="73" spans="1:4" x14ac:dyDescent="0.25">
      <c r="A73" s="1">
        <v>36069</v>
      </c>
      <c r="B73">
        <f>papers_obs!M73</f>
        <v>1.0006681273530327</v>
      </c>
      <c r="C73">
        <f>EXP(data!D73/100)</f>
        <v>1.0064801802936068</v>
      </c>
      <c r="D73">
        <f t="shared" si="2"/>
        <v>1.0010898830488113</v>
      </c>
    </row>
    <row r="74" spans="1:4" x14ac:dyDescent="0.25">
      <c r="A74" s="1">
        <v>36161</v>
      </c>
      <c r="B74">
        <f>papers_obs!M74</f>
        <v>1.0002731915653396</v>
      </c>
      <c r="C74">
        <f>EXP(data!D74/100)</f>
        <v>1.0060464853270088</v>
      </c>
      <c r="D74">
        <f t="shared" si="2"/>
        <v>1.0007492159636668</v>
      </c>
    </row>
    <row r="75" spans="1:4" x14ac:dyDescent="0.25">
      <c r="A75" s="1">
        <v>36251</v>
      </c>
      <c r="B75">
        <f>papers_obs!M75</f>
        <v>0.99993015669447627</v>
      </c>
      <c r="C75">
        <f>EXP(data!D75/100)</f>
        <v>1.0055100466486659</v>
      </c>
      <c r="D75">
        <f t="shared" si="2"/>
        <v>1.0003278437666516</v>
      </c>
    </row>
    <row r="76" spans="1:4" x14ac:dyDescent="0.25">
      <c r="A76" s="1">
        <v>36342</v>
      </c>
      <c r="B76">
        <f>papers_obs!M76</f>
        <v>1.0001979238396581</v>
      </c>
      <c r="C76">
        <f>EXP(data!D76/100)</f>
        <v>1.0055638585871329</v>
      </c>
      <c r="D76">
        <f t="shared" si="2"/>
        <v>1.0003701130057148</v>
      </c>
    </row>
    <row r="77" spans="1:4" x14ac:dyDescent="0.25">
      <c r="A77" s="1">
        <v>36434</v>
      </c>
      <c r="B77">
        <f>papers_obs!M77</f>
        <v>1.0002521860488756</v>
      </c>
      <c r="C77">
        <f>EXP(data!D77/100)</f>
        <v>1.0052392789083568</v>
      </c>
      <c r="D77">
        <f t="shared" si="2"/>
        <v>1.0001151559008785</v>
      </c>
    </row>
    <row r="78" spans="1:4" x14ac:dyDescent="0.25">
      <c r="A78" s="1">
        <v>36526</v>
      </c>
      <c r="B78">
        <f>papers_obs!M78</f>
        <v>1.0002074257650686</v>
      </c>
      <c r="C78">
        <f>EXP(data!D78/100)</f>
        <v>1.0046668081687105</v>
      </c>
      <c r="D78">
        <f t="shared" si="2"/>
        <v>0.99966548054555782</v>
      </c>
    </row>
    <row r="79" spans="1:4" x14ac:dyDescent="0.25">
      <c r="A79" s="1">
        <v>36617</v>
      </c>
      <c r="B79">
        <f>papers_obs!M79</f>
        <v>1.0014071433537679</v>
      </c>
      <c r="C79">
        <f>EXP(data!D79/100)</f>
        <v>1.0060663420480536</v>
      </c>
      <c r="D79">
        <f t="shared" si="2"/>
        <v>1.000764813403803</v>
      </c>
    </row>
    <row r="80" spans="1:4" x14ac:dyDescent="0.25">
      <c r="A80" s="1">
        <v>36708</v>
      </c>
      <c r="B80">
        <f>papers_obs!M80</f>
        <v>1.0015706364146784</v>
      </c>
      <c r="C80">
        <f>EXP(data!D80/100)</f>
        <v>1.0060763229144472</v>
      </c>
      <c r="D80">
        <f t="shared" si="2"/>
        <v>1.0007726533671952</v>
      </c>
    </row>
    <row r="81" spans="1:4" x14ac:dyDescent="0.25">
      <c r="A81" s="1">
        <v>36800</v>
      </c>
      <c r="B81">
        <f>papers_obs!M81</f>
        <v>1.0020447418947223</v>
      </c>
      <c r="C81">
        <f>EXP(data!D81/100)</f>
        <v>1.0066392816701082</v>
      </c>
      <c r="D81">
        <f t="shared" si="2"/>
        <v>1.0012148570659192</v>
      </c>
    </row>
    <row r="82" spans="1:4" x14ac:dyDescent="0.25">
      <c r="A82" s="1">
        <v>36892</v>
      </c>
      <c r="B82">
        <f>papers_obs!M82</f>
        <v>1.0015606207583927</v>
      </c>
      <c r="C82">
        <f>EXP(data!D82/100)</f>
        <v>1.0071191732928315</v>
      </c>
      <c r="D82">
        <f t="shared" si="2"/>
        <v>1.0015918115913101</v>
      </c>
    </row>
    <row r="83" spans="1:4" x14ac:dyDescent="0.25">
      <c r="A83" s="1">
        <v>36982</v>
      </c>
      <c r="B83">
        <f>papers_obs!M83</f>
        <v>1.0009773815817025</v>
      </c>
      <c r="C83">
        <f>EXP(data!D83/100)</f>
        <v>1.0069294538830593</v>
      </c>
      <c r="D83">
        <f t="shared" si="2"/>
        <v>1.0014427871310323</v>
      </c>
    </row>
    <row r="84" spans="1:4" x14ac:dyDescent="0.25">
      <c r="A84" s="1">
        <v>37073</v>
      </c>
      <c r="B84">
        <f>papers_obs!M84</f>
        <v>1.0010990077222031</v>
      </c>
      <c r="C84">
        <f>EXP(data!D84/100)</f>
        <v>1.0073886376804955</v>
      </c>
      <c r="D84">
        <f t="shared" si="2"/>
        <v>1.0018034756745156</v>
      </c>
    </row>
    <row r="85" spans="1:4" x14ac:dyDescent="0.25">
      <c r="A85" s="1">
        <v>37165</v>
      </c>
      <c r="B85">
        <f>papers_obs!M85</f>
        <v>1.0014779954155222</v>
      </c>
      <c r="C85">
        <f>EXP(data!D85/100)</f>
        <v>1.0079264169232953</v>
      </c>
      <c r="D85">
        <f t="shared" si="2"/>
        <v>1.0022259008839498</v>
      </c>
    </row>
    <row r="86" spans="1:4" x14ac:dyDescent="0.25">
      <c r="A86" s="1">
        <v>37257</v>
      </c>
      <c r="B86">
        <f>papers_obs!M86</f>
        <v>1.0012754669723287</v>
      </c>
      <c r="C86">
        <f>EXP(data!D86/100)</f>
        <v>1.0072154904374653</v>
      </c>
      <c r="D86">
        <f t="shared" si="2"/>
        <v>1.0016674686393252</v>
      </c>
    </row>
    <row r="87" spans="1:4" x14ac:dyDescent="0.25">
      <c r="A87" s="1">
        <v>37347</v>
      </c>
      <c r="B87">
        <f>papers_obs!M87</f>
        <v>1.0009788830489008</v>
      </c>
      <c r="C87">
        <f>EXP(data!D87/100)</f>
        <v>1.007325922980981</v>
      </c>
      <c r="D87">
        <f t="shared" si="2"/>
        <v>1.0017542133230362</v>
      </c>
    </row>
    <row r="88" spans="1:4" x14ac:dyDescent="0.25">
      <c r="A88" s="1">
        <v>37438</v>
      </c>
      <c r="B88">
        <f>papers_obs!M88</f>
        <v>1.0007949700766625</v>
      </c>
      <c r="C88">
        <f>EXP(data!D88/100)</f>
        <v>1.0084353789917955</v>
      </c>
      <c r="D88">
        <f t="shared" si="2"/>
        <v>1.0026256902236443</v>
      </c>
    </row>
    <row r="89" spans="1:4" x14ac:dyDescent="0.25">
      <c r="A89" s="1">
        <v>37530</v>
      </c>
      <c r="B89">
        <f>papers_obs!M89</f>
        <v>1.0008650281765727</v>
      </c>
      <c r="C89">
        <f>EXP(data!D89/100)</f>
        <v>1.0090320775144554</v>
      </c>
      <c r="D89">
        <f t="shared" si="2"/>
        <v>1.0030943964851422</v>
      </c>
    </row>
    <row r="90" spans="1:4" x14ac:dyDescent="0.25">
      <c r="A90" s="1">
        <v>37622</v>
      </c>
      <c r="B90">
        <f>papers_obs!M90</f>
        <v>1.0005035309845056</v>
      </c>
      <c r="C90">
        <f>EXP(data!D90/100)</f>
        <v>1.0080316723764542</v>
      </c>
      <c r="D90">
        <f t="shared" si="2"/>
        <v>1.0023085789668995</v>
      </c>
    </row>
    <row r="91" spans="1:4" x14ac:dyDescent="0.25">
      <c r="A91" s="1">
        <v>37712</v>
      </c>
      <c r="B91">
        <f>papers_obs!M91</f>
        <v>1.0001564164871022</v>
      </c>
      <c r="C91">
        <f>EXP(data!D91/100)</f>
        <v>1.0071584364934192</v>
      </c>
      <c r="D91">
        <f t="shared" si="2"/>
        <v>1.0016226528072056</v>
      </c>
    </row>
    <row r="92" spans="1:4" x14ac:dyDescent="0.25">
      <c r="A92" s="1">
        <v>37803</v>
      </c>
      <c r="B92">
        <f>papers_obs!M92</f>
        <v>0.99989790946691215</v>
      </c>
      <c r="C92">
        <f>EXP(data!D92/100)</f>
        <v>1.0064594446819213</v>
      </c>
      <c r="D92">
        <f t="shared" si="2"/>
        <v>1.0010735952407073</v>
      </c>
    </row>
    <row r="93" spans="1:4" x14ac:dyDescent="0.25">
      <c r="A93" s="1">
        <v>37895</v>
      </c>
      <c r="B93">
        <f>papers_obs!M93</f>
        <v>0.99951402238071463</v>
      </c>
      <c r="C93">
        <f>EXP(data!D93/100)</f>
        <v>1.005961246316271</v>
      </c>
      <c r="D93">
        <f t="shared" si="2"/>
        <v>1.0006822607818799</v>
      </c>
    </row>
    <row r="94" spans="1:4" x14ac:dyDescent="0.25">
      <c r="A94" s="1">
        <v>37987</v>
      </c>
      <c r="B94">
        <f>papers_obs!M94</f>
        <v>0.99915875829769063</v>
      </c>
      <c r="C94">
        <f>EXP(data!D94/100)</f>
        <v>1.0056566646550624</v>
      </c>
      <c r="D94">
        <f t="shared" si="2"/>
        <v>1.0004430121054972</v>
      </c>
    </row>
    <row r="95" spans="1:4" x14ac:dyDescent="0.25">
      <c r="A95" s="1">
        <v>38078</v>
      </c>
      <c r="B95">
        <f>papers_obs!M95</f>
        <v>0.99940208307892586</v>
      </c>
      <c r="C95">
        <f>EXP(data!D95/100)</f>
        <v>1.0051754433513049</v>
      </c>
      <c r="D95">
        <f t="shared" si="2"/>
        <v>1.000065013116608</v>
      </c>
    </row>
    <row r="96" spans="1:4" x14ac:dyDescent="0.25">
      <c r="A96" s="1">
        <v>38169</v>
      </c>
      <c r="B96">
        <f>papers_obs!M96</f>
        <v>0.99956724791952378</v>
      </c>
      <c r="C96">
        <f>EXP(data!D96/100)</f>
        <v>1.005389863958839</v>
      </c>
      <c r="D96">
        <f t="shared" si="2"/>
        <v>1.0002334403500077</v>
      </c>
    </row>
    <row r="97" spans="1:4" x14ac:dyDescent="0.25">
      <c r="A97" s="1">
        <v>38261</v>
      </c>
      <c r="B97">
        <f>papers_obs!M97</f>
        <v>0.99947229354137579</v>
      </c>
      <c r="C97">
        <f>EXP(data!D97/100)</f>
        <v>1.0050384570010493</v>
      </c>
      <c r="D97">
        <f t="shared" si="2"/>
        <v>0.99995741043675157</v>
      </c>
    </row>
    <row r="98" spans="1:4" x14ac:dyDescent="0.25">
      <c r="A98" s="1">
        <v>38353</v>
      </c>
      <c r="B98">
        <f>papers_obs!M98</f>
        <v>0.99902837658732435</v>
      </c>
      <c r="C98">
        <f>EXP(data!D98/100)</f>
        <v>1.0041754964735541</v>
      </c>
      <c r="D98">
        <f t="shared" si="2"/>
        <v>0.99927955556146308</v>
      </c>
    </row>
    <row r="99" spans="1:4" x14ac:dyDescent="0.25">
      <c r="A99" s="1">
        <v>38443</v>
      </c>
      <c r="B99">
        <f>papers_obs!M99</f>
        <v>0.99918098982738757</v>
      </c>
      <c r="C99">
        <f>EXP(data!D99/100)</f>
        <v>1.004537215256851</v>
      </c>
      <c r="D99">
        <f t="shared" si="2"/>
        <v>0.99956368540625784</v>
      </c>
    </row>
    <row r="100" spans="1:4" x14ac:dyDescent="0.25">
      <c r="A100" s="1">
        <v>38534</v>
      </c>
      <c r="B100">
        <f>papers_obs!M100</f>
        <v>0.99932163444933886</v>
      </c>
      <c r="C100">
        <f>EXP(data!D100/100)</f>
        <v>1.0044246035300175</v>
      </c>
      <c r="D100">
        <f t="shared" si="2"/>
        <v>0.99947522897561403</v>
      </c>
    </row>
    <row r="101" spans="1:4" x14ac:dyDescent="0.25">
      <c r="A101" s="1">
        <v>38626</v>
      </c>
      <c r="B101">
        <f>papers_obs!M101</f>
        <v>0.99961472849145461</v>
      </c>
      <c r="C101">
        <f>EXP(data!D101/100)</f>
        <v>1.0046303592671311</v>
      </c>
      <c r="D101">
        <f t="shared" si="2"/>
        <v>0.99963684995951441</v>
      </c>
    </row>
    <row r="102" spans="1:4" x14ac:dyDescent="0.25">
      <c r="A102" s="1">
        <v>38718</v>
      </c>
      <c r="B102">
        <f>papers_obs!M102</f>
        <v>0.99960523219664144</v>
      </c>
      <c r="C102">
        <f>EXP(data!D102/100)</f>
        <v>1.0043461106119052</v>
      </c>
      <c r="D102">
        <f t="shared" si="2"/>
        <v>0.99941357284474497</v>
      </c>
    </row>
    <row r="103" spans="1:4" x14ac:dyDescent="0.25">
      <c r="A103" s="1">
        <v>38808</v>
      </c>
      <c r="B103">
        <f>papers_obs!M103</f>
        <v>0.99952926508578133</v>
      </c>
      <c r="C103">
        <f>EXP(data!D103/100)</f>
        <v>1.0041713744761707</v>
      </c>
      <c r="D103">
        <f t="shared" si="2"/>
        <v>0.99927631773547543</v>
      </c>
    </row>
    <row r="104" spans="1:4" x14ac:dyDescent="0.25">
      <c r="A104" s="1">
        <v>38899</v>
      </c>
      <c r="B104">
        <f>papers_obs!M104</f>
        <v>0.99968370428735809</v>
      </c>
      <c r="C104">
        <f>EXP(data!D104/100)</f>
        <v>1.0042582470272052</v>
      </c>
      <c r="D104">
        <f t="shared" si="2"/>
        <v>0.99934455606199357</v>
      </c>
    </row>
    <row r="105" spans="1:4" x14ac:dyDescent="0.25">
      <c r="A105" s="1">
        <v>38991</v>
      </c>
      <c r="B105">
        <f>papers_obs!M105</f>
        <v>0.99967945564064331</v>
      </c>
      <c r="C105">
        <f>EXP(data!D105/100)</f>
        <v>1.0041399978244847</v>
      </c>
      <c r="D105">
        <f t="shared" si="2"/>
        <v>0.99925167139808457</v>
      </c>
    </row>
    <row r="106" spans="1:4" x14ac:dyDescent="0.25">
      <c r="A106" s="1">
        <v>39083</v>
      </c>
      <c r="B106">
        <f>papers_obs!M106</f>
        <v>0.99945855089182056</v>
      </c>
      <c r="C106">
        <f>EXP(data!D106/100)</f>
        <v>1.0040497102630732</v>
      </c>
      <c r="D106">
        <f t="shared" si="2"/>
        <v>0.9991807505833652</v>
      </c>
    </row>
    <row r="107" spans="1:4" x14ac:dyDescent="0.25">
      <c r="A107" s="1">
        <v>39173</v>
      </c>
      <c r="B107">
        <f>papers_obs!M107</f>
        <v>0.99961622791467197</v>
      </c>
      <c r="C107">
        <f>EXP(data!D107/100)</f>
        <v>1.0041190067604193</v>
      </c>
      <c r="D107">
        <f t="shared" si="2"/>
        <v>0.9992351829323195</v>
      </c>
    </row>
    <row r="108" spans="1:4" x14ac:dyDescent="0.25">
      <c r="A108" s="1">
        <v>39264</v>
      </c>
      <c r="B108">
        <f>papers_obs!M108</f>
        <v>1.0001244119938493</v>
      </c>
      <c r="C108">
        <f>EXP(data!D108/100)</f>
        <v>1.0047505338912479</v>
      </c>
      <c r="D108">
        <f t="shared" si="2"/>
        <v>0.99973124704054894</v>
      </c>
    </row>
    <row r="109" spans="1:4" x14ac:dyDescent="0.25">
      <c r="A109" s="1">
        <v>39356</v>
      </c>
      <c r="B109">
        <f>papers_obs!M109</f>
        <v>1.0007274186960671</v>
      </c>
      <c r="C109">
        <f>EXP(data!D109/100)</f>
        <v>1.0056136818613732</v>
      </c>
      <c r="D109">
        <f t="shared" si="2"/>
        <v>1.0004092491518888</v>
      </c>
    </row>
    <row r="110" spans="1:4" x14ac:dyDescent="0.25">
      <c r="A110" s="1">
        <v>39448</v>
      </c>
      <c r="B110">
        <f>papers_obs!M110</f>
        <v>1.0019280104820283</v>
      </c>
      <c r="C110">
        <f>EXP(data!D110/100)</f>
        <v>1.0077388073641427</v>
      </c>
      <c r="D110">
        <f t="shared" si="2"/>
        <v>1.0020785337098204</v>
      </c>
    </row>
    <row r="111" spans="1:4" x14ac:dyDescent="0.25">
      <c r="A111" s="1">
        <v>39539</v>
      </c>
      <c r="B111">
        <f>papers_obs!M111</f>
        <v>1.0022995441607145</v>
      </c>
      <c r="C111">
        <f>EXP(data!D111/100)</f>
        <v>1.0078005797226441</v>
      </c>
      <c r="D111">
        <f t="shared" si="2"/>
        <v>1.0021270558531097</v>
      </c>
    </row>
    <row r="112" spans="1:4" x14ac:dyDescent="0.25">
      <c r="A112" s="1">
        <v>39630</v>
      </c>
      <c r="B112">
        <f>papers_obs!M112</f>
        <v>1.0027960559485432</v>
      </c>
      <c r="C112">
        <f>EXP(data!D112/100)</f>
        <v>1.0083944121366688</v>
      </c>
      <c r="D112">
        <f t="shared" si="2"/>
        <v>1.0025935107883306</v>
      </c>
    </row>
    <row r="113" spans="1:4" x14ac:dyDescent="0.25">
      <c r="A113" s="1">
        <v>39722</v>
      </c>
      <c r="B113">
        <f>papers_obs!M113</f>
        <v>1.0068276068106214</v>
      </c>
      <c r="C113">
        <f>EXP(data!D113/100)</f>
        <v>1.0140502086274585</v>
      </c>
      <c r="D113">
        <f t="shared" si="2"/>
        <v>1.0070361348745664</v>
      </c>
    </row>
    <row r="114" spans="1:4" x14ac:dyDescent="0.25">
      <c r="A114" s="1">
        <v>39814</v>
      </c>
      <c r="B114">
        <f>papers_obs!M114</f>
        <v>1.0066969794032741</v>
      </c>
      <c r="C114">
        <f>EXP(data!D114/100)</f>
        <v>1.0138158807126649</v>
      </c>
      <c r="D114">
        <f t="shared" si="2"/>
        <v>1.0068520704655952</v>
      </c>
    </row>
    <row r="115" spans="1:4" x14ac:dyDescent="0.25">
      <c r="A115" s="1">
        <v>39904</v>
      </c>
      <c r="B115">
        <f>papers_obs!M115</f>
        <v>1.0051355461978619</v>
      </c>
      <c r="C115">
        <f>EXP(data!D115/100)</f>
        <v>1.0116984534415423</v>
      </c>
      <c r="D115">
        <f t="shared" si="2"/>
        <v>1.0051888328630998</v>
      </c>
    </row>
    <row r="116" spans="1:4" x14ac:dyDescent="0.25">
      <c r="A116" s="1">
        <v>39995</v>
      </c>
      <c r="B116">
        <f>papers_obs!M116</f>
        <v>1.0025887492950394</v>
      </c>
      <c r="C116">
        <f>EXP(data!D116/100)</f>
        <v>1.0079005773971534</v>
      </c>
      <c r="D116">
        <f t="shared" si="2"/>
        <v>1.0022056039547018</v>
      </c>
    </row>
    <row r="117" spans="1:4" x14ac:dyDescent="0.25">
      <c r="A117" s="1">
        <v>40087</v>
      </c>
      <c r="B117">
        <f>papers_obs!M117</f>
        <v>1.0013543205201705</v>
      </c>
      <c r="C117">
        <f>EXP(data!D117/100)</f>
        <v>1.0071837446968337</v>
      </c>
      <c r="D117">
        <f t="shared" si="2"/>
        <v>1.0016425323828324</v>
      </c>
    </row>
    <row r="118" spans="1:4" x14ac:dyDescent="0.25">
      <c r="A118" s="1">
        <v>40179</v>
      </c>
      <c r="B118">
        <f>papers_obs!M118</f>
        <v>1.0006363566443519</v>
      </c>
      <c r="C118">
        <f>EXP(data!D118/100)</f>
        <v>1.0064440346786585</v>
      </c>
      <c r="D118">
        <f t="shared" si="2"/>
        <v>1.001061490694199</v>
      </c>
    </row>
    <row r="119" spans="1:4" x14ac:dyDescent="0.25">
      <c r="A119" s="1">
        <v>40269</v>
      </c>
      <c r="B119">
        <f>papers_obs!M119</f>
        <v>1.0003822272855591</v>
      </c>
      <c r="C119">
        <f>EXP(data!D119/100)</f>
        <v>1.006748056849109</v>
      </c>
      <c r="D119">
        <f t="shared" si="2"/>
        <v>1.0013002998909926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5E8A-035D-4649-B7CF-BE09C06FBC51}">
  <dimension ref="A1:I129"/>
  <sheetViews>
    <sheetView workbookViewId="0">
      <selection activeCell="D119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177</v>
      </c>
      <c r="D1" t="s">
        <v>143</v>
      </c>
    </row>
    <row r="2" spans="1:9" x14ac:dyDescent="0.25">
      <c r="A2" s="1">
        <v>29587</v>
      </c>
      <c r="B2">
        <f>papers_obs!G2</f>
        <v>0.98703895770334904</v>
      </c>
      <c r="C2">
        <f>EXP((data!W2-data!X2)/4/100)</f>
        <v>0.990929141184961</v>
      </c>
      <c r="D2">
        <f>C2*$H$3+$I$3</f>
        <v>0.98755468825786719</v>
      </c>
      <c r="H2" t="s">
        <v>142</v>
      </c>
    </row>
    <row r="3" spans="1:9" x14ac:dyDescent="0.25">
      <c r="A3" s="1">
        <v>29677</v>
      </c>
      <c r="B3">
        <f>papers_obs!G3</f>
        <v>0.98613828457052244</v>
      </c>
      <c r="C3">
        <f>EXP((data!W3-data!X3)/4/100)</f>
        <v>0.98993487859292129</v>
      </c>
      <c r="D3">
        <f t="shared" ref="D3:D66" si="0">C3*$H$3+$I$3</f>
        <v>0.98656578589200983</v>
      </c>
      <c r="H3">
        <f t="array" ref="H3:I7">LINEST(B2:B119,C2:C119,TRUE,TRUE)</f>
        <v>0.99460884254791782</v>
      </c>
      <c r="I3">
        <v>1.9678020968908472E-3</v>
      </c>
    </row>
    <row r="4" spans="1:9" x14ac:dyDescent="0.25">
      <c r="A4" s="1">
        <v>29768</v>
      </c>
      <c r="B4">
        <f>papers_obs!G4</f>
        <v>0.9894087173301247</v>
      </c>
      <c r="C4">
        <f>EXP((data!W4-data!X4)/4/100)</f>
        <v>0.99313390427545933</v>
      </c>
      <c r="D4">
        <f t="shared" si="0"/>
        <v>0.98974756512340001</v>
      </c>
      <c r="H4">
        <v>8.1149755400553095E-3</v>
      </c>
      <c r="I4">
        <v>8.1427528006633599E-3</v>
      </c>
    </row>
    <row r="5" spans="1:9" x14ac:dyDescent="0.25">
      <c r="A5" s="1">
        <v>29860</v>
      </c>
      <c r="B5">
        <f>papers_obs!G5</f>
        <v>0.99643202755803051</v>
      </c>
      <c r="C5">
        <f>EXP((data!W5-data!X5)/4/100)</f>
        <v>1.001321752111016</v>
      </c>
      <c r="D5">
        <f t="shared" si="0"/>
        <v>0.99789127098208164</v>
      </c>
      <c r="H5">
        <v>0.9923372075449427</v>
      </c>
      <c r="I5">
        <v>3.3191869775771332E-4</v>
      </c>
    </row>
    <row r="6" spans="1:9" x14ac:dyDescent="0.25">
      <c r="A6" s="1">
        <v>29952</v>
      </c>
      <c r="B6">
        <f>papers_obs!G6</f>
        <v>0.99731575620530799</v>
      </c>
      <c r="C6">
        <f>EXP((data!W6-data!X6)/4/100)</f>
        <v>1.0001514823283915</v>
      </c>
      <c r="D6">
        <f t="shared" si="0"/>
        <v>0.99672731030811657</v>
      </c>
      <c r="H6">
        <v>15022.084540374217</v>
      </c>
      <c r="I6">
        <v>116</v>
      </c>
    </row>
    <row r="7" spans="1:9" x14ac:dyDescent="0.25">
      <c r="A7" s="1">
        <v>30042</v>
      </c>
      <c r="B7">
        <f>papers_obs!G7</f>
        <v>0.9958320240526275</v>
      </c>
      <c r="C7">
        <f>EXP((data!W7-data!X7)/4/100)</f>
        <v>0.99857074153386505</v>
      </c>
      <c r="D7">
        <f t="shared" si="0"/>
        <v>0.99515509153610437</v>
      </c>
      <c r="H7">
        <v>1.6549833831147902E-3</v>
      </c>
      <c r="I7">
        <v>1.2779722542856444E-5</v>
      </c>
    </row>
    <row r="8" spans="1:9" x14ac:dyDescent="0.25">
      <c r="A8" s="1">
        <v>30133</v>
      </c>
      <c r="B8">
        <f>papers_obs!G8</f>
        <v>1.000502856886609</v>
      </c>
      <c r="C8">
        <f>EXP((data!W8-data!X8)/4/100)</f>
        <v>1.0052632590599981</v>
      </c>
      <c r="D8">
        <f t="shared" si="0"/>
        <v>1.0018115286465032</v>
      </c>
    </row>
    <row r="9" spans="1:9" x14ac:dyDescent="0.25">
      <c r="A9" s="1">
        <v>30225</v>
      </c>
      <c r="B9">
        <f>papers_obs!G9</f>
        <v>0.99998489727716788</v>
      </c>
      <c r="C9">
        <f>EXP((data!W9-data!X9)/4/100)</f>
        <v>1.0034547779848357</v>
      </c>
      <c r="D9">
        <f t="shared" si="0"/>
        <v>1.0000127973775661</v>
      </c>
    </row>
    <row r="10" spans="1:9" x14ac:dyDescent="0.25">
      <c r="A10" s="1">
        <v>30317</v>
      </c>
      <c r="B10">
        <f>papers_obs!G10</f>
        <v>1.0005355405137637</v>
      </c>
      <c r="C10">
        <f>EXP((data!W10-data!X10)/4/100)</f>
        <v>1.004757072765206</v>
      </c>
      <c r="D10">
        <f t="shared" si="0"/>
        <v>1.0013080712817264</v>
      </c>
    </row>
    <row r="11" spans="1:9" x14ac:dyDescent="0.25">
      <c r="A11" s="1">
        <v>30407</v>
      </c>
      <c r="B11">
        <f>papers_obs!G11</f>
        <v>1.0014616309726179</v>
      </c>
      <c r="C11">
        <f>EXP((data!W11-data!X11)/4/100)</f>
        <v>1.0043776860624021</v>
      </c>
      <c r="D11">
        <f t="shared" si="0"/>
        <v>1.0009307299123726</v>
      </c>
    </row>
    <row r="12" spans="1:9" x14ac:dyDescent="0.25">
      <c r="A12" s="1">
        <v>30498</v>
      </c>
      <c r="B12">
        <f>papers_obs!G12</f>
        <v>1.0021083666489714</v>
      </c>
      <c r="C12">
        <f>EXP((data!W12-data!X12)/4/100)</f>
        <v>1.005460489613212</v>
      </c>
      <c r="D12">
        <f t="shared" si="0"/>
        <v>1.0020076958987505</v>
      </c>
    </row>
    <row r="13" spans="1:9" x14ac:dyDescent="0.25">
      <c r="A13" s="1">
        <v>30590</v>
      </c>
      <c r="B13">
        <f>papers_obs!G13</f>
        <v>1.0020003117894969</v>
      </c>
      <c r="C13">
        <f>EXP((data!W13-data!X13)/4/100)</f>
        <v>1.0056636229393672</v>
      </c>
      <c r="D13">
        <f t="shared" si="0"/>
        <v>1.0022097341011604</v>
      </c>
    </row>
    <row r="14" spans="1:9" x14ac:dyDescent="0.25">
      <c r="A14" s="1">
        <v>30682</v>
      </c>
      <c r="B14">
        <f>papers_obs!G14</f>
        <v>1.0025490571655409</v>
      </c>
      <c r="C14">
        <f>EXP((data!W14-data!X14)/4/100)</f>
        <v>1.00568093742163</v>
      </c>
      <c r="D14">
        <f t="shared" si="0"/>
        <v>1.0022269552383234</v>
      </c>
    </row>
    <row r="15" spans="1:9" x14ac:dyDescent="0.25">
      <c r="A15" s="1">
        <v>30773</v>
      </c>
      <c r="B15">
        <f>papers_obs!G15</f>
        <v>1.0033264174511827</v>
      </c>
      <c r="C15">
        <f>EXP((data!W15-data!X15)/4/100)</f>
        <v>1.0066702551673645</v>
      </c>
      <c r="D15">
        <f t="shared" si="0"/>
        <v>1.0032109394163204</v>
      </c>
    </row>
    <row r="16" spans="1:9" x14ac:dyDescent="0.25">
      <c r="A16" s="1">
        <v>30864</v>
      </c>
      <c r="B16">
        <f>papers_obs!G16</f>
        <v>1.0004329075072074</v>
      </c>
      <c r="C16">
        <f>EXP((data!W16-data!X16)/4/100)</f>
        <v>1.0037090917049065</v>
      </c>
      <c r="D16">
        <f t="shared" si="0"/>
        <v>1.0002657400523298</v>
      </c>
    </row>
    <row r="17" spans="1:4" x14ac:dyDescent="0.25">
      <c r="A17" s="1">
        <v>30956</v>
      </c>
      <c r="B17">
        <f>papers_obs!G17</f>
        <v>1.0016962508384522</v>
      </c>
      <c r="C17">
        <f>EXP((data!W17-data!X17)/4/100)</f>
        <v>1.0062649324518818</v>
      </c>
      <c r="D17">
        <f t="shared" si="0"/>
        <v>1.0028078018594155</v>
      </c>
    </row>
    <row r="18" spans="1:4" x14ac:dyDescent="0.25">
      <c r="A18" s="1">
        <v>31048</v>
      </c>
      <c r="B18">
        <f>papers_obs!G18</f>
        <v>1.0045399215220479</v>
      </c>
      <c r="C18">
        <f>EXP((data!W18-data!X18)/4/100)</f>
        <v>1.0078088031289802</v>
      </c>
      <c r="D18">
        <f t="shared" si="0"/>
        <v>1.0043433492866081</v>
      </c>
    </row>
    <row r="19" spans="1:4" x14ac:dyDescent="0.25">
      <c r="A19" s="1">
        <v>31138</v>
      </c>
      <c r="B19">
        <f>papers_obs!G19</f>
        <v>1.0034302671095161</v>
      </c>
      <c r="C19">
        <f>EXP((data!W19-data!X19)/4/100)</f>
        <v>1.007274069592428</v>
      </c>
      <c r="D19">
        <f t="shared" si="0"/>
        <v>1.0038114985827464</v>
      </c>
    </row>
    <row r="20" spans="1:4" x14ac:dyDescent="0.25">
      <c r="A20" s="1">
        <v>31229</v>
      </c>
      <c r="B20">
        <f>papers_obs!G20</f>
        <v>1.0028014806631569</v>
      </c>
      <c r="C20">
        <f>EXP((data!W20-data!X20)/4/100)</f>
        <v>1.0061050032681045</v>
      </c>
      <c r="D20">
        <f t="shared" si="0"/>
        <v>1.0026487348790494</v>
      </c>
    </row>
    <row r="21" spans="1:4" x14ac:dyDescent="0.25">
      <c r="A21" s="1">
        <v>31321</v>
      </c>
      <c r="B21">
        <f>papers_obs!G21</f>
        <v>1.0010735563459667</v>
      </c>
      <c r="C21">
        <f>EXP((data!W21-data!X21)/4/100)</f>
        <v>1.0041628218480261</v>
      </c>
      <c r="D21">
        <f t="shared" si="0"/>
        <v>1.0007170240648071</v>
      </c>
    </row>
    <row r="22" spans="1:4" x14ac:dyDescent="0.25">
      <c r="A22" s="1">
        <v>31413</v>
      </c>
      <c r="B22">
        <f>papers_obs!G22</f>
        <v>0.99892048026423441</v>
      </c>
      <c r="C22">
        <f>EXP((data!W22-data!X22)/4/100)</f>
        <v>1.0018519905979402</v>
      </c>
      <c r="D22">
        <f t="shared" si="0"/>
        <v>0.99841865086983561</v>
      </c>
    </row>
    <row r="23" spans="1:4" x14ac:dyDescent="0.25">
      <c r="A23" s="1">
        <v>31503</v>
      </c>
      <c r="B23">
        <f>papers_obs!G23</f>
        <v>0.99830283897244998</v>
      </c>
      <c r="C23">
        <f>EXP((data!W23-data!X23)/4/100)</f>
        <v>1.0017002117526557</v>
      </c>
      <c r="D23">
        <f t="shared" si="0"/>
        <v>0.99826769028820384</v>
      </c>
    </row>
    <row r="24" spans="1:4" x14ac:dyDescent="0.25">
      <c r="A24" s="1">
        <v>31594</v>
      </c>
      <c r="B24">
        <f>papers_obs!G24</f>
        <v>0.9993114676437187</v>
      </c>
      <c r="C24">
        <f>EXP((data!W24-data!X24)/4/100)</f>
        <v>1.0027437878853516</v>
      </c>
      <c r="D24">
        <f t="shared" si="0"/>
        <v>0.99930564033765523</v>
      </c>
    </row>
    <row r="25" spans="1:4" x14ac:dyDescent="0.25">
      <c r="A25" s="1">
        <v>31686</v>
      </c>
      <c r="B25">
        <f>papers_obs!G25</f>
        <v>0.99995723141105608</v>
      </c>
      <c r="C25">
        <f>EXP((data!W25-data!X25)/4/100)</f>
        <v>1.0024963435087066</v>
      </c>
      <c r="D25">
        <f t="shared" si="0"/>
        <v>0.99905952997260539</v>
      </c>
    </row>
    <row r="26" spans="1:4" x14ac:dyDescent="0.25">
      <c r="A26" s="1">
        <v>31778</v>
      </c>
      <c r="B26">
        <f>papers_obs!G26</f>
        <v>0.99956041047758593</v>
      </c>
      <c r="C26">
        <f>EXP((data!W26-data!X26)/4/100)</f>
        <v>1.0024350957425641</v>
      </c>
      <c r="D26">
        <f t="shared" si="0"/>
        <v>0.99899861240281362</v>
      </c>
    </row>
    <row r="27" spans="1:4" x14ac:dyDescent="0.25">
      <c r="A27" s="1">
        <v>31868</v>
      </c>
      <c r="B27">
        <f>papers_obs!G27</f>
        <v>1.0013234388030225</v>
      </c>
      <c r="C27">
        <f>EXP((data!W27-data!X27)/4/100)</f>
        <v>1.0042407125124795</v>
      </c>
      <c r="D27">
        <f t="shared" si="0"/>
        <v>1.0007944948084244</v>
      </c>
    </row>
    <row r="28" spans="1:4" x14ac:dyDescent="0.25">
      <c r="A28" s="1">
        <v>31959</v>
      </c>
      <c r="B28">
        <f>papers_obs!G28</f>
        <v>1.0014932609686171</v>
      </c>
      <c r="C28">
        <f>EXP((data!W28-data!X28)/4/100)</f>
        <v>1.0050882068871068</v>
      </c>
      <c r="D28">
        <f t="shared" si="0"/>
        <v>1.0016374202074383</v>
      </c>
    </row>
    <row r="29" spans="1:4" x14ac:dyDescent="0.25">
      <c r="A29" s="1">
        <v>32051</v>
      </c>
      <c r="B29">
        <f>papers_obs!G29</f>
        <v>1.00172379786412</v>
      </c>
      <c r="C29">
        <f>EXP((data!W29-data!X29)/4/100)</f>
        <v>1.0055386779368396</v>
      </c>
      <c r="D29">
        <f t="shared" si="0"/>
        <v>1.0020854626968143</v>
      </c>
    </row>
    <row r="30" spans="1:4" x14ac:dyDescent="0.25">
      <c r="A30" s="1">
        <v>32143</v>
      </c>
      <c r="B30">
        <f>papers_obs!G30</f>
        <v>1.000976957408753</v>
      </c>
      <c r="C30">
        <f>EXP((data!W30-data!X30)/4/100)</f>
        <v>1.0043721141137363</v>
      </c>
      <c r="D30">
        <f t="shared" si="0"/>
        <v>1.0009251880029593</v>
      </c>
    </row>
    <row r="31" spans="1:4" x14ac:dyDescent="0.25">
      <c r="A31" s="1">
        <v>32234</v>
      </c>
      <c r="B31">
        <f>papers_obs!G31</f>
        <v>1.0012959862284063</v>
      </c>
      <c r="C31">
        <f>EXP((data!W31-data!X31)/4/100)</f>
        <v>1.0044044514287929</v>
      </c>
      <c r="D31">
        <f t="shared" si="0"/>
        <v>1.0009573509824587</v>
      </c>
    </row>
    <row r="32" spans="1:4" x14ac:dyDescent="0.25">
      <c r="A32" s="1">
        <v>32325</v>
      </c>
      <c r="B32">
        <f>papers_obs!G32</f>
        <v>0.99935194057772958</v>
      </c>
      <c r="C32">
        <f>EXP((data!W32-data!X32)/4/100)</f>
        <v>1.0028042131936539</v>
      </c>
      <c r="D32">
        <f t="shared" si="0"/>
        <v>0.99936573988360633</v>
      </c>
    </row>
    <row r="33" spans="1:4" x14ac:dyDescent="0.25">
      <c r="A33" s="1">
        <v>32417</v>
      </c>
      <c r="B33">
        <f>papers_obs!G33</f>
        <v>0.99802526618728371</v>
      </c>
      <c r="C33">
        <f>EXP((data!W33-data!X33)/4/100)</f>
        <v>1.0012221735447662</v>
      </c>
      <c r="D33">
        <f t="shared" si="0"/>
        <v>0.99779222925956124</v>
      </c>
    </row>
    <row r="34" spans="1:4" x14ac:dyDescent="0.25">
      <c r="A34" s="1">
        <v>32509</v>
      </c>
      <c r="B34">
        <f>papers_obs!G34</f>
        <v>0.99625858044679672</v>
      </c>
      <c r="C34">
        <f>EXP((data!W34-data!X34)/4/100)</f>
        <v>0.99941315950782161</v>
      </c>
      <c r="D34">
        <f t="shared" si="0"/>
        <v>0.99599296790212288</v>
      </c>
    </row>
    <row r="35" spans="1:4" x14ac:dyDescent="0.25">
      <c r="A35" s="1">
        <v>32599</v>
      </c>
      <c r="B35">
        <f>papers_obs!G35</f>
        <v>0.99414311597367111</v>
      </c>
      <c r="C35">
        <f>EXP((data!W35-data!X35)/4/100)</f>
        <v>0.99758356046261554</v>
      </c>
      <c r="D35">
        <f t="shared" si="0"/>
        <v>0.99417323251344369</v>
      </c>
    </row>
    <row r="36" spans="1:4" x14ac:dyDescent="0.25">
      <c r="A36" s="1">
        <v>32690</v>
      </c>
      <c r="B36">
        <f>papers_obs!G36</f>
        <v>0.99403915060940906</v>
      </c>
      <c r="C36">
        <f>EXP((data!W36-data!X36)/4/100)</f>
        <v>0.99756265855429849</v>
      </c>
      <c r="D36">
        <f t="shared" si="0"/>
        <v>0.99415244329060537</v>
      </c>
    </row>
    <row r="37" spans="1:4" x14ac:dyDescent="0.25">
      <c r="A37" s="1">
        <v>32782</v>
      </c>
      <c r="B37">
        <f>papers_obs!G37</f>
        <v>0.9948379333252958</v>
      </c>
      <c r="C37">
        <f>EXP((data!W37-data!X37)/4/100)</f>
        <v>0.99823316332800682</v>
      </c>
      <c r="D37">
        <f t="shared" si="0"/>
        <v>0.99481933326750627</v>
      </c>
    </row>
    <row r="38" spans="1:4" x14ac:dyDescent="0.25">
      <c r="A38" s="1">
        <v>32874</v>
      </c>
      <c r="B38">
        <f>papers_obs!G38</f>
        <v>0.99701577550634213</v>
      </c>
      <c r="C38">
        <f>EXP((data!W38-data!X38)/4/100)</f>
        <v>1.0004397740916391</v>
      </c>
      <c r="D38">
        <f t="shared" si="0"/>
        <v>0.99701404784507641</v>
      </c>
    </row>
    <row r="39" spans="1:4" x14ac:dyDescent="0.25">
      <c r="A39" s="1">
        <v>32964</v>
      </c>
      <c r="B39">
        <f>papers_obs!G39</f>
        <v>0.99765357100815399</v>
      </c>
      <c r="C39">
        <f>EXP((data!W39-data!X39)/4/100)</f>
        <v>1.001087556773403</v>
      </c>
      <c r="D39">
        <f t="shared" si="0"/>
        <v>0.99765833822840821</v>
      </c>
    </row>
    <row r="40" spans="1:4" x14ac:dyDescent="0.25">
      <c r="A40" s="1">
        <v>33055</v>
      </c>
      <c r="B40">
        <f>papers_obs!G40</f>
        <v>0.99825325782938956</v>
      </c>
      <c r="C40">
        <f>EXP((data!W40-data!X40)/4/100)</f>
        <v>1.0013535463429981</v>
      </c>
      <c r="D40">
        <f t="shared" si="0"/>
        <v>0.99792289380635302</v>
      </c>
    </row>
    <row r="41" spans="1:4" x14ac:dyDescent="0.25">
      <c r="A41" s="1">
        <v>33147</v>
      </c>
      <c r="B41">
        <f>papers_obs!G41</f>
        <v>0.99859962859950757</v>
      </c>
      <c r="C41">
        <f>EXP((data!W41-data!X41)/4/100)</f>
        <v>1.0016578681882478</v>
      </c>
      <c r="D41">
        <f t="shared" si="0"/>
        <v>0.99822557500461873</v>
      </c>
    </row>
    <row r="42" spans="1:4" x14ac:dyDescent="0.25">
      <c r="A42" s="1">
        <v>33239</v>
      </c>
      <c r="B42">
        <f>papers_obs!G42</f>
        <v>1.0007042283488812</v>
      </c>
      <c r="C42">
        <f>EXP((data!W42-data!X42)/4/100)</f>
        <v>1.0039897434755511</v>
      </c>
      <c r="D42">
        <f t="shared" si="0"/>
        <v>1.0005448787850897</v>
      </c>
    </row>
    <row r="43" spans="1:4" x14ac:dyDescent="0.25">
      <c r="A43" s="1">
        <v>33329</v>
      </c>
      <c r="B43">
        <f>papers_obs!G43</f>
        <v>1.0023327805381375</v>
      </c>
      <c r="C43">
        <f>EXP((data!W43-data!X43)/4/100)</f>
        <v>1.0056695182697395</v>
      </c>
      <c r="D43">
        <f t="shared" si="0"/>
        <v>1.0022155976488785</v>
      </c>
    </row>
    <row r="44" spans="1:4" x14ac:dyDescent="0.25">
      <c r="A44" s="1">
        <v>33420</v>
      </c>
      <c r="B44">
        <f>papers_obs!G44</f>
        <v>1.0025848153862642</v>
      </c>
      <c r="C44">
        <f>EXP((data!W44-data!X44)/4/100)</f>
        <v>1.0057785885221617</v>
      </c>
      <c r="D44">
        <f t="shared" si="0"/>
        <v>1.0023240798863968</v>
      </c>
    </row>
    <row r="45" spans="1:4" x14ac:dyDescent="0.25">
      <c r="A45" s="1">
        <v>33512</v>
      </c>
      <c r="B45">
        <f>papers_obs!G45</f>
        <v>1.0029425513265076</v>
      </c>
      <c r="C45">
        <f>EXP((data!W45-data!X45)/4/100)</f>
        <v>1.0063362942634344</v>
      </c>
      <c r="D45">
        <f t="shared" si="0"/>
        <v>1.0028787789482063</v>
      </c>
    </row>
    <row r="46" spans="1:4" x14ac:dyDescent="0.25">
      <c r="A46" s="1">
        <v>33604</v>
      </c>
      <c r="B46">
        <f>papers_obs!G46</f>
        <v>1.0048497861574299</v>
      </c>
      <c r="C46">
        <f>EXP((data!W46-data!X46)/4/100)</f>
        <v>1.0082403910730451</v>
      </c>
      <c r="D46">
        <f t="shared" si="0"/>
        <v>1.0047726104721124</v>
      </c>
    </row>
    <row r="47" spans="1:4" x14ac:dyDescent="0.25">
      <c r="A47" s="1">
        <v>33695</v>
      </c>
      <c r="B47">
        <f>papers_obs!G47</f>
        <v>1.0056061363936104</v>
      </c>
      <c r="C47">
        <f>EXP((data!W47-data!X47)/4/100)</f>
        <v>1.0090455807463741</v>
      </c>
      <c r="D47">
        <f t="shared" si="0"/>
        <v>1.0055734592411336</v>
      </c>
    </row>
    <row r="48" spans="1:4" x14ac:dyDescent="0.25">
      <c r="A48" s="1">
        <v>33786</v>
      </c>
      <c r="B48">
        <f>papers_obs!G48</f>
        <v>1.0051754940010182</v>
      </c>
      <c r="C48">
        <f>EXP((data!W48-data!X48)/4/100)</f>
        <v>1.008434145851461</v>
      </c>
      <c r="D48">
        <f t="shared" si="0"/>
        <v>1.0049653206880107</v>
      </c>
    </row>
    <row r="49" spans="1:4" x14ac:dyDescent="0.25">
      <c r="A49" s="1">
        <v>33878</v>
      </c>
      <c r="B49">
        <f>papers_obs!G49</f>
        <v>1.005954471635419</v>
      </c>
      <c r="C49">
        <f>EXP((data!W49-data!X49)/4/100)</f>
        <v>1.0093066179291943</v>
      </c>
      <c r="D49">
        <f t="shared" si="0"/>
        <v>1.0058330891314005</v>
      </c>
    </row>
    <row r="50" spans="1:4" x14ac:dyDescent="0.25">
      <c r="A50" s="1">
        <v>33970</v>
      </c>
      <c r="B50">
        <f>papers_obs!G50</f>
        <v>1.0047950233363849</v>
      </c>
      <c r="C50">
        <f>EXP((data!W50-data!X50)/4/100)</f>
        <v>1.0080720633071643</v>
      </c>
      <c r="D50">
        <f t="shared" si="0"/>
        <v>1.0046051901877209</v>
      </c>
    </row>
    <row r="51" spans="1:4" x14ac:dyDescent="0.25">
      <c r="A51" s="1">
        <v>34060</v>
      </c>
      <c r="B51">
        <f>papers_obs!G51</f>
        <v>1.0040663089200721</v>
      </c>
      <c r="C51">
        <f>EXP((data!W51-data!X51)/4/100)</f>
        <v>1.0075051295868767</v>
      </c>
      <c r="D51">
        <f t="shared" si="0"/>
        <v>1.0040413128963843</v>
      </c>
    </row>
    <row r="52" spans="1:4" x14ac:dyDescent="0.25">
      <c r="A52" s="1">
        <v>34151</v>
      </c>
      <c r="B52">
        <f>papers_obs!G52</f>
        <v>1.0031354691622165</v>
      </c>
      <c r="C52">
        <f>EXP((data!W52-data!X52)/4/100)</f>
        <v>1.0064144729489355</v>
      </c>
      <c r="D52">
        <f t="shared" si="0"/>
        <v>1.0029565361601045</v>
      </c>
    </row>
    <row r="53" spans="1:4" x14ac:dyDescent="0.25">
      <c r="A53" s="1">
        <v>34243</v>
      </c>
      <c r="B53">
        <f>papers_obs!G53</f>
        <v>1.0031001092601504</v>
      </c>
      <c r="C53">
        <f>EXP((data!W53-data!X53)/4/100)</f>
        <v>1.0065908921440252</v>
      </c>
      <c r="D53">
        <f t="shared" si="0"/>
        <v>1.0031320042515359</v>
      </c>
    </row>
    <row r="54" spans="1:4" x14ac:dyDescent="0.25">
      <c r="A54" s="1">
        <v>34335</v>
      </c>
      <c r="B54">
        <f>papers_obs!G54</f>
        <v>1.0038054529151479</v>
      </c>
      <c r="C54">
        <f>EXP((data!W54-data!X54)/4/100)</f>
        <v>1.0072284733122046</v>
      </c>
      <c r="D54">
        <f t="shared" si="0"/>
        <v>1.003766148119249</v>
      </c>
    </row>
    <row r="55" spans="1:4" x14ac:dyDescent="0.25">
      <c r="A55" s="1">
        <v>34425</v>
      </c>
      <c r="B55">
        <f>papers_obs!G55</f>
        <v>1.0044192165606467</v>
      </c>
      <c r="C55">
        <f>EXP((data!W55-data!X55)/4/100)</f>
        <v>1.0079098542852938</v>
      </c>
      <c r="D55">
        <f t="shared" si="0"/>
        <v>1.0044438556602273</v>
      </c>
    </row>
    <row r="56" spans="1:4" x14ac:dyDescent="0.25">
      <c r="A56" s="1">
        <v>34516</v>
      </c>
      <c r="B56">
        <f>papers_obs!G56</f>
        <v>1.0036601625914794</v>
      </c>
      <c r="C56">
        <f>EXP((data!W56-data!X56)/4/100)</f>
        <v>1.0071316448345242</v>
      </c>
      <c r="D56">
        <f t="shared" si="0"/>
        <v>1.0036698416591374</v>
      </c>
    </row>
    <row r="57" spans="1:4" x14ac:dyDescent="0.25">
      <c r="A57" s="1">
        <v>34608</v>
      </c>
      <c r="B57">
        <f>papers_obs!G57</f>
        <v>1.0033339424275323</v>
      </c>
      <c r="C57">
        <f>EXP((data!W57-data!X57)/4/100)</f>
        <v>1.0066955112123472</v>
      </c>
      <c r="D57">
        <f t="shared" si="0"/>
        <v>1.003236059301988</v>
      </c>
    </row>
    <row r="58" spans="1:4" x14ac:dyDescent="0.25">
      <c r="A58" s="1">
        <v>34700</v>
      </c>
      <c r="B58">
        <f>papers_obs!G58</f>
        <v>1.0007082311738003</v>
      </c>
      <c r="C58">
        <f>EXP((data!W58-data!X58)/4/100)</f>
        <v>1.0041799932651623</v>
      </c>
      <c r="D58">
        <f t="shared" si="0"/>
        <v>1.0007341029081298</v>
      </c>
    </row>
    <row r="59" spans="1:4" x14ac:dyDescent="0.25">
      <c r="A59" s="1">
        <v>34790</v>
      </c>
      <c r="B59">
        <f>papers_obs!G59</f>
        <v>0.99813380733679968</v>
      </c>
      <c r="C59">
        <f>EXP((data!W59-data!X59)/4/100)</f>
        <v>1.0014536501541929</v>
      </c>
      <c r="D59">
        <f t="shared" si="0"/>
        <v>0.99802245794214006</v>
      </c>
    </row>
    <row r="60" spans="1:4" x14ac:dyDescent="0.25">
      <c r="A60" s="1">
        <v>34881</v>
      </c>
      <c r="B60">
        <f>papers_obs!G60</f>
        <v>0.99799557537726769</v>
      </c>
      <c r="C60">
        <f>EXP((data!W60-data!X60)/4/100)</f>
        <v>1.0013309660405689</v>
      </c>
      <c r="D60">
        <f t="shared" si="0"/>
        <v>0.99790043523788952</v>
      </c>
    </row>
    <row r="61" spans="1:4" x14ac:dyDescent="0.25">
      <c r="A61" s="1">
        <v>34973</v>
      </c>
      <c r="B61">
        <f>papers_obs!G61</f>
        <v>0.99702682582575775</v>
      </c>
      <c r="C61">
        <f>EXP((data!W61-data!X61)/4/100)</f>
        <v>1.0004478299092803</v>
      </c>
      <c r="D61">
        <f t="shared" si="0"/>
        <v>0.99702206023253626</v>
      </c>
    </row>
    <row r="62" spans="1:4" x14ac:dyDescent="0.25">
      <c r="A62" s="1">
        <v>35065</v>
      </c>
      <c r="B62">
        <f>papers_obs!G62</f>
        <v>0.99803923863881727</v>
      </c>
      <c r="C62">
        <f>EXP((data!W62-data!X62)/4/100)</f>
        <v>1.0013496471049474</v>
      </c>
      <c r="D62">
        <f t="shared" si="0"/>
        <v>0.99791901558970864</v>
      </c>
    </row>
    <row r="63" spans="1:4" x14ac:dyDescent="0.25">
      <c r="A63" s="1">
        <v>35156</v>
      </c>
      <c r="B63">
        <f>papers_obs!G63</f>
        <v>1.0002573469378304</v>
      </c>
      <c r="C63">
        <f>EXP((data!W63-data!X63)/4/100)</f>
        <v>1.0036820282123107</v>
      </c>
      <c r="D63">
        <f t="shared" si="0"/>
        <v>1.0002388224632837</v>
      </c>
    </row>
    <row r="64" spans="1:4" x14ac:dyDescent="0.25">
      <c r="A64" s="1">
        <v>35247</v>
      </c>
      <c r="B64">
        <f>papers_obs!G64</f>
        <v>1.0004056460819164</v>
      </c>
      <c r="C64">
        <f>EXP((data!W64-data!X64)/4/100)</f>
        <v>1.0036811133359387</v>
      </c>
      <c r="D64">
        <f t="shared" si="0"/>
        <v>1.0002379125191543</v>
      </c>
    </row>
    <row r="65" spans="1:4" x14ac:dyDescent="0.25">
      <c r="A65" s="1">
        <v>35339</v>
      </c>
      <c r="B65">
        <f>papers_obs!G65</f>
        <v>0.99931929561420807</v>
      </c>
      <c r="C65">
        <f>EXP((data!W65-data!X65)/4/100)</f>
        <v>1.0026869132562908</v>
      </c>
      <c r="D65">
        <f t="shared" si="0"/>
        <v>0.99924907232867466</v>
      </c>
    </row>
    <row r="66" spans="1:4" x14ac:dyDescent="0.25">
      <c r="A66" s="1">
        <v>35431</v>
      </c>
      <c r="B66">
        <f>papers_obs!G66</f>
        <v>0.99982707878238475</v>
      </c>
      <c r="C66">
        <f>EXP((data!W66-data!X66)/4/100)</f>
        <v>1.0032265831381437</v>
      </c>
      <c r="D66">
        <f t="shared" si="0"/>
        <v>0.99978583276522237</v>
      </c>
    </row>
    <row r="67" spans="1:4" x14ac:dyDescent="0.25">
      <c r="A67" s="1">
        <v>35521</v>
      </c>
      <c r="B67">
        <f>papers_obs!G67</f>
        <v>0.99957390463421281</v>
      </c>
      <c r="C67">
        <f>EXP((data!W67-data!X67)/4/100)</f>
        <v>1.0029480612553299</v>
      </c>
      <c r="D67">
        <f t="shared" ref="D67:D119" si="1">C67*$H$3+$I$3</f>
        <v>0.99950881243773271</v>
      </c>
    </row>
    <row r="68" spans="1:4" x14ac:dyDescent="0.25">
      <c r="A68" s="1">
        <v>35612</v>
      </c>
      <c r="B68">
        <f>papers_obs!G68</f>
        <v>0.99844227833958221</v>
      </c>
      <c r="C68">
        <f>EXP((data!W68-data!X68)/4/100)</f>
        <v>1.0017703491884629</v>
      </c>
      <c r="D68">
        <f t="shared" si="1"/>
        <v>0.9983374496020514</v>
      </c>
    </row>
    <row r="69" spans="1:4" x14ac:dyDescent="0.25">
      <c r="A69" s="1">
        <v>35704</v>
      </c>
      <c r="B69">
        <f>papers_obs!G69</f>
        <v>0.99759396298809366</v>
      </c>
      <c r="C69">
        <f>EXP((data!W69-data!X69)/4/100)</f>
        <v>1.0009977449622511</v>
      </c>
      <c r="D69">
        <f t="shared" si="1"/>
        <v>0.99756901060687131</v>
      </c>
    </row>
    <row r="70" spans="1:4" x14ac:dyDescent="0.25">
      <c r="A70" s="1">
        <v>35796</v>
      </c>
      <c r="B70">
        <f>papers_obs!G70</f>
        <v>0.99680492896762996</v>
      </c>
      <c r="C70">
        <f>EXP((data!W70-data!X70)/4/100)</f>
        <v>1.0001791417270232</v>
      </c>
      <c r="D70">
        <f t="shared" si="1"/>
        <v>0.99675482059057519</v>
      </c>
    </row>
    <row r="71" spans="1:4" x14ac:dyDescent="0.25">
      <c r="A71" s="1">
        <v>35886</v>
      </c>
      <c r="B71">
        <f>papers_obs!G71</f>
        <v>0.99683009860985183</v>
      </c>
      <c r="C71">
        <f>EXP((data!W71-data!X71)/4/100)</f>
        <v>1.0002388868927887</v>
      </c>
      <c r="D71">
        <f t="shared" si="1"/>
        <v>0.99681424366074511</v>
      </c>
    </row>
    <row r="72" spans="1:4" x14ac:dyDescent="0.25">
      <c r="A72" s="1">
        <v>35977</v>
      </c>
      <c r="B72">
        <f>papers_obs!G72</f>
        <v>0.99587600760498607</v>
      </c>
      <c r="C72">
        <f>EXP((data!W72-data!X72)/4/100)</f>
        <v>0.99918961183004618</v>
      </c>
      <c r="D72">
        <f t="shared" si="1"/>
        <v>0.99577062540507633</v>
      </c>
    </row>
    <row r="73" spans="1:4" x14ac:dyDescent="0.25">
      <c r="A73" s="1">
        <v>36069</v>
      </c>
      <c r="B73">
        <f>papers_obs!G73</f>
        <v>0.99596887737268092</v>
      </c>
      <c r="C73">
        <f>EXP((data!W73-data!X73)/4/100)</f>
        <v>0.99950360325967469</v>
      </c>
      <c r="D73">
        <f t="shared" si="1"/>
        <v>0.99608292405746912</v>
      </c>
    </row>
    <row r="74" spans="1:4" x14ac:dyDescent="0.25">
      <c r="A74" s="1">
        <v>36161</v>
      </c>
      <c r="B74">
        <f>papers_obs!G74</f>
        <v>0.99716783200612025</v>
      </c>
      <c r="C74">
        <f>EXP((data!W74-data!X74)/4/100)</f>
        <v>1.0006658818924183</v>
      </c>
      <c r="D74">
        <f t="shared" si="1"/>
        <v>0.99723893666310048</v>
      </c>
    </row>
    <row r="75" spans="1:4" x14ac:dyDescent="0.25">
      <c r="A75" s="1">
        <v>36251</v>
      </c>
      <c r="B75">
        <f>papers_obs!G75</f>
        <v>0.99854953344137021</v>
      </c>
      <c r="C75">
        <f>EXP((data!W75-data!X75)/4/100)</f>
        <v>1.0019858634509549</v>
      </c>
      <c r="D75">
        <f t="shared" si="1"/>
        <v>0.99855180199322113</v>
      </c>
    </row>
    <row r="76" spans="1:4" x14ac:dyDescent="0.25">
      <c r="A76" s="1">
        <v>36342</v>
      </c>
      <c r="B76">
        <f>papers_obs!G76</f>
        <v>0.99852348828071336</v>
      </c>
      <c r="C76">
        <f>EXP((data!W76-data!X76)/4/100)</f>
        <v>1.0019705020719121</v>
      </c>
      <c r="D76">
        <f t="shared" si="1"/>
        <v>0.99853652342979138</v>
      </c>
    </row>
    <row r="77" spans="1:4" x14ac:dyDescent="0.25">
      <c r="A77" s="1">
        <v>36434</v>
      </c>
      <c r="B77">
        <f>papers_obs!G77</f>
        <v>0.99849428189582656</v>
      </c>
      <c r="C77">
        <f>EXP((data!W77-data!X77)/4/100)</f>
        <v>1.0021042532663704</v>
      </c>
      <c r="D77">
        <f t="shared" si="1"/>
        <v>0.99866955355050102</v>
      </c>
    </row>
    <row r="78" spans="1:4" x14ac:dyDescent="0.25">
      <c r="A78" s="1">
        <v>36526</v>
      </c>
      <c r="B78">
        <f>papers_obs!G78</f>
        <v>0.99853896551472998</v>
      </c>
      <c r="C78">
        <f>EXP((data!W78-data!X78)/4/100)</f>
        <v>1.0019787561359599</v>
      </c>
      <c r="D78">
        <f t="shared" si="1"/>
        <v>0.99854473299488034</v>
      </c>
    </row>
    <row r="79" spans="1:4" x14ac:dyDescent="0.25">
      <c r="A79" s="1">
        <v>36617</v>
      </c>
      <c r="B79">
        <f>papers_obs!G79</f>
        <v>0.99641226518546144</v>
      </c>
      <c r="C79">
        <f>EXP((data!W79-data!X79)/4/100)</f>
        <v>0.99978238021497789</v>
      </c>
      <c r="D79">
        <f t="shared" si="1"/>
        <v>0.99636019808231235</v>
      </c>
    </row>
    <row r="80" spans="1:4" x14ac:dyDescent="0.25">
      <c r="A80" s="1">
        <v>36708</v>
      </c>
      <c r="B80">
        <f>papers_obs!G80</f>
        <v>0.99507970831756565</v>
      </c>
      <c r="C80">
        <f>EXP((data!W80-data!X80)/4/100)</f>
        <v>0.99842720001855623</v>
      </c>
      <c r="D80">
        <f t="shared" si="1"/>
        <v>0.99501232387570548</v>
      </c>
    </row>
    <row r="81" spans="1:4" x14ac:dyDescent="0.25">
      <c r="A81" s="1">
        <v>36800</v>
      </c>
      <c r="B81">
        <f>papers_obs!G81</f>
        <v>0.99426084605811882</v>
      </c>
      <c r="C81">
        <f>EXP((data!W81-data!X81)/4/100)</f>
        <v>0.99774193790890697</v>
      </c>
      <c r="D81">
        <f t="shared" si="1"/>
        <v>0.99433075612198529</v>
      </c>
    </row>
    <row r="82" spans="1:4" x14ac:dyDescent="0.25">
      <c r="A82" s="1">
        <v>36892</v>
      </c>
      <c r="B82">
        <f>papers_obs!G82</f>
        <v>0.99521405314626044</v>
      </c>
      <c r="C82">
        <f>EXP((data!W82-data!X82)/4/100)</f>
        <v>0.99861893841547555</v>
      </c>
      <c r="D82">
        <f t="shared" si="1"/>
        <v>0.99520302858073739</v>
      </c>
    </row>
    <row r="83" spans="1:4" x14ac:dyDescent="0.25">
      <c r="A83" s="1">
        <v>36982</v>
      </c>
      <c r="B83">
        <f>papers_obs!G83</f>
        <v>0.99894395517134971</v>
      </c>
      <c r="C83">
        <f>EXP((data!W83-data!X83)/4/100)</f>
        <v>1.002376537447625</v>
      </c>
      <c r="D83">
        <f t="shared" si="1"/>
        <v>0.99894036980486278</v>
      </c>
    </row>
    <row r="84" spans="1:4" x14ac:dyDescent="0.25">
      <c r="A84" s="1">
        <v>37073</v>
      </c>
      <c r="B84">
        <f>papers_obs!G84</f>
        <v>1.0001719119382846</v>
      </c>
      <c r="C84">
        <f>EXP((data!W84-data!X84)/4/100)</f>
        <v>1.0037425257395962</v>
      </c>
      <c r="D84">
        <f t="shared" si="1"/>
        <v>1.0002989938388742</v>
      </c>
    </row>
    <row r="85" spans="1:4" x14ac:dyDescent="0.25">
      <c r="A85" s="1">
        <v>37165</v>
      </c>
      <c r="B85">
        <f>papers_obs!G85</f>
        <v>1.0031567024210317</v>
      </c>
      <c r="C85">
        <f>EXP((data!W85-data!X85)/4/100)</f>
        <v>1.0066008451606787</v>
      </c>
      <c r="D85">
        <f t="shared" si="1"/>
        <v>1.0031419036099094</v>
      </c>
    </row>
    <row r="86" spans="1:4" x14ac:dyDescent="0.25">
      <c r="A86" s="1">
        <v>37257</v>
      </c>
      <c r="B86">
        <f>papers_obs!G86</f>
        <v>1.0049243990240206</v>
      </c>
      <c r="C86">
        <f>EXP((data!W86-data!X86)/4/100)</f>
        <v>1.0084007846492697</v>
      </c>
      <c r="D86">
        <f t="shared" si="1"/>
        <v>1.0049321393413133</v>
      </c>
    </row>
    <row r="87" spans="1:4" x14ac:dyDescent="0.25">
      <c r="A87" s="1">
        <v>37347</v>
      </c>
      <c r="B87">
        <f>papers_obs!G87</f>
        <v>1.0049708778522901</v>
      </c>
      <c r="C87">
        <f>EXP((data!W87-data!X87)/4/100)</f>
        <v>1.0084216524858571</v>
      </c>
      <c r="D87">
        <f t="shared" si="1"/>
        <v>1.0049528946761077</v>
      </c>
    </row>
    <row r="88" spans="1:4" x14ac:dyDescent="0.25">
      <c r="A88" s="1">
        <v>37438</v>
      </c>
      <c r="B88">
        <f>papers_obs!G88</f>
        <v>1.0028714285058358</v>
      </c>
      <c r="C88">
        <f>EXP((data!W88-data!X88)/4/100)</f>
        <v>1.0063487539050793</v>
      </c>
      <c r="D88">
        <f t="shared" si="1"/>
        <v>1.0028911714179611</v>
      </c>
    </row>
    <row r="89" spans="1:4" x14ac:dyDescent="0.25">
      <c r="A89" s="1">
        <v>37530</v>
      </c>
      <c r="B89">
        <f>papers_obs!G89</f>
        <v>1.0029934519525798</v>
      </c>
      <c r="C89">
        <f>EXP((data!W89-data!X89)/4/100)</f>
        <v>1.0064220323339303</v>
      </c>
      <c r="D89">
        <f t="shared" si="1"/>
        <v>1.0029640547912644</v>
      </c>
    </row>
    <row r="90" spans="1:4" x14ac:dyDescent="0.25">
      <c r="A90" s="1">
        <v>37622</v>
      </c>
      <c r="B90">
        <f>papers_obs!G90</f>
        <v>1.0032638787203056</v>
      </c>
      <c r="C90">
        <f>EXP((data!W90-data!X90)/4/100)</f>
        <v>1.0066981663782493</v>
      </c>
      <c r="D90">
        <f t="shared" si="1"/>
        <v>1.0032387001534726</v>
      </c>
    </row>
    <row r="91" spans="1:4" x14ac:dyDescent="0.25">
      <c r="A91" s="1">
        <v>37712</v>
      </c>
      <c r="B91">
        <f>papers_obs!G91</f>
        <v>1.0025504774443779</v>
      </c>
      <c r="C91">
        <f>EXP((data!W91-data!X91)/4/100)</f>
        <v>1.0059524750491857</v>
      </c>
      <c r="D91">
        <f t="shared" si="1"/>
        <v>1.0024970289637745</v>
      </c>
    </row>
    <row r="92" spans="1:4" x14ac:dyDescent="0.25">
      <c r="A92" s="1">
        <v>37803</v>
      </c>
      <c r="B92">
        <f>papers_obs!G92</f>
        <v>1.0046749575051726</v>
      </c>
      <c r="C92">
        <f>EXP((data!W92-data!X92)/4/100)</f>
        <v>1.0080593239675231</v>
      </c>
      <c r="D92">
        <f t="shared" si="1"/>
        <v>1.0045925195278653</v>
      </c>
    </row>
    <row r="93" spans="1:4" x14ac:dyDescent="0.25">
      <c r="A93" s="1">
        <v>37895</v>
      </c>
      <c r="B93">
        <f>papers_obs!G93</f>
        <v>1.0048095929698528</v>
      </c>
      <c r="C93">
        <f>EXP((data!W93-data!X93)/4/100)</f>
        <v>1.0082549410706703</v>
      </c>
      <c r="D93">
        <f t="shared" si="1"/>
        <v>1.0047870820284093</v>
      </c>
    </row>
    <row r="94" spans="1:4" x14ac:dyDescent="0.25">
      <c r="A94" s="1">
        <v>37987</v>
      </c>
      <c r="B94">
        <f>papers_obs!G94</f>
        <v>1.0041370980901398</v>
      </c>
      <c r="C94">
        <f>EXP((data!W94-data!X94)/4/100)</f>
        <v>1.0075486783688001</v>
      </c>
      <c r="D94">
        <f t="shared" si="1"/>
        <v>1.0040846268999672</v>
      </c>
    </row>
    <row r="95" spans="1:4" x14ac:dyDescent="0.25">
      <c r="A95" s="1">
        <v>38078</v>
      </c>
      <c r="B95">
        <f>papers_obs!G95</f>
        <v>1.0055923094042958</v>
      </c>
      <c r="C95">
        <f>EXP((data!W95-data!X95)/4/100)</f>
        <v>1.0090047462066245</v>
      </c>
      <c r="D95">
        <f t="shared" si="1"/>
        <v>1.005532844846817</v>
      </c>
    </row>
    <row r="96" spans="1:4" x14ac:dyDescent="0.25">
      <c r="A96" s="1">
        <v>38169</v>
      </c>
      <c r="B96">
        <f>papers_obs!G96</f>
        <v>1.0037852933580715</v>
      </c>
      <c r="C96">
        <f>EXP((data!W96-data!X96)/4/100)</f>
        <v>1.007202427055873</v>
      </c>
      <c r="D96">
        <f t="shared" si="1"/>
        <v>1.0037402422823862</v>
      </c>
    </row>
    <row r="97" spans="1:4" x14ac:dyDescent="0.25">
      <c r="A97" s="1">
        <v>38261</v>
      </c>
      <c r="B97">
        <f>papers_obs!G97</f>
        <v>1.0021755101588192</v>
      </c>
      <c r="C97">
        <f>EXP((data!W97-data!X97)/4/100)</f>
        <v>1.0055803000608436</v>
      </c>
      <c r="D97">
        <f t="shared" si="1"/>
        <v>1.0021268604293945</v>
      </c>
    </row>
    <row r="98" spans="1:4" x14ac:dyDescent="0.25">
      <c r="A98" s="1">
        <v>38353</v>
      </c>
      <c r="B98">
        <f>papers_obs!G98</f>
        <v>1.0012348255998806</v>
      </c>
      <c r="C98">
        <f>EXP((data!W98-data!X98)/4/100)</f>
        <v>1.0045970505586392</v>
      </c>
      <c r="D98">
        <f t="shared" si="1"/>
        <v>1.0011489117800711</v>
      </c>
    </row>
    <row r="99" spans="1:4" x14ac:dyDescent="0.25">
      <c r="A99" s="1">
        <v>38443</v>
      </c>
      <c r="B99">
        <f>papers_obs!G99</f>
        <v>0.99968969531758045</v>
      </c>
      <c r="C99">
        <f>EXP((data!W99-data!X99)/4/100)</f>
        <v>1.0030467206182883</v>
      </c>
      <c r="D99">
        <f t="shared" si="1"/>
        <v>0.99960693991253124</v>
      </c>
    </row>
    <row r="100" spans="1:4" x14ac:dyDescent="0.25">
      <c r="A100" s="1">
        <v>38534</v>
      </c>
      <c r="B100">
        <f>papers_obs!G100</f>
        <v>0.99854162828885507</v>
      </c>
      <c r="C100">
        <f>EXP((data!W100-data!X100)/4/100)</f>
        <v>1.0018896738124838</v>
      </c>
      <c r="D100">
        <f t="shared" si="1"/>
        <v>0.99845613092823637</v>
      </c>
    </row>
    <row r="101" spans="1:4" x14ac:dyDescent="0.25">
      <c r="A101" s="1">
        <v>38626</v>
      </c>
      <c r="B101">
        <f>papers_obs!G101</f>
        <v>0.99788289140561692</v>
      </c>
      <c r="C101">
        <f>EXP((data!W101-data!X101)/4/100)</f>
        <v>1.001275652582831</v>
      </c>
      <c r="D101">
        <f t="shared" si="1"/>
        <v>0.99784541998371146</v>
      </c>
    </row>
    <row r="102" spans="1:4" x14ac:dyDescent="0.25">
      <c r="A102" s="1">
        <v>38718</v>
      </c>
      <c r="B102">
        <f>papers_obs!G102</f>
        <v>0.99692820813311689</v>
      </c>
      <c r="C102">
        <f>EXP((data!W102-data!X102)/4/100)</f>
        <v>1.0003075114296549</v>
      </c>
      <c r="D102">
        <f t="shared" si="1"/>
        <v>0.99688249823192798</v>
      </c>
    </row>
    <row r="103" spans="1:4" x14ac:dyDescent="0.25">
      <c r="A103" s="1">
        <v>38808</v>
      </c>
      <c r="B103">
        <f>papers_obs!G103</f>
        <v>0.99702059442756941</v>
      </c>
      <c r="C103">
        <f>EXP((data!W103-data!X103)/4/100)</f>
        <v>1.0004128751973012</v>
      </c>
      <c r="D103">
        <f t="shared" si="1"/>
        <v>0.9969872939669131</v>
      </c>
    </row>
    <row r="104" spans="1:4" x14ac:dyDescent="0.25">
      <c r="A104" s="1">
        <v>38899</v>
      </c>
      <c r="B104">
        <f>papers_obs!G104</f>
        <v>0.99571253137944493</v>
      </c>
      <c r="C104">
        <f>EXP((data!W104-data!X104)/4/100)</f>
        <v>0.99912080166288342</v>
      </c>
      <c r="D104">
        <f t="shared" si="1"/>
        <v>0.99570218620435913</v>
      </c>
    </row>
    <row r="105" spans="1:4" x14ac:dyDescent="0.25">
      <c r="A105" s="1">
        <v>38991</v>
      </c>
      <c r="B105">
        <f>papers_obs!G105</f>
        <v>0.99504488113725376</v>
      </c>
      <c r="C105">
        <f>EXP((data!W105-data!X105)/4/100)</f>
        <v>0.99847044690721909</v>
      </c>
      <c r="D105">
        <f t="shared" si="1"/>
        <v>0.99505533761358222</v>
      </c>
    </row>
    <row r="106" spans="1:4" x14ac:dyDescent="0.25">
      <c r="A106" s="1">
        <v>39083</v>
      </c>
      <c r="B106">
        <f>papers_obs!G106</f>
        <v>0.99516528885239119</v>
      </c>
      <c r="C106">
        <f>EXP((data!W106-data!X106)/4/100)</f>
        <v>0.99856222634460257</v>
      </c>
      <c r="D106">
        <f t="shared" si="1"/>
        <v>0.99514662225356798</v>
      </c>
    </row>
    <row r="107" spans="1:4" x14ac:dyDescent="0.25">
      <c r="A107" s="1">
        <v>39173</v>
      </c>
      <c r="B107">
        <f>papers_obs!G107</f>
        <v>0.99558060820914018</v>
      </c>
      <c r="C107">
        <f>EXP((data!W107-data!X107)/4/100)</f>
        <v>0.99898470617885571</v>
      </c>
      <c r="D107">
        <f t="shared" si="1"/>
        <v>0.99556682443251432</v>
      </c>
    </row>
    <row r="108" spans="1:4" x14ac:dyDescent="0.25">
      <c r="A108" s="1">
        <v>39264</v>
      </c>
      <c r="B108">
        <f>papers_obs!G108</f>
        <v>0.9954977295733779</v>
      </c>
      <c r="C108">
        <f>EXP((data!W108-data!X108)/4/100)</f>
        <v>0.99916051474588952</v>
      </c>
      <c r="D108">
        <f t="shared" si="1"/>
        <v>0.99574168518788175</v>
      </c>
    </row>
    <row r="109" spans="1:4" x14ac:dyDescent="0.25">
      <c r="A109" s="1">
        <v>39356</v>
      </c>
      <c r="B109">
        <f>papers_obs!G109</f>
        <v>0.99593476602279107</v>
      </c>
      <c r="C109">
        <f>EXP((data!W109-data!X109)/4/100)</f>
        <v>0.99942756572633284</v>
      </c>
      <c r="D109">
        <f t="shared" si="1"/>
        <v>0.99600729645444186</v>
      </c>
    </row>
    <row r="110" spans="1:4" x14ac:dyDescent="0.25">
      <c r="A110" s="1">
        <v>39448</v>
      </c>
      <c r="B110">
        <f>papers_obs!G110</f>
        <v>0.99775500427731034</v>
      </c>
      <c r="C110">
        <f>EXP((data!W110-data!X110)/4/100)</f>
        <v>1.0012102751180703</v>
      </c>
      <c r="D110">
        <f t="shared" si="1"/>
        <v>0.99778039497915705</v>
      </c>
    </row>
    <row r="111" spans="1:4" x14ac:dyDescent="0.25">
      <c r="A111" s="1">
        <v>39539</v>
      </c>
      <c r="B111">
        <f>papers_obs!G111</f>
        <v>1.0010906581652987</v>
      </c>
      <c r="C111">
        <f>EXP((data!W111-data!X111)/4/100)</f>
        <v>1.0045021976377952</v>
      </c>
      <c r="D111">
        <f t="shared" si="1"/>
        <v>1.0010545702262581</v>
      </c>
    </row>
    <row r="112" spans="1:4" x14ac:dyDescent="0.25">
      <c r="A112" s="1">
        <v>39630</v>
      </c>
      <c r="B112">
        <f>papers_obs!G112</f>
        <v>1.0012455889321086</v>
      </c>
      <c r="C112">
        <f>EXP((data!W112-data!X112)/4/100)</f>
        <v>1.0048153952449601</v>
      </c>
      <c r="D112">
        <f t="shared" si="1"/>
        <v>1.0013660793358092</v>
      </c>
    </row>
    <row r="113" spans="1:4" x14ac:dyDescent="0.25">
      <c r="A113" s="1">
        <v>39722</v>
      </c>
      <c r="B113">
        <f>papers_obs!G113</f>
        <v>1.0020596820667975</v>
      </c>
      <c r="C113">
        <f>EXP((data!W113-data!X113)/4/100)</f>
        <v>1.0068467106150645</v>
      </c>
      <c r="D113">
        <f t="shared" si="1"/>
        <v>1.0033864435649185</v>
      </c>
    </row>
    <row r="114" spans="1:4" x14ac:dyDescent="0.25">
      <c r="A114" s="1">
        <v>39814</v>
      </c>
      <c r="B114">
        <f>papers_obs!G114</f>
        <v>1.0027912020006584</v>
      </c>
      <c r="C114">
        <f>EXP((data!W114-data!X114)/4/100)</f>
        <v>1.0063998547718023</v>
      </c>
      <c r="D114">
        <f t="shared" si="1"/>
        <v>1.0029419967918658</v>
      </c>
    </row>
    <row r="115" spans="1:4" x14ac:dyDescent="0.25">
      <c r="A115" s="1">
        <v>39904</v>
      </c>
      <c r="B115">
        <f>papers_obs!G115</f>
        <v>1.0042485634942433</v>
      </c>
      <c r="C115">
        <f>EXP((data!W115-data!X115)/4/100)</f>
        <v>1.0078878758455017</v>
      </c>
      <c r="D115">
        <f t="shared" si="1"/>
        <v>1.0044219957096647</v>
      </c>
    </row>
    <row r="116" spans="1:4" x14ac:dyDescent="0.25">
      <c r="A116" s="1">
        <v>39995</v>
      </c>
      <c r="B116">
        <f>papers_obs!G116</f>
        <v>1.0047628704100877</v>
      </c>
      <c r="C116">
        <f>EXP((data!W116-data!X116)/4/100)</f>
        <v>1.0084441137790008</v>
      </c>
      <c r="D116">
        <f t="shared" si="1"/>
        <v>1.0049752348768837</v>
      </c>
    </row>
    <row r="117" spans="1:4" x14ac:dyDescent="0.25">
      <c r="A117" s="1">
        <v>40087</v>
      </c>
      <c r="B117">
        <f>papers_obs!G117</f>
        <v>1.0046191995923273</v>
      </c>
      <c r="C117">
        <f>EXP((data!W117-data!X117)/4/100)</f>
        <v>1.0083992340201451</v>
      </c>
      <c r="D117">
        <f t="shared" si="1"/>
        <v>1.004930597071874</v>
      </c>
    </row>
    <row r="118" spans="1:4" x14ac:dyDescent="0.25">
      <c r="A118" s="1">
        <v>40179</v>
      </c>
      <c r="B118">
        <f>papers_obs!G118</f>
        <v>1.0052646235128364</v>
      </c>
      <c r="C118">
        <f>EXP((data!W118-data!X118)/4/100)</f>
        <v>1.0090002104143123</v>
      </c>
      <c r="D118">
        <f t="shared" si="1"/>
        <v>1.0055283335076757</v>
      </c>
    </row>
    <row r="119" spans="1:4" x14ac:dyDescent="0.25">
      <c r="A119" s="1">
        <v>40269</v>
      </c>
      <c r="B119">
        <f>papers_obs!G119</f>
        <v>1.0046907812603649</v>
      </c>
      <c r="C119">
        <f>EXP((data!W119-data!X119)/4/100)</f>
        <v>1.0082854407855188</v>
      </c>
      <c r="D119">
        <f t="shared" si="1"/>
        <v>1.0048174173144928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E86-7715-4D4A-9B68-435DB148C5ED}">
  <dimension ref="A1:I129"/>
  <sheetViews>
    <sheetView topLeftCell="A85" workbookViewId="0">
      <selection activeCell="D2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3" t="s">
        <v>174</v>
      </c>
      <c r="D1" t="s">
        <v>143</v>
      </c>
    </row>
    <row r="2" spans="1:9" x14ac:dyDescent="0.25">
      <c r="A2" s="1">
        <v>29587</v>
      </c>
      <c r="B2">
        <f>papers_obs!E2</f>
        <v>0.96585642014850959</v>
      </c>
      <c r="H2" t="s">
        <v>142</v>
      </c>
    </row>
    <row r="3" spans="1:9" x14ac:dyDescent="0.25">
      <c r="A3" s="1">
        <v>29677</v>
      </c>
      <c r="B3">
        <f>papers_obs!E3</f>
        <v>0.95043152842561485</v>
      </c>
      <c r="C3">
        <f>(data!V3/data!R3)/(data!V2/data!R2)</f>
        <v>1.0233028048051083</v>
      </c>
      <c r="D3">
        <f t="shared" ref="D3:D66" si="0">C3*$H$3+$I$3</f>
        <v>1.0012694322895714</v>
      </c>
      <c r="H3">
        <f t="array" ref="H3:I7">LINEST(B3:B119,C3:C119,TRUE,TRUE)</f>
        <v>0.945194008857971</v>
      </c>
      <c r="I3">
        <v>3.4049751940225415E-2</v>
      </c>
    </row>
    <row r="4" spans="1:9" x14ac:dyDescent="0.25">
      <c r="A4" s="1">
        <v>29768</v>
      </c>
      <c r="B4">
        <f>papers_obs!E4</f>
        <v>0.83910295421864056</v>
      </c>
      <c r="C4">
        <f>(data!V4/data!R4)/(data!V3/data!R3)</f>
        <v>0.94186885193201098</v>
      </c>
      <c r="D4">
        <f t="shared" si="0"/>
        <v>0.92429854791629762</v>
      </c>
      <c r="H4">
        <v>7.4593832880550701E-2</v>
      </c>
      <c r="I4">
        <v>7.6314714292904498E-2</v>
      </c>
    </row>
    <row r="5" spans="1:9" x14ac:dyDescent="0.25">
      <c r="A5" s="1">
        <v>29860</v>
      </c>
      <c r="B5">
        <f>papers_obs!E5</f>
        <v>1.0292542020813891</v>
      </c>
      <c r="C5">
        <f>(data!V5/data!R5)/(data!V4/data!R4)</f>
        <v>0.96319980677165962</v>
      </c>
      <c r="D5">
        <f t="shared" si="0"/>
        <v>0.94446043863395346</v>
      </c>
      <c r="H5">
        <v>0.5826673016761772</v>
      </c>
      <c r="I5">
        <v>5.5270980215418174E-2</v>
      </c>
    </row>
    <row r="6" spans="1:9" x14ac:dyDescent="0.25">
      <c r="A6" s="1">
        <v>29952</v>
      </c>
      <c r="B6">
        <f>papers_obs!E6</f>
        <v>0.87053530715630123</v>
      </c>
      <c r="C6">
        <f>(data!V6/data!R6)/(data!V5/data!R5)</f>
        <v>0.92015237559864849</v>
      </c>
      <c r="D6">
        <f t="shared" si="0"/>
        <v>0.90377226459249749</v>
      </c>
      <c r="H6">
        <v>160.55952471945432</v>
      </c>
      <c r="I6">
        <v>115</v>
      </c>
    </row>
    <row r="7" spans="1:9" x14ac:dyDescent="0.25">
      <c r="A7" s="1">
        <v>30042</v>
      </c>
      <c r="B7">
        <f>papers_obs!E7</f>
        <v>0.94806907991211009</v>
      </c>
      <c r="C7">
        <f>(data!V7/data!R7)/(data!V6/data!R6)</f>
        <v>0.9947155555476751</v>
      </c>
      <c r="D7">
        <f t="shared" si="0"/>
        <v>0.97424893556171621</v>
      </c>
      <c r="H7">
        <v>0.49049028221229912</v>
      </c>
      <c r="I7">
        <v>0.35131134420691196</v>
      </c>
    </row>
    <row r="8" spans="1:9" x14ac:dyDescent="0.25">
      <c r="A8" s="1">
        <v>30133</v>
      </c>
      <c r="B8">
        <f>papers_obs!E8</f>
        <v>1.0663897426870488</v>
      </c>
      <c r="C8">
        <f>(data!V8/data!R8)/(data!V7/data!R7)</f>
        <v>0.9913028291961985</v>
      </c>
      <c r="D8">
        <f t="shared" si="0"/>
        <v>0.97102324706042875</v>
      </c>
    </row>
    <row r="9" spans="1:9" x14ac:dyDescent="0.25">
      <c r="A9" s="1">
        <v>30225</v>
      </c>
      <c r="B9">
        <f>papers_obs!E9</f>
        <v>1.1440877515491934</v>
      </c>
      <c r="C9">
        <f>(data!V9/data!R9)/(data!V8/data!R8)</f>
        <v>1.2125439097478141</v>
      </c>
      <c r="D9">
        <f t="shared" si="0"/>
        <v>1.1801389909110795</v>
      </c>
    </row>
    <row r="10" spans="1:9" x14ac:dyDescent="0.25">
      <c r="A10" s="1">
        <v>30317</v>
      </c>
      <c r="B10">
        <f>papers_obs!E10</f>
        <v>1.0759072847220166</v>
      </c>
      <c r="C10">
        <f>(data!V10/data!R10)/(data!V9/data!R9)</f>
        <v>1.0947830990079903</v>
      </c>
      <c r="D10">
        <f t="shared" si="0"/>
        <v>1.0688321781215409</v>
      </c>
    </row>
    <row r="11" spans="1:9" x14ac:dyDescent="0.25">
      <c r="A11" s="1">
        <v>30407</v>
      </c>
      <c r="B11">
        <f>papers_obs!E11</f>
        <v>1.0945837915847778</v>
      </c>
      <c r="C11">
        <f>(data!V11/data!R11)/(data!V10/data!R10)</f>
        <v>1.1202375311732136</v>
      </c>
      <c r="D11">
        <f t="shared" si="0"/>
        <v>1.0928915549029914</v>
      </c>
    </row>
    <row r="12" spans="1:9" x14ac:dyDescent="0.25">
      <c r="A12" s="1">
        <v>30498</v>
      </c>
      <c r="B12">
        <f>papers_obs!E12</f>
        <v>0.95611491863654419</v>
      </c>
      <c r="C12">
        <f>(data!V12/data!R12)/(data!V11/data!R11)</f>
        <v>1.0196207645881323</v>
      </c>
      <c r="D12">
        <f t="shared" si="0"/>
        <v>0.99778918993611176</v>
      </c>
    </row>
    <row r="13" spans="1:9" x14ac:dyDescent="0.25">
      <c r="A13" s="1">
        <v>30590</v>
      </c>
      <c r="B13">
        <f>papers_obs!E13</f>
        <v>0.95842115168265163</v>
      </c>
      <c r="C13">
        <f>(data!V13/data!R13)/(data!V12/data!R12)</f>
        <v>0.99042183748534451</v>
      </c>
      <c r="D13">
        <f t="shared" si="0"/>
        <v>0.97019053897347607</v>
      </c>
    </row>
    <row r="14" spans="1:9" x14ac:dyDescent="0.25">
      <c r="A14" s="1">
        <v>30682</v>
      </c>
      <c r="B14">
        <f>papers_obs!E14</f>
        <v>0.92214775928224013</v>
      </c>
      <c r="C14">
        <f>(data!V14/data!R14)/(data!V13/data!R13)</f>
        <v>0.95339357236476951</v>
      </c>
      <c r="D14">
        <f t="shared" si="0"/>
        <v>0.935191644623104</v>
      </c>
    </row>
    <row r="15" spans="1:9" x14ac:dyDescent="0.25">
      <c r="A15" s="1">
        <v>30773</v>
      </c>
      <c r="B15">
        <f>papers_obs!E15</f>
        <v>0.93823397949838605</v>
      </c>
      <c r="C15">
        <f>(data!V15/data!R15)/(data!V14/data!R14)</f>
        <v>0.96314216456282054</v>
      </c>
      <c r="D15">
        <f t="shared" si="0"/>
        <v>0.94440595556350138</v>
      </c>
    </row>
    <row r="16" spans="1:9" x14ac:dyDescent="0.25">
      <c r="A16" s="1">
        <v>30864</v>
      </c>
      <c r="B16">
        <f>papers_obs!E16</f>
        <v>1.049763143188736</v>
      </c>
      <c r="C16">
        <f>(data!V16/data!R16)/(data!V15/data!R15)</f>
        <v>1.0309055587986173</v>
      </c>
      <c r="D16">
        <f t="shared" si="0"/>
        <v>1.0084555098150574</v>
      </c>
    </row>
    <row r="17" spans="1:4" x14ac:dyDescent="0.25">
      <c r="A17" s="1">
        <v>30956</v>
      </c>
      <c r="B17">
        <f>papers_obs!E17</f>
        <v>0.97941033016250911</v>
      </c>
      <c r="C17">
        <f>(data!V17/data!R17)/(data!V16/data!R16)</f>
        <v>1.0320261462649376</v>
      </c>
      <c r="D17">
        <f t="shared" si="0"/>
        <v>1.0095146823746246</v>
      </c>
    </row>
    <row r="18" spans="1:4" x14ac:dyDescent="0.25">
      <c r="A18" s="1">
        <v>31048</v>
      </c>
      <c r="B18">
        <f>papers_obs!E18</f>
        <v>1.0719516014214161</v>
      </c>
      <c r="C18">
        <f>(data!V18/data!R18)/(data!V17/data!R17)</f>
        <v>1.080378962728646</v>
      </c>
      <c r="D18">
        <f t="shared" si="0"/>
        <v>1.0552174748075307</v>
      </c>
    </row>
    <row r="19" spans="1:4" x14ac:dyDescent="0.25">
      <c r="A19" s="1">
        <v>31138</v>
      </c>
      <c r="B19">
        <f>papers_obs!E19</f>
        <v>1.0419831644814352</v>
      </c>
      <c r="C19">
        <f>(data!V19/data!R19)/(data!V18/data!R18)</f>
        <v>1.050449928208774</v>
      </c>
      <c r="D19">
        <f t="shared" si="0"/>
        <v>1.0269287306884443</v>
      </c>
    </row>
    <row r="20" spans="1:4" x14ac:dyDescent="0.25">
      <c r="A20" s="1">
        <v>31229</v>
      </c>
      <c r="B20">
        <f>papers_obs!E20</f>
        <v>0.92728693548708563</v>
      </c>
      <c r="C20">
        <f>(data!V20/data!R20)/(data!V19/data!R19)</f>
        <v>1.0301867995116871</v>
      </c>
      <c r="D20">
        <f t="shared" si="0"/>
        <v>1.0077761428432397</v>
      </c>
    </row>
    <row r="21" spans="1:4" x14ac:dyDescent="0.25">
      <c r="A21" s="1">
        <v>31321</v>
      </c>
      <c r="B21">
        <f>papers_obs!E21</f>
        <v>1.132221556327841</v>
      </c>
      <c r="C21">
        <f>(data!V21/data!R21)/(data!V20/data!R20)</f>
        <v>1.0403507728534778</v>
      </c>
      <c r="D21">
        <f t="shared" si="0"/>
        <v>1.0173830695520925</v>
      </c>
    </row>
    <row r="22" spans="1:4" x14ac:dyDescent="0.25">
      <c r="A22" s="1">
        <v>31413</v>
      </c>
      <c r="B22">
        <f>papers_obs!E22</f>
        <v>1.102009035906607</v>
      </c>
      <c r="C22">
        <f>(data!V22/data!R22)/(data!V21/data!R21)</f>
        <v>1.1255022058564772</v>
      </c>
      <c r="D22">
        <f t="shared" si="0"/>
        <v>1.0978676938721985</v>
      </c>
    </row>
    <row r="23" spans="1:4" x14ac:dyDescent="0.25">
      <c r="A23" s="1">
        <v>31503</v>
      </c>
      <c r="B23">
        <f>papers_obs!E23</f>
        <v>1.0368933598688315</v>
      </c>
      <c r="C23">
        <f>(data!V23/data!R23)/(data!V22/data!R22)</f>
        <v>1.1000820917125829</v>
      </c>
      <c r="D23">
        <f t="shared" si="0"/>
        <v>1.0738407542789037</v>
      </c>
    </row>
    <row r="24" spans="1:4" x14ac:dyDescent="0.25">
      <c r="A24" s="1">
        <v>31594</v>
      </c>
      <c r="B24">
        <f>papers_obs!E24</f>
        <v>0.89588770256262751</v>
      </c>
      <c r="C24">
        <f>(data!V24/data!R24)/(data!V23/data!R23)</f>
        <v>0.99405924751693331</v>
      </c>
      <c r="D24">
        <f t="shared" si="0"/>
        <v>0.97362859714309369</v>
      </c>
    </row>
    <row r="25" spans="1:4" x14ac:dyDescent="0.25">
      <c r="A25" s="1">
        <v>31686</v>
      </c>
      <c r="B25">
        <f>papers_obs!E25</f>
        <v>1.0084233212372866</v>
      </c>
      <c r="C25">
        <f>(data!V25/data!R25)/(data!V24/data!R24)</f>
        <v>0.99894207396377788</v>
      </c>
      <c r="D25">
        <f t="shared" si="0"/>
        <v>0.97824381544694439</v>
      </c>
    </row>
    <row r="26" spans="1:4" x14ac:dyDescent="0.25">
      <c r="A26" s="1">
        <v>31778</v>
      </c>
      <c r="B26">
        <f>papers_obs!E26</f>
        <v>1.1748418330124324</v>
      </c>
      <c r="C26">
        <f>(data!V26/data!R26)/(data!V25/data!R25)</f>
        <v>1.142464479195511</v>
      </c>
      <c r="D26">
        <f t="shared" si="0"/>
        <v>1.1139003330088644</v>
      </c>
    </row>
    <row r="27" spans="1:4" x14ac:dyDescent="0.25">
      <c r="A27" s="1">
        <v>31868</v>
      </c>
      <c r="B27">
        <f>papers_obs!E27</f>
        <v>1.0046800388830079</v>
      </c>
      <c r="C27">
        <f>(data!V27/data!R27)/(data!V26/data!R26)</f>
        <v>1.039872238134101</v>
      </c>
      <c r="D27">
        <f t="shared" si="0"/>
        <v>1.0169307614023069</v>
      </c>
    </row>
    <row r="28" spans="1:4" x14ac:dyDescent="0.25">
      <c r="A28" s="1">
        <v>31959</v>
      </c>
      <c r="B28">
        <f>papers_obs!E28</f>
        <v>1.0308399778608488</v>
      </c>
      <c r="C28">
        <f>(data!V28/data!R28)/(data!V27/data!R27)</f>
        <v>1.0757245258042001</v>
      </c>
      <c r="D28">
        <f t="shared" si="0"/>
        <v>1.0508181289119372</v>
      </c>
    </row>
    <row r="29" spans="1:4" x14ac:dyDescent="0.25">
      <c r="A29" s="1">
        <v>32051</v>
      </c>
      <c r="B29">
        <f>papers_obs!E29</f>
        <v>0.74511709405370785</v>
      </c>
      <c r="C29">
        <f>(data!V29/data!R29)/(data!V28/data!R28)</f>
        <v>0.79603671492316552</v>
      </c>
      <c r="D29">
        <f t="shared" si="0"/>
        <v>0.78645888571658207</v>
      </c>
    </row>
    <row r="30" spans="1:4" x14ac:dyDescent="0.25">
      <c r="A30" s="1">
        <v>32143</v>
      </c>
      <c r="B30">
        <f>papers_obs!E30</f>
        <v>1.0476136538134069</v>
      </c>
      <c r="C30">
        <f>(data!V30/data!R30)/(data!V29/data!R29)</f>
        <v>1.0218490824886977</v>
      </c>
      <c r="D30">
        <f t="shared" si="0"/>
        <v>0.999895382665557</v>
      </c>
    </row>
    <row r="31" spans="1:4" x14ac:dyDescent="0.25">
      <c r="A31" s="1">
        <v>32234</v>
      </c>
      <c r="B31">
        <f>papers_obs!E31</f>
        <v>1.027744883964552</v>
      </c>
      <c r="C31">
        <f>(data!V31/data!R31)/(data!V30/data!R30)</f>
        <v>1.0283390726145734</v>
      </c>
      <c r="D31">
        <f t="shared" si="0"/>
        <v>1.0060296824500821</v>
      </c>
    </row>
    <row r="32" spans="1:4" x14ac:dyDescent="0.25">
      <c r="A32" s="1">
        <v>32325</v>
      </c>
      <c r="B32">
        <f>papers_obs!E32</f>
        <v>0.96529891879999052</v>
      </c>
      <c r="C32">
        <f>(data!V32/data!R32)/(data!V31/data!R31)</f>
        <v>1.0127641404150636</v>
      </c>
      <c r="D32">
        <f t="shared" si="0"/>
        <v>0.99130834984673644</v>
      </c>
    </row>
    <row r="33" spans="1:4" x14ac:dyDescent="0.25">
      <c r="A33" s="1">
        <v>32417</v>
      </c>
      <c r="B33">
        <f>papers_obs!E33</f>
        <v>0.9886732615485524</v>
      </c>
      <c r="C33">
        <f>(data!V33/data!R33)/(data!V32/data!R32)</f>
        <v>1.0208706143229016</v>
      </c>
      <c r="D33">
        <f t="shared" si="0"/>
        <v>0.99897054041738842</v>
      </c>
    </row>
    <row r="34" spans="1:4" x14ac:dyDescent="0.25">
      <c r="A34" s="1">
        <v>32509</v>
      </c>
      <c r="B34">
        <f>papers_obs!E34</f>
        <v>1.0375357686420399</v>
      </c>
      <c r="C34">
        <f>(data!V34/data!R34)/(data!V33/data!R33)</f>
        <v>1.057666474401564</v>
      </c>
      <c r="D34">
        <f t="shared" si="0"/>
        <v>1.0337497669145161</v>
      </c>
    </row>
    <row r="35" spans="1:4" x14ac:dyDescent="0.25">
      <c r="A35" s="1">
        <v>32599</v>
      </c>
      <c r="B35">
        <f>papers_obs!E35</f>
        <v>1.0502341534643549</v>
      </c>
      <c r="C35">
        <f>(data!V35/data!R35)/(data!V34/data!R34)</f>
        <v>1.077890910954598</v>
      </c>
      <c r="D35">
        <f t="shared" si="0"/>
        <v>1.0528657831769721</v>
      </c>
    </row>
    <row r="36" spans="1:4" x14ac:dyDescent="0.25">
      <c r="A36" s="1">
        <v>32690</v>
      </c>
      <c r="B36">
        <f>papers_obs!E36</f>
        <v>1.0707270802370676</v>
      </c>
      <c r="C36">
        <f>(data!V36/data!R36)/(data!V35/data!R35)</f>
        <v>1.0859591320822397</v>
      </c>
      <c r="D36">
        <f t="shared" si="0"/>
        <v>1.0604918174489604</v>
      </c>
    </row>
    <row r="37" spans="1:4" x14ac:dyDescent="0.25">
      <c r="A37" s="1">
        <v>32782</v>
      </c>
      <c r="B37">
        <f>papers_obs!E37</f>
        <v>0.97562938436851776</v>
      </c>
      <c r="C37">
        <f>(data!V37/data!R37)/(data!V36/data!R36)</f>
        <v>1.0053680261056099</v>
      </c>
      <c r="D37">
        <f t="shared" si="0"/>
        <v>0.98431758691261206</v>
      </c>
    </row>
    <row r="38" spans="1:4" x14ac:dyDescent="0.25">
      <c r="A38" s="1">
        <v>32874</v>
      </c>
      <c r="B38">
        <f>papers_obs!E38</f>
        <v>0.93022413301932672</v>
      </c>
      <c r="C38">
        <f>(data!V38/data!R38)/(data!V37/data!R37)</f>
        <v>0.96161776137160726</v>
      </c>
      <c r="D38">
        <f t="shared" si="0"/>
        <v>0.94296509880008261</v>
      </c>
    </row>
    <row r="39" spans="1:4" x14ac:dyDescent="0.25">
      <c r="A39" s="1">
        <v>32964</v>
      </c>
      <c r="B39">
        <f>papers_obs!E39</f>
        <v>1.0212945413441641</v>
      </c>
      <c r="C39">
        <f>(data!V39/data!R39)/(data!V38/data!R38)</f>
        <v>1.0261133241438301</v>
      </c>
      <c r="D39">
        <f t="shared" si="0"/>
        <v>1.0039259183303106</v>
      </c>
    </row>
    <row r="40" spans="1:4" x14ac:dyDescent="0.25">
      <c r="A40" s="1">
        <v>33055</v>
      </c>
      <c r="B40">
        <f>papers_obs!E40</f>
        <v>0.83419582141089399</v>
      </c>
      <c r="C40">
        <f>(data!V40/data!R40)/(data!V39/data!R39)</f>
        <v>0.95166575454247326</v>
      </c>
      <c r="D40">
        <f t="shared" si="0"/>
        <v>0.9335585215690716</v>
      </c>
    </row>
    <row r="41" spans="1:4" x14ac:dyDescent="0.25">
      <c r="A41" s="1">
        <v>33147</v>
      </c>
      <c r="B41">
        <f>papers_obs!E41</f>
        <v>1.0342969166020091</v>
      </c>
      <c r="C41">
        <f>(data!V41/data!R41)/(data!V40/data!R40)</f>
        <v>0.92931608842634783</v>
      </c>
      <c r="D41">
        <f t="shared" si="0"/>
        <v>0.91243375105613378</v>
      </c>
    </row>
    <row r="42" spans="1:4" x14ac:dyDescent="0.25">
      <c r="A42" s="1">
        <v>33239</v>
      </c>
      <c r="B42">
        <f>papers_obs!E42</f>
        <v>1.1188562348604902</v>
      </c>
      <c r="C42">
        <f>(data!V42/data!R42)/(data!V41/data!R41)</f>
        <v>1.1239847013271014</v>
      </c>
      <c r="D42">
        <f t="shared" si="0"/>
        <v>1.0964333576826175</v>
      </c>
    </row>
    <row r="43" spans="1:4" x14ac:dyDescent="0.25">
      <c r="A43" s="1">
        <v>33329</v>
      </c>
      <c r="B43">
        <f>papers_obs!E43</f>
        <v>0.98276395297655172</v>
      </c>
      <c r="C43">
        <f>(data!V43/data!R43)/(data!V42/data!R42)</f>
        <v>1.0865231471960013</v>
      </c>
      <c r="D43">
        <f t="shared" si="0"/>
        <v>1.0610249211553933</v>
      </c>
    </row>
    <row r="44" spans="1:4" x14ac:dyDescent="0.25">
      <c r="A44" s="1">
        <v>33420</v>
      </c>
      <c r="B44">
        <f>papers_obs!E44</f>
        <v>1.0214967510074813</v>
      </c>
      <c r="C44">
        <f>(data!V44/data!R44)/(data!V43/data!R43)</f>
        <v>1.0199889743903621</v>
      </c>
      <c r="D44">
        <f t="shared" si="0"/>
        <v>0.99813721963518209</v>
      </c>
    </row>
    <row r="45" spans="1:4" x14ac:dyDescent="0.25">
      <c r="A45" s="1">
        <v>33512</v>
      </c>
      <c r="B45">
        <f>papers_obs!E45</f>
        <v>1.0567095796209269</v>
      </c>
      <c r="C45">
        <f>(data!V45/data!R45)/(data!V44/data!R44)</f>
        <v>1.0165383439226157</v>
      </c>
      <c r="D45">
        <f t="shared" si="0"/>
        <v>0.99487570439028539</v>
      </c>
    </row>
    <row r="46" spans="1:4" x14ac:dyDescent="0.25">
      <c r="A46" s="1">
        <v>33604</v>
      </c>
      <c r="B46">
        <f>papers_obs!E46</f>
        <v>0.9595396079631785</v>
      </c>
      <c r="C46">
        <f>(data!V46/data!R46)/(data!V45/data!R45)</f>
        <v>1.0802779785842063</v>
      </c>
      <c r="D46">
        <f t="shared" si="0"/>
        <v>1.0551220251992166</v>
      </c>
    </row>
    <row r="47" spans="1:4" x14ac:dyDescent="0.25">
      <c r="A47" s="1">
        <v>33695</v>
      </c>
      <c r="B47">
        <f>papers_obs!E47</f>
        <v>0.97087318752560159</v>
      </c>
      <c r="C47">
        <f>(data!V47/data!R47)/(data!V46/data!R46)</f>
        <v>0.98135732473693849</v>
      </c>
      <c r="D47">
        <f t="shared" si="0"/>
        <v>0.96162281583046594</v>
      </c>
    </row>
    <row r="48" spans="1:4" x14ac:dyDescent="0.25">
      <c r="A48" s="1">
        <v>33786</v>
      </c>
      <c r="B48">
        <f>papers_obs!E48</f>
        <v>1.0034687991486337</v>
      </c>
      <c r="C48">
        <f>(data!V48/data!R48)/(data!V47/data!R47)</f>
        <v>1.0140883738099338</v>
      </c>
      <c r="D48">
        <f t="shared" si="0"/>
        <v>0.9925600073178974</v>
      </c>
    </row>
    <row r="49" spans="1:4" x14ac:dyDescent="0.25">
      <c r="A49" s="1">
        <v>33878</v>
      </c>
      <c r="B49">
        <f>papers_obs!E49</f>
        <v>1.0433175449480179</v>
      </c>
      <c r="C49">
        <f>(data!V49/data!R49)/(data!V48/data!R48)</f>
        <v>1.0284119069280304</v>
      </c>
      <c r="D49">
        <f t="shared" si="0"/>
        <v>1.0060985250068011</v>
      </c>
    </row>
    <row r="50" spans="1:4" x14ac:dyDescent="0.25">
      <c r="A50" s="1">
        <v>33970</v>
      </c>
      <c r="B50">
        <f>papers_obs!E50</f>
        <v>1.0136404428437102</v>
      </c>
      <c r="C50">
        <f>(data!V50/data!R50)/(data!V49/data!R49)</f>
        <v>1.055705990512372</v>
      </c>
      <c r="D50">
        <f t="shared" si="0"/>
        <v>1.0318967292879893</v>
      </c>
    </row>
    <row r="51" spans="1:4" x14ac:dyDescent="0.25">
      <c r="A51" s="1">
        <v>34060</v>
      </c>
      <c r="B51">
        <f>papers_obs!E51</f>
        <v>0.98021263290345273</v>
      </c>
      <c r="C51">
        <f>(data!V51/data!R51)/(data!V50/data!R50)</f>
        <v>1.0060065777403573</v>
      </c>
      <c r="D51">
        <f t="shared" si="0"/>
        <v>0.98492114209212178</v>
      </c>
    </row>
    <row r="52" spans="1:4" x14ac:dyDescent="0.25">
      <c r="A52" s="1">
        <v>34151</v>
      </c>
      <c r="B52">
        <f>papers_obs!E52</f>
        <v>1.0132311187470999</v>
      </c>
      <c r="C52">
        <f>(data!V52/data!R52)/(data!V51/data!R51)</f>
        <v>1.0308221249284708</v>
      </c>
      <c r="D52">
        <f t="shared" si="0"/>
        <v>1.008376648620859</v>
      </c>
    </row>
    <row r="53" spans="1:4" x14ac:dyDescent="0.25">
      <c r="A53" s="1">
        <v>34243</v>
      </c>
      <c r="B53">
        <f>papers_obs!E53</f>
        <v>0.99114314940708115</v>
      </c>
      <c r="C53">
        <f>(data!V53/data!R53)/(data!V52/data!R52)</f>
        <v>1.0268516333079363</v>
      </c>
      <c r="D53">
        <f t="shared" si="0"/>
        <v>1.004623763728909</v>
      </c>
    </row>
    <row r="54" spans="1:4" x14ac:dyDescent="0.25">
      <c r="A54" s="1">
        <v>34335</v>
      </c>
      <c r="B54">
        <f>papers_obs!E54</f>
        <v>0.93707414623402252</v>
      </c>
      <c r="C54">
        <f>(data!V54/data!R54)/(data!V53/data!R53)</f>
        <v>1.014386056188834</v>
      </c>
      <c r="D54">
        <f t="shared" si="0"/>
        <v>0.9928413749189765</v>
      </c>
    </row>
    <row r="55" spans="1:4" x14ac:dyDescent="0.25">
      <c r="A55" s="1">
        <v>34425</v>
      </c>
      <c r="B55">
        <f>papers_obs!E55</f>
        <v>0.95507170256191709</v>
      </c>
      <c r="C55">
        <f>(data!V55/data!R55)/(data!V54/data!R54)</f>
        <v>0.95703604058325609</v>
      </c>
      <c r="D55">
        <f t="shared" si="0"/>
        <v>0.93863448376067304</v>
      </c>
    </row>
    <row r="56" spans="1:4" x14ac:dyDescent="0.25">
      <c r="A56" s="1">
        <v>34516</v>
      </c>
      <c r="B56">
        <f>papers_obs!E56</f>
        <v>1.0376726814550723</v>
      </c>
      <c r="C56">
        <f>(data!V56/data!R56)/(data!V55/data!R55)</f>
        <v>1.0191504850905411</v>
      </c>
      <c r="D56">
        <f t="shared" si="0"/>
        <v>0.9973446845724997</v>
      </c>
    </row>
    <row r="57" spans="1:4" x14ac:dyDescent="0.25">
      <c r="A57" s="1">
        <v>34608</v>
      </c>
      <c r="B57">
        <f>papers_obs!E57</f>
        <v>0.96549031507347671</v>
      </c>
      <c r="C57">
        <f>(data!V57/data!R57)/(data!V56/data!R56)</f>
        <v>0.99728596799115088</v>
      </c>
      <c r="D57">
        <f t="shared" si="0"/>
        <v>0.97667847400358343</v>
      </c>
    </row>
    <row r="58" spans="1:4" x14ac:dyDescent="0.25">
      <c r="A58" s="1">
        <v>34700</v>
      </c>
      <c r="B58">
        <f>papers_obs!E58</f>
        <v>1.0602793289637724</v>
      </c>
      <c r="C58">
        <f>(data!V58/data!R58)/(data!V57/data!R57)</f>
        <v>1.0412717551081441</v>
      </c>
      <c r="D58">
        <f t="shared" si="0"/>
        <v>1.0182535764614675</v>
      </c>
    </row>
    <row r="59" spans="1:4" x14ac:dyDescent="0.25">
      <c r="A59" s="1">
        <v>34790</v>
      </c>
      <c r="B59">
        <f>papers_obs!E59</f>
        <v>1.0653594218241464</v>
      </c>
      <c r="C59">
        <f>(data!V59/data!R59)/(data!V58/data!R58)</f>
        <v>1.0863672594442662</v>
      </c>
      <c r="D59">
        <f t="shared" si="0"/>
        <v>1.0608775769863987</v>
      </c>
    </row>
    <row r="60" spans="1:4" x14ac:dyDescent="0.25">
      <c r="A60" s="1">
        <v>34881</v>
      </c>
      <c r="B60">
        <f>papers_obs!E60</f>
        <v>1.0621004632252411</v>
      </c>
      <c r="C60">
        <f>(data!V60/data!R60)/(data!V59/data!R59)</f>
        <v>1.0922058659365259</v>
      </c>
      <c r="D60">
        <f t="shared" si="0"/>
        <v>1.0663961928629619</v>
      </c>
    </row>
    <row r="61" spans="1:4" x14ac:dyDescent="0.25">
      <c r="A61" s="1">
        <v>34973</v>
      </c>
      <c r="B61">
        <f>papers_obs!E61</f>
        <v>1.0236558463348027</v>
      </c>
      <c r="C61">
        <f>(data!V61/data!R61)/(data!V60/data!R60)</f>
        <v>1.0500600150614989</v>
      </c>
      <c r="D61">
        <f t="shared" si="0"/>
        <v>1.0265601871176648</v>
      </c>
    </row>
    <row r="62" spans="1:4" x14ac:dyDescent="0.25">
      <c r="A62" s="1">
        <v>35065</v>
      </c>
      <c r="B62">
        <f>papers_obs!E62</f>
        <v>1.0360814384235788</v>
      </c>
      <c r="C62">
        <f>(data!V62/data!R62)/(data!V61/data!R61)</f>
        <v>1.0598529652098314</v>
      </c>
      <c r="D62">
        <f t="shared" si="0"/>
        <v>1.0358164249269137</v>
      </c>
    </row>
    <row r="63" spans="1:4" x14ac:dyDescent="0.25">
      <c r="A63" s="1">
        <v>35156</v>
      </c>
      <c r="B63">
        <f>papers_obs!E63</f>
        <v>1.0169498266346324</v>
      </c>
      <c r="C63">
        <f>(data!V63/data!R63)/(data!V62/data!R62)</f>
        <v>1.0510847357757191</v>
      </c>
      <c r="D63">
        <f t="shared" si="0"/>
        <v>1.0275287469974987</v>
      </c>
    </row>
    <row r="64" spans="1:4" x14ac:dyDescent="0.25">
      <c r="A64" s="1">
        <v>35247</v>
      </c>
      <c r="B64">
        <f>papers_obs!E64</f>
        <v>0.99657221457264811</v>
      </c>
      <c r="C64">
        <f>(data!V64/data!R64)/(data!V63/data!R63)</f>
        <v>0.9891999935405057</v>
      </c>
      <c r="D64">
        <f t="shared" si="0"/>
        <v>0.96903565939705505</v>
      </c>
    </row>
    <row r="65" spans="1:4" x14ac:dyDescent="0.25">
      <c r="A65" s="1">
        <v>35339</v>
      </c>
      <c r="B65">
        <f>papers_obs!E65</f>
        <v>1.0423855160560365</v>
      </c>
      <c r="C65">
        <f>(data!V65/data!R65)/(data!V64/data!R64)</f>
        <v>1.0889001217202052</v>
      </c>
      <c r="D65">
        <f t="shared" si="0"/>
        <v>1.0632716232348787</v>
      </c>
    </row>
    <row r="66" spans="1:4" x14ac:dyDescent="0.25">
      <c r="A66" s="1">
        <v>35431</v>
      </c>
      <c r="B66">
        <f>papers_obs!E66</f>
        <v>0.98117524131774314</v>
      </c>
      <c r="C66">
        <f>(data!V66/data!R66)/(data!V65/data!R65)</f>
        <v>1.0685658173805253</v>
      </c>
      <c r="D66">
        <f t="shared" si="0"/>
        <v>1.0440517605987185</v>
      </c>
    </row>
    <row r="67" spans="1:4" x14ac:dyDescent="0.25">
      <c r="A67" s="1">
        <v>35521</v>
      </c>
      <c r="B67">
        <f>papers_obs!E67</f>
        <v>1.1405582548069984</v>
      </c>
      <c r="C67">
        <f>(data!V67/data!R67)/(data!V66/data!R66)</f>
        <v>1.0344144796363361</v>
      </c>
      <c r="D67">
        <f t="shared" ref="D67:D119" si="1">C67*$H$3+$I$3</f>
        <v>1.011772120768426</v>
      </c>
    </row>
    <row r="68" spans="1:4" x14ac:dyDescent="0.25">
      <c r="A68" s="1">
        <v>35612</v>
      </c>
      <c r="B68">
        <f>papers_obs!E68</f>
        <v>1.0728957948589728</v>
      </c>
      <c r="C68">
        <f>(data!V68/data!R68)/(data!V67/data!R67)</f>
        <v>1.1412456018573582</v>
      </c>
      <c r="D68">
        <f t="shared" si="1"/>
        <v>1.1127482574513097</v>
      </c>
    </row>
    <row r="69" spans="1:4" x14ac:dyDescent="0.25">
      <c r="A69" s="1">
        <v>35704</v>
      </c>
      <c r="B69">
        <f>papers_obs!E69</f>
        <v>0.99303087703526216</v>
      </c>
      <c r="C69">
        <f>(data!V69/data!R69)/(data!V68/data!R68)</f>
        <v>1.0308347649332759</v>
      </c>
      <c r="D69">
        <f t="shared" si="1"/>
        <v>1.0083885958776726</v>
      </c>
    </row>
    <row r="70" spans="1:4" x14ac:dyDescent="0.25">
      <c r="A70" s="1">
        <v>35796</v>
      </c>
      <c r="B70">
        <f>papers_obs!E70</f>
        <v>1.1092227243286215</v>
      </c>
      <c r="C70">
        <f>(data!V70/data!R70)/(data!V69/data!R69)</f>
        <v>1.0679463619056457</v>
      </c>
      <c r="D70">
        <f t="shared" si="1"/>
        <v>1.0434662549951081</v>
      </c>
    </row>
    <row r="71" spans="1:4" x14ac:dyDescent="0.25">
      <c r="A71" s="1">
        <v>35886</v>
      </c>
      <c r="B71">
        <f>papers_obs!E71</f>
        <v>0.99752164421598566</v>
      </c>
      <c r="C71">
        <f>(data!V71/data!R71)/(data!V70/data!R70)</f>
        <v>1.0784671315744598</v>
      </c>
      <c r="D71">
        <f t="shared" si="1"/>
        <v>1.053410423454646</v>
      </c>
    </row>
    <row r="72" spans="1:4" x14ac:dyDescent="0.25">
      <c r="A72" s="1">
        <v>35977</v>
      </c>
      <c r="B72">
        <f>papers_obs!E72</f>
        <v>0.85939468875743208</v>
      </c>
      <c r="C72">
        <f>(data!V72/data!R72)/(data!V71/data!R71)</f>
        <v>0.95579831997419074</v>
      </c>
      <c r="D72">
        <f t="shared" si="1"/>
        <v>0.93746459765634449</v>
      </c>
    </row>
    <row r="73" spans="1:4" x14ac:dyDescent="0.25">
      <c r="A73" s="1">
        <v>36069</v>
      </c>
      <c r="B73">
        <f>papers_obs!E73</f>
        <v>1.1884610293073721</v>
      </c>
      <c r="C73">
        <f>(data!V73/data!R73)/(data!V72/data!R72)</f>
        <v>1.0190653546468789</v>
      </c>
      <c r="D73">
        <f t="shared" si="1"/>
        <v>0.99726421978717883</v>
      </c>
    </row>
    <row r="74" spans="1:4" x14ac:dyDescent="0.25">
      <c r="A74" s="1">
        <v>36161</v>
      </c>
      <c r="B74">
        <f>papers_obs!E74</f>
        <v>1.0138865846481995</v>
      </c>
      <c r="C74">
        <f>(data!V74/data!R74)/(data!V73/data!R73)</f>
        <v>1.1249026228702779</v>
      </c>
      <c r="D74">
        <f t="shared" si="1"/>
        <v>1.0973009716258297</v>
      </c>
    </row>
    <row r="75" spans="1:4" x14ac:dyDescent="0.25">
      <c r="A75" s="1">
        <v>36251</v>
      </c>
      <c r="B75">
        <f>papers_obs!E75</f>
        <v>1.0533314795228377</v>
      </c>
      <c r="C75">
        <f>(data!V75/data!R75)/(data!V74/data!R74)</f>
        <v>1.0552493891241319</v>
      </c>
      <c r="D75">
        <f t="shared" si="1"/>
        <v>1.0314651523913887</v>
      </c>
    </row>
    <row r="76" spans="1:4" x14ac:dyDescent="0.25">
      <c r="A76" s="1">
        <v>36342</v>
      </c>
      <c r="B76">
        <f>papers_obs!E76</f>
        <v>0.91302018372893223</v>
      </c>
      <c r="C76">
        <f>(data!V76/data!R76)/(data!V75/data!R75)</f>
        <v>1.0061649025529937</v>
      </c>
      <c r="D76">
        <f t="shared" si="1"/>
        <v>0.98507078975647933</v>
      </c>
    </row>
    <row r="77" spans="1:4" x14ac:dyDescent="0.25">
      <c r="A77" s="1">
        <v>36434</v>
      </c>
      <c r="B77">
        <f>papers_obs!E77</f>
        <v>1.1557773346751394</v>
      </c>
      <c r="C77">
        <f>(data!V77/data!R77)/(data!V76/data!R76)</f>
        <v>1.0348468230708747</v>
      </c>
      <c r="D77">
        <f t="shared" si="1"/>
        <v>1.0121807691925211</v>
      </c>
    </row>
    <row r="78" spans="1:4" x14ac:dyDescent="0.25">
      <c r="A78" s="1">
        <v>36526</v>
      </c>
      <c r="B78">
        <f>papers_obs!E78</f>
        <v>1.0111918446679677</v>
      </c>
      <c r="C78">
        <f>(data!V78/data!R78)/(data!V77/data!R77)</f>
        <v>1.0743112766226171</v>
      </c>
      <c r="D78">
        <f t="shared" si="1"/>
        <v>1.0494823342524815</v>
      </c>
    </row>
    <row r="79" spans="1:4" x14ac:dyDescent="0.25">
      <c r="A79" s="1">
        <v>36617</v>
      </c>
      <c r="B79">
        <f>papers_obs!E79</f>
        <v>0.93294515374083475</v>
      </c>
      <c r="C79">
        <f>(data!V79/data!R79)/(data!V78/data!R78)</f>
        <v>0.97937562937389078</v>
      </c>
      <c r="D79">
        <f t="shared" si="1"/>
        <v>0.9597497292459316</v>
      </c>
    </row>
    <row r="80" spans="1:4" x14ac:dyDescent="0.25">
      <c r="A80" s="1">
        <v>36708</v>
      </c>
      <c r="B80">
        <f>papers_obs!E80</f>
        <v>0.97607053898552809</v>
      </c>
      <c r="C80">
        <f>(data!V80/data!R80)/(data!V79/data!R79)</f>
        <v>1.0257245480782591</v>
      </c>
      <c r="D80">
        <f t="shared" si="1"/>
        <v>1.0035584495223457</v>
      </c>
    </row>
    <row r="81" spans="1:4" x14ac:dyDescent="0.25">
      <c r="A81" s="1">
        <v>36800</v>
      </c>
      <c r="B81">
        <f>papers_obs!E81</f>
        <v>0.8779631386090726</v>
      </c>
      <c r="C81">
        <f>(data!V81/data!R81)/(data!V80/data!R80)</f>
        <v>0.91239428566250491</v>
      </c>
      <c r="D81">
        <f t="shared" si="1"/>
        <v>0.89643936446467321</v>
      </c>
    </row>
    <row r="82" spans="1:4" x14ac:dyDescent="0.25">
      <c r="A82" s="1">
        <v>36892</v>
      </c>
      <c r="B82">
        <f>papers_obs!E82</f>
        <v>0.85042476724042448</v>
      </c>
      <c r="C82">
        <f>(data!V82/data!R82)/(data!V81/data!R81)</f>
        <v>0.92285767175091682</v>
      </c>
      <c r="D82">
        <f t="shared" si="1"/>
        <v>0.90632929430780795</v>
      </c>
    </row>
    <row r="83" spans="1:4" x14ac:dyDescent="0.25">
      <c r="A83" s="1">
        <v>36982</v>
      </c>
      <c r="B83">
        <f>papers_obs!E83</f>
        <v>1.0551872907503739</v>
      </c>
      <c r="C83">
        <f>(data!V83/data!R83)/(data!V82/data!R82)</f>
        <v>0.96660950642101795</v>
      </c>
      <c r="D83">
        <f t="shared" si="1"/>
        <v>0.94768326631453204</v>
      </c>
    </row>
    <row r="84" spans="1:4" x14ac:dyDescent="0.25">
      <c r="A84" s="1">
        <v>37073</v>
      </c>
      <c r="B84">
        <f>papers_obs!E84</f>
        <v>0.81842454099326922</v>
      </c>
      <c r="C84">
        <f>(data!V84/data!R84)/(data!V83/data!R83)</f>
        <v>0.93771657736274183</v>
      </c>
      <c r="D84">
        <f t="shared" si="1"/>
        <v>0.92037384287029111</v>
      </c>
    </row>
    <row r="85" spans="1:4" x14ac:dyDescent="0.25">
      <c r="A85" s="1">
        <v>37165</v>
      </c>
      <c r="B85">
        <f>papers_obs!E85</f>
        <v>1.1026863475148567</v>
      </c>
      <c r="C85">
        <f>(data!V85/data!R85)/(data!V84/data!R84)</f>
        <v>0.96545273726159075</v>
      </c>
      <c r="D85">
        <f t="shared" si="1"/>
        <v>0.9465898950354098</v>
      </c>
    </row>
    <row r="86" spans="1:4" x14ac:dyDescent="0.25">
      <c r="A86" s="1">
        <v>37257</v>
      </c>
      <c r="B86">
        <f>papers_obs!E86</f>
        <v>0.98664627924709913</v>
      </c>
      <c r="C86">
        <f>(data!V86/data!R86)/(data!V85/data!R85)</f>
        <v>1.0269847728555892</v>
      </c>
      <c r="D86">
        <f t="shared" si="1"/>
        <v>1.0047496064316925</v>
      </c>
    </row>
    <row r="87" spans="1:4" x14ac:dyDescent="0.25">
      <c r="A87" s="1">
        <v>37347</v>
      </c>
      <c r="B87">
        <f>papers_obs!E87</f>
        <v>0.84118642108223884</v>
      </c>
      <c r="C87">
        <f>(data!V87/data!R87)/(data!V86/data!R86)</f>
        <v>0.95620821943642942</v>
      </c>
      <c r="D87">
        <f t="shared" si="1"/>
        <v>0.93785203217228652</v>
      </c>
    </row>
    <row r="88" spans="1:4" x14ac:dyDescent="0.25">
      <c r="A88" s="1">
        <v>37438</v>
      </c>
      <c r="B88">
        <f>papers_obs!E88</f>
        <v>0.82464287834578831</v>
      </c>
      <c r="C88">
        <f>(data!V88/data!R88)/(data!V87/data!R87)</f>
        <v>0.83645736323261088</v>
      </c>
      <c r="D88">
        <f t="shared" si="1"/>
        <v>0.82466424033282493</v>
      </c>
    </row>
    <row r="89" spans="1:4" x14ac:dyDescent="0.25">
      <c r="A89" s="1">
        <v>37530</v>
      </c>
      <c r="B89">
        <f>papers_obs!E89</f>
        <v>1.0504871548311554</v>
      </c>
      <c r="C89">
        <f>(data!V89/data!R89)/(data!V88/data!R88)</f>
        <v>0.98636794373535064</v>
      </c>
      <c r="D89">
        <f t="shared" si="1"/>
        <v>0.96635882288843511</v>
      </c>
    </row>
    <row r="90" spans="1:4" x14ac:dyDescent="0.25">
      <c r="A90" s="1">
        <v>37622</v>
      </c>
      <c r="B90">
        <f>papers_obs!E90</f>
        <v>0.94366459468461095</v>
      </c>
      <c r="C90">
        <f>(data!V90/data!R90)/(data!V89/data!R89)</f>
        <v>0.97094816947124052</v>
      </c>
      <c r="D90">
        <f t="shared" si="1"/>
        <v>0.95178414463605587</v>
      </c>
    </row>
    <row r="91" spans="1:4" x14ac:dyDescent="0.25">
      <c r="A91" s="1">
        <v>37712</v>
      </c>
      <c r="B91">
        <f>papers_obs!E91</f>
        <v>1.1393732852510994</v>
      </c>
      <c r="C91">
        <f>(data!V91/data!R91)/(data!V90/data!R90)</f>
        <v>1.0971511443673465</v>
      </c>
      <c r="D91">
        <f t="shared" si="1"/>
        <v>1.0710704404079081</v>
      </c>
    </row>
    <row r="92" spans="1:4" x14ac:dyDescent="0.25">
      <c r="A92" s="1">
        <v>37803</v>
      </c>
      <c r="B92">
        <f>papers_obs!E92</f>
        <v>1.0115893839958561</v>
      </c>
      <c r="C92">
        <f>(data!V92/data!R92)/(data!V91/data!R91)</f>
        <v>1.0795740394686788</v>
      </c>
      <c r="D92">
        <f t="shared" si="1"/>
        <v>1.0544566661646193</v>
      </c>
    </row>
    <row r="93" spans="1:4" x14ac:dyDescent="0.25">
      <c r="A93" s="1">
        <v>37895</v>
      </c>
      <c r="B93">
        <f>papers_obs!E93</f>
        <v>1.0963023664995419</v>
      </c>
      <c r="C93">
        <f>(data!V93/data!R93)/(data!V92/data!R92)</f>
        <v>1.0633989947229419</v>
      </c>
      <c r="D93">
        <f t="shared" si="1"/>
        <v>1.0391681107779391</v>
      </c>
    </row>
    <row r="94" spans="1:4" x14ac:dyDescent="0.25">
      <c r="A94" s="1">
        <v>37987</v>
      </c>
      <c r="B94">
        <f>papers_obs!E94</f>
        <v>0.99798341585040573</v>
      </c>
      <c r="C94">
        <f>(data!V94/data!R94)/(data!V93/data!R93)</f>
        <v>1.0699476745280403</v>
      </c>
      <c r="D94">
        <f t="shared" si="1"/>
        <v>1.0453578836956474</v>
      </c>
    </row>
    <row r="95" spans="1:4" x14ac:dyDescent="0.25">
      <c r="A95" s="1">
        <v>38078</v>
      </c>
      <c r="B95">
        <f>papers_obs!E95</f>
        <v>0.98507322185882873</v>
      </c>
      <c r="C95">
        <f>(data!V95/data!R95)/(data!V94/data!R94)</f>
        <v>0.98633966197769718</v>
      </c>
      <c r="D95">
        <f t="shared" si="1"/>
        <v>0.96633209114054108</v>
      </c>
    </row>
    <row r="96" spans="1:4" x14ac:dyDescent="0.25">
      <c r="A96" s="1">
        <v>38169</v>
      </c>
      <c r="B96">
        <f>papers_obs!E96</f>
        <v>0.95608962796789188</v>
      </c>
      <c r="C96">
        <f>(data!V96/data!R96)/(data!V95/data!R95)</f>
        <v>0.97797293474527403</v>
      </c>
      <c r="D96">
        <f t="shared" si="1"/>
        <v>0.95842391068670585</v>
      </c>
    </row>
    <row r="97" spans="1:4" x14ac:dyDescent="0.25">
      <c r="A97" s="1">
        <v>38261</v>
      </c>
      <c r="B97">
        <f>papers_obs!E97</f>
        <v>1.0740073978257998</v>
      </c>
      <c r="C97">
        <f>(data!V97/data!R97)/(data!V96/data!R96)</f>
        <v>1.0580883855138103</v>
      </c>
      <c r="D97">
        <f t="shared" si="1"/>
        <v>1.0341485547700822</v>
      </c>
    </row>
    <row r="98" spans="1:4" x14ac:dyDescent="0.25">
      <c r="A98" s="1">
        <v>38353</v>
      </c>
      <c r="B98">
        <f>papers_obs!E98</f>
        <v>0.94842723784481853</v>
      </c>
      <c r="C98">
        <f>(data!V98/data!R98)/(data!V97/data!R97)</f>
        <v>1.0236063876874939</v>
      </c>
      <c r="D98">
        <f t="shared" si="1"/>
        <v>1.0015563770111942</v>
      </c>
    </row>
    <row r="99" spans="1:4" x14ac:dyDescent="0.25">
      <c r="A99" s="1">
        <v>38443</v>
      </c>
      <c r="B99">
        <f>papers_obs!E99</f>
        <v>0.99792988608418398</v>
      </c>
      <c r="C99">
        <f>(data!V99/data!R99)/(data!V98/data!R98)</f>
        <v>0.99216152793612322</v>
      </c>
      <c r="D99">
        <f t="shared" si="1"/>
        <v>0.97183488396481954</v>
      </c>
    </row>
    <row r="100" spans="1:4" x14ac:dyDescent="0.25">
      <c r="A100" s="1">
        <v>38534</v>
      </c>
      <c r="B100">
        <f>papers_obs!E100</f>
        <v>1.0084812090669584</v>
      </c>
      <c r="C100">
        <f>(data!V100/data!R100)/(data!V99/data!R99)</f>
        <v>1.0404529151152397</v>
      </c>
      <c r="D100">
        <f t="shared" si="1"/>
        <v>1.017479613805961</v>
      </c>
    </row>
    <row r="101" spans="1:4" x14ac:dyDescent="0.25">
      <c r="A101" s="1">
        <v>38626</v>
      </c>
      <c r="B101">
        <f>papers_obs!E101</f>
        <v>0.99461152769684469</v>
      </c>
      <c r="C101">
        <f>(data!V101/data!R101)/(data!V100/data!R100)</f>
        <v>1.0023356537154766</v>
      </c>
      <c r="D101">
        <f t="shared" si="1"/>
        <v>0.98145140669683173</v>
      </c>
    </row>
    <row r="102" spans="1:4" x14ac:dyDescent="0.25">
      <c r="A102" s="1">
        <v>38718</v>
      </c>
      <c r="B102">
        <f>papers_obs!E102</f>
        <v>1.0268452564837098</v>
      </c>
      <c r="C102">
        <f>(data!V102/data!R102)/(data!V101/data!R101)</f>
        <v>1.0482640936202865</v>
      </c>
      <c r="D102">
        <f t="shared" si="1"/>
        <v>1.0248626929310514</v>
      </c>
    </row>
    <row r="103" spans="1:4" x14ac:dyDescent="0.25">
      <c r="A103" s="1">
        <v>38808</v>
      </c>
      <c r="B103">
        <f>papers_obs!E103</f>
        <v>0.95299055108295827</v>
      </c>
      <c r="C103">
        <f>(data!V103/data!R103)/(data!V102/data!R102)</f>
        <v>0.99503245109109206</v>
      </c>
      <c r="D103">
        <f t="shared" si="1"/>
        <v>0.97454846333078771</v>
      </c>
    </row>
    <row r="104" spans="1:4" x14ac:dyDescent="0.25">
      <c r="A104" s="1">
        <v>38899</v>
      </c>
      <c r="B104">
        <f>papers_obs!E104</f>
        <v>1.0133272373990674</v>
      </c>
      <c r="C104">
        <f>(data!V104/data!R104)/(data!V103/data!R103)</f>
        <v>0.9943220755544121</v>
      </c>
      <c r="D104">
        <f t="shared" si="1"/>
        <v>0.97387702062947856</v>
      </c>
    </row>
    <row r="105" spans="1:4" x14ac:dyDescent="0.25">
      <c r="A105" s="1">
        <v>38991</v>
      </c>
      <c r="B105">
        <f>papers_obs!E105</f>
        <v>1.0482714795047698</v>
      </c>
      <c r="C105">
        <f>(data!V105/data!R105)/(data!V104/data!R104)</f>
        <v>1.0792566756616475</v>
      </c>
      <c r="D105">
        <f t="shared" si="1"/>
        <v>1.054156695795585</v>
      </c>
    </row>
    <row r="106" spans="1:4" x14ac:dyDescent="0.25">
      <c r="A106" s="1">
        <v>39083</v>
      </c>
      <c r="B106">
        <f>papers_obs!E106</f>
        <v>0.98519391784124044</v>
      </c>
      <c r="C106">
        <f>(data!V106/data!R106)/(data!V105/data!R105)</f>
        <v>1.0249107581502088</v>
      </c>
      <c r="D106">
        <f t="shared" si="1"/>
        <v>1.0027892601578836</v>
      </c>
    </row>
    <row r="107" spans="1:4" x14ac:dyDescent="0.25">
      <c r="A107" s="1">
        <v>39173</v>
      </c>
      <c r="B107">
        <f>papers_obs!E107</f>
        <v>1.0340962620694947</v>
      </c>
      <c r="C107">
        <f>(data!V107/data!R107)/(data!V106/data!R106)</f>
        <v>1.0478191491339437</v>
      </c>
      <c r="D107">
        <f t="shared" si="1"/>
        <v>1.0244421340682859</v>
      </c>
    </row>
    <row r="108" spans="1:4" x14ac:dyDescent="0.25">
      <c r="A108" s="1">
        <v>39264</v>
      </c>
      <c r="B108">
        <f>papers_obs!E108</f>
        <v>0.99496838209132155</v>
      </c>
      <c r="C108">
        <f>(data!V108/data!R108)/(data!V107/data!R107)</f>
        <v>0.99134905442768317</v>
      </c>
      <c r="D108">
        <f t="shared" si="1"/>
        <v>0.97106693887228612</v>
      </c>
    </row>
    <row r="109" spans="1:4" x14ac:dyDescent="0.25">
      <c r="A109" s="1">
        <v>39356</v>
      </c>
      <c r="B109">
        <f>papers_obs!E109</f>
        <v>0.93898614068783881</v>
      </c>
      <c r="C109">
        <f>(data!V109/data!R109)/(data!V108/data!R108)</f>
        <v>1.0069761711251743</v>
      </c>
      <c r="D109">
        <f t="shared" si="1"/>
        <v>0.98583759595047915</v>
      </c>
    </row>
    <row r="110" spans="1:4" x14ac:dyDescent="0.25">
      <c r="A110" s="1">
        <v>39448</v>
      </c>
      <c r="B110">
        <f>papers_obs!E110</f>
        <v>0.8816788864527958</v>
      </c>
      <c r="C110">
        <f>(data!V110/data!R110)/(data!V109/data!R109)</f>
        <v>0.90204906025816944</v>
      </c>
      <c r="D110">
        <f t="shared" si="1"/>
        <v>0.88666111939221004</v>
      </c>
    </row>
    <row r="111" spans="1:4" x14ac:dyDescent="0.25">
      <c r="A111" s="1">
        <v>39539</v>
      </c>
      <c r="B111">
        <f>papers_obs!E111</f>
        <v>0.95805949263590195</v>
      </c>
      <c r="C111">
        <f>(data!V111/data!R111)/(data!V110/data!R110)</f>
        <v>1.0182291003178383</v>
      </c>
      <c r="D111">
        <f t="shared" si="1"/>
        <v>0.99647379720548812</v>
      </c>
    </row>
    <row r="112" spans="1:4" x14ac:dyDescent="0.25">
      <c r="A112" s="1">
        <v>39630</v>
      </c>
      <c r="B112">
        <f>papers_obs!E112</f>
        <v>0.88476179125001753</v>
      </c>
      <c r="C112">
        <f>(data!V112/data!R112)/(data!V111/data!R111)</f>
        <v>0.91294931605441887</v>
      </c>
      <c r="D112">
        <f t="shared" si="1"/>
        <v>0.89696397586584442</v>
      </c>
    </row>
    <row r="113" spans="1:4" x14ac:dyDescent="0.25">
      <c r="A113" s="1">
        <v>39722</v>
      </c>
      <c r="B113">
        <f>papers_obs!E113</f>
        <v>0.75587103172917647</v>
      </c>
      <c r="C113">
        <f>(data!V113/data!R113)/(data!V112/data!R112)</f>
        <v>0.7236916181891877</v>
      </c>
      <c r="D113">
        <f t="shared" si="1"/>
        <v>0.71807873371337583</v>
      </c>
    </row>
    <row r="114" spans="1:4" x14ac:dyDescent="0.25">
      <c r="A114" s="1">
        <v>39814</v>
      </c>
      <c r="B114">
        <f>papers_obs!E114</f>
        <v>0.87680548472598574</v>
      </c>
      <c r="C114">
        <f>(data!V114/data!R114)/(data!V113/data!R113)</f>
        <v>0.89487746934251877</v>
      </c>
      <c r="D114">
        <f t="shared" si="1"/>
        <v>0.87988257462475683</v>
      </c>
    </row>
    <row r="115" spans="1:4" x14ac:dyDescent="0.25">
      <c r="A115" s="1">
        <v>39904</v>
      </c>
      <c r="B115">
        <f>papers_obs!E115</f>
        <v>1.1436595705691663</v>
      </c>
      <c r="C115">
        <f>(data!V115/data!R115)/(data!V114/data!R114)</f>
        <v>1.1201049346678169</v>
      </c>
      <c r="D115">
        <f t="shared" si="1"/>
        <v>1.0927662254804951</v>
      </c>
    </row>
    <row r="116" spans="1:4" x14ac:dyDescent="0.25">
      <c r="A116" s="1">
        <v>39995</v>
      </c>
      <c r="B116">
        <f>papers_obs!E116</f>
        <v>1.1378524177791349</v>
      </c>
      <c r="C116">
        <f>(data!V116/data!R116)/(data!V115/data!R115)</f>
        <v>1.1242218447587018</v>
      </c>
      <c r="D116">
        <f t="shared" si="1"/>
        <v>1.0966575042334064</v>
      </c>
    </row>
    <row r="117" spans="1:4" x14ac:dyDescent="0.25">
      <c r="A117" s="1">
        <v>40087</v>
      </c>
      <c r="B117">
        <f>papers_obs!E117</f>
        <v>1.0384829718797139</v>
      </c>
      <c r="C117">
        <f>(data!V117/data!R117)/(data!V116/data!R116)</f>
        <v>1.09715167583574</v>
      </c>
      <c r="D117">
        <f t="shared" si="1"/>
        <v>1.0710709427486496</v>
      </c>
    </row>
    <row r="118" spans="1:4" x14ac:dyDescent="0.25">
      <c r="A118" s="1">
        <v>40179</v>
      </c>
      <c r="B118">
        <f>papers_obs!E118</f>
        <v>1.0390348260951812</v>
      </c>
      <c r="C118">
        <f>(data!V118/data!R118)/(data!V117/data!R117)</f>
        <v>1.0411851654857229</v>
      </c>
      <c r="D118">
        <f t="shared" si="1"/>
        <v>1.018171732469126</v>
      </c>
    </row>
    <row r="119" spans="1:4" x14ac:dyDescent="0.25">
      <c r="A119" s="1">
        <v>40269</v>
      </c>
      <c r="B119">
        <f>papers_obs!E119</f>
        <v>0.86632731816268249</v>
      </c>
      <c r="C119">
        <f>(data!V119/data!R119)/(data!V118/data!R118)</f>
        <v>1.0157954085743679</v>
      </c>
      <c r="D119">
        <f t="shared" si="1"/>
        <v>0.99417348635015279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92E-33C8-497D-B3C2-15A0CDE0A589}">
  <dimension ref="A1:I129"/>
  <sheetViews>
    <sheetView topLeftCell="A91" workbookViewId="0">
      <selection activeCell="D2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149</v>
      </c>
      <c r="D1" t="s">
        <v>143</v>
      </c>
    </row>
    <row r="2" spans="1:9" x14ac:dyDescent="0.25">
      <c r="A2" s="1">
        <v>29587</v>
      </c>
      <c r="B2">
        <f>papers_obs!D2</f>
        <v>0.94554974816375614</v>
      </c>
      <c r="C2">
        <f>LN(data!B2*5000/data!C2)</f>
        <v>0.76497355851198556</v>
      </c>
      <c r="D2">
        <f>C2*$H$3+$I$3</f>
        <v>0.94821094049612242</v>
      </c>
      <c r="H2" t="s">
        <v>142</v>
      </c>
    </row>
    <row r="3" spans="1:9" x14ac:dyDescent="0.25">
      <c r="A3" s="1">
        <v>29677</v>
      </c>
      <c r="B3">
        <f>papers_obs!D3</f>
        <v>0.94248965238621174</v>
      </c>
      <c r="C3">
        <f>LN(data!B3*5000/data!C3)</f>
        <v>0.76203798839834891</v>
      </c>
      <c r="D3">
        <f t="shared" ref="D3:D66" si="0">C3*$H$3+$I$3</f>
        <v>0.94549406397465197</v>
      </c>
      <c r="H3">
        <f t="array" ref="H3:I7">LINEST(B2:B119,C2:C119,TRUE,TRUE)</f>
        <v>0.92550217378550825</v>
      </c>
      <c r="I3">
        <v>0.24022624920484414</v>
      </c>
    </row>
    <row r="4" spans="1:9" x14ac:dyDescent="0.25">
      <c r="A4" s="1">
        <v>29768</v>
      </c>
      <c r="B4">
        <f>papers_obs!D4</f>
        <v>0.93878127090607189</v>
      </c>
      <c r="C4">
        <f>LN(data!B4*5000/data!C4)</f>
        <v>0.75831259811555396</v>
      </c>
      <c r="D4">
        <f t="shared" si="0"/>
        <v>0.94204620716972587</v>
      </c>
      <c r="H4">
        <v>5.9607897887038646E-3</v>
      </c>
      <c r="I4">
        <v>4.7938850617237931E-3</v>
      </c>
    </row>
    <row r="5" spans="1:9" x14ac:dyDescent="0.25">
      <c r="A5" s="1">
        <v>29860</v>
      </c>
      <c r="B5">
        <f>papers_obs!D5</f>
        <v>0.93180884272035225</v>
      </c>
      <c r="C5">
        <f>LN(data!B5*5000/data!C5)</f>
        <v>0.75107256255147947</v>
      </c>
      <c r="D5">
        <f t="shared" si="0"/>
        <v>0.93534553851689051</v>
      </c>
      <c r="H5">
        <v>0.99521120799838636</v>
      </c>
      <c r="I5">
        <v>3.2292595361210364E-3</v>
      </c>
    </row>
    <row r="6" spans="1:9" x14ac:dyDescent="0.25">
      <c r="A6" s="1">
        <v>29952</v>
      </c>
      <c r="B6">
        <f>papers_obs!D6</f>
        <v>0.91390547243357145</v>
      </c>
      <c r="C6">
        <f>LN(data!B6*5000/data!C6)</f>
        <v>0.73188066178209066</v>
      </c>
      <c r="D6">
        <f t="shared" si="0"/>
        <v>0.9175833926357454</v>
      </c>
      <c r="H6">
        <v>24107.227895659209</v>
      </c>
      <c r="I6">
        <v>116</v>
      </c>
    </row>
    <row r="7" spans="1:9" x14ac:dyDescent="0.25">
      <c r="A7" s="1">
        <v>30042</v>
      </c>
      <c r="B7">
        <f>papers_obs!D7</f>
        <v>0.9145414689494944</v>
      </c>
      <c r="C7">
        <f>LN(data!B7*5000/data!C7)</f>
        <v>0.73269874861848605</v>
      </c>
      <c r="D7">
        <f t="shared" si="0"/>
        <v>0.91834053378117464</v>
      </c>
      <c r="H7">
        <v>0.25139299669694448</v>
      </c>
      <c r="I7">
        <v>1.2096615895889236E-3</v>
      </c>
    </row>
    <row r="8" spans="1:9" x14ac:dyDescent="0.25">
      <c r="A8" s="1">
        <v>30133</v>
      </c>
      <c r="B8">
        <f>papers_obs!D8</f>
        <v>0.90519250189578826</v>
      </c>
      <c r="C8">
        <f>LN(data!B8*5000/data!C8)</f>
        <v>0.72267887641610451</v>
      </c>
      <c r="D8">
        <f t="shared" si="0"/>
        <v>0.90906712027681758</v>
      </c>
    </row>
    <row r="9" spans="1:9" x14ac:dyDescent="0.25">
      <c r="A9" s="1">
        <v>30225</v>
      </c>
      <c r="B9">
        <f>papers_obs!D9</f>
        <v>0.89416698459752542</v>
      </c>
      <c r="C9">
        <f>LN(data!B9*5000/data!C9)</f>
        <v>0.71055655845106824</v>
      </c>
      <c r="D9">
        <f t="shared" si="0"/>
        <v>0.89784788864885734</v>
      </c>
    </row>
    <row r="10" spans="1:9" x14ac:dyDescent="0.25">
      <c r="A10" s="1">
        <v>30317</v>
      </c>
      <c r="B10">
        <f>papers_obs!D10</f>
        <v>0.89679941247881456</v>
      </c>
      <c r="C10">
        <f>LN(data!B10*5000/data!C10)</f>
        <v>0.71375411728070326</v>
      </c>
      <c r="D10">
        <f t="shared" si="0"/>
        <v>0.90080723629649162</v>
      </c>
    </row>
    <row r="11" spans="1:9" x14ac:dyDescent="0.25">
      <c r="A11" s="1">
        <v>30407</v>
      </c>
      <c r="B11">
        <f>papers_obs!D11</f>
        <v>0.90417995667128204</v>
      </c>
      <c r="C11">
        <f>LN(data!B11*5000/data!C11)</f>
        <v>0.72225351345482214</v>
      </c>
      <c r="D11">
        <f t="shared" si="0"/>
        <v>0.9086734459315029</v>
      </c>
    </row>
    <row r="12" spans="1:9" x14ac:dyDescent="0.25">
      <c r="A12" s="1">
        <v>30498</v>
      </c>
      <c r="B12">
        <f>papers_obs!D12</f>
        <v>0.919287554187599</v>
      </c>
      <c r="C12">
        <f>LN(data!B12*5000/data!C12)</f>
        <v>0.73890663593456507</v>
      </c>
      <c r="D12">
        <f t="shared" si="0"/>
        <v>0.92408594698682123</v>
      </c>
    </row>
    <row r="13" spans="1:9" x14ac:dyDescent="0.25">
      <c r="A13" s="1">
        <v>30590</v>
      </c>
      <c r="B13">
        <f>papers_obs!D13</f>
        <v>0.93377279919806533</v>
      </c>
      <c r="C13">
        <f>LN(data!B13*5000/data!C13)</f>
        <v>0.75457988449586111</v>
      </c>
      <c r="D13">
        <f t="shared" si="0"/>
        <v>0.93859157260058135</v>
      </c>
    </row>
    <row r="14" spans="1:9" x14ac:dyDescent="0.25">
      <c r="A14" s="1">
        <v>30682</v>
      </c>
      <c r="B14">
        <f>papers_obs!D14</f>
        <v>0.94910091225930293</v>
      </c>
      <c r="C14">
        <f>LN(data!B14*5000/data!C14)</f>
        <v>0.76942038721235373</v>
      </c>
      <c r="D14">
        <f t="shared" si="0"/>
        <v>0.952326490124765</v>
      </c>
    </row>
    <row r="15" spans="1:9" x14ac:dyDescent="0.25">
      <c r="A15" s="1">
        <v>30773</v>
      </c>
      <c r="B15">
        <f>papers_obs!D15</f>
        <v>0.95909732698370775</v>
      </c>
      <c r="C15">
        <f>LN(data!B15*5000/data!C15)</f>
        <v>0.78007149454429625</v>
      </c>
      <c r="D15">
        <f t="shared" si="0"/>
        <v>0.96218411311370056</v>
      </c>
    </row>
    <row r="16" spans="1:9" x14ac:dyDescent="0.25">
      <c r="A16" s="1">
        <v>30864</v>
      </c>
      <c r="B16">
        <f>papers_obs!D16</f>
        <v>0.96089251048950575</v>
      </c>
      <c r="C16">
        <f>LN(data!B16*5000/data!C16)</f>
        <v>0.78198945999416536</v>
      </c>
      <c r="D16">
        <f t="shared" si="0"/>
        <v>0.96395919430679988</v>
      </c>
    </row>
    <row r="17" spans="1:4" x14ac:dyDescent="0.25">
      <c r="A17" s="1">
        <v>30956</v>
      </c>
      <c r="B17">
        <f>papers_obs!D17</f>
        <v>0.96460734112350455</v>
      </c>
      <c r="C17">
        <f>LN(data!B17*5000/data!C17)</f>
        <v>0.7855247624783952</v>
      </c>
      <c r="D17">
        <f t="shared" si="0"/>
        <v>0.96723112444094395</v>
      </c>
    </row>
    <row r="18" spans="1:4" x14ac:dyDescent="0.25">
      <c r="A18" s="1">
        <v>31048</v>
      </c>
      <c r="B18">
        <f>papers_obs!D18</f>
        <v>0.96987814569777764</v>
      </c>
      <c r="C18">
        <f>LN(data!B18*5000/data!C18)</f>
        <v>0.79147640436858979</v>
      </c>
      <c r="D18">
        <f t="shared" si="0"/>
        <v>0.97273938194791199</v>
      </c>
    </row>
    <row r="19" spans="1:4" x14ac:dyDescent="0.25">
      <c r="A19" s="1">
        <v>31138</v>
      </c>
      <c r="B19">
        <f>papers_obs!D19</f>
        <v>0.9735331964803946</v>
      </c>
      <c r="C19">
        <f>LN(data!B19*5000/data!C19)</f>
        <v>0.79555394708413973</v>
      </c>
      <c r="D19">
        <f t="shared" si="0"/>
        <v>0.97651315659485671</v>
      </c>
    </row>
    <row r="20" spans="1:4" x14ac:dyDescent="0.25">
      <c r="A20" s="1">
        <v>31229</v>
      </c>
      <c r="B20">
        <f>papers_obs!D20</f>
        <v>0.9735292147893938</v>
      </c>
      <c r="C20">
        <f>LN(data!B20*5000/data!C20)</f>
        <v>0.79563055096359991</v>
      </c>
      <c r="D20">
        <f t="shared" si="0"/>
        <v>0.97658405365181744</v>
      </c>
    </row>
    <row r="21" spans="1:4" x14ac:dyDescent="0.25">
      <c r="A21" s="1">
        <v>31321</v>
      </c>
      <c r="B21">
        <f>papers_obs!D21</f>
        <v>0.97549516645113266</v>
      </c>
      <c r="C21">
        <f>LN(data!B21*5000/data!C21)</f>
        <v>0.79739824045249474</v>
      </c>
      <c r="D21">
        <f t="shared" si="0"/>
        <v>0.97822005411636748</v>
      </c>
    </row>
    <row r="22" spans="1:4" x14ac:dyDescent="0.25">
      <c r="A22" s="1">
        <v>31413</v>
      </c>
      <c r="B22">
        <f>papers_obs!D22</f>
        <v>0.97128133131001748</v>
      </c>
      <c r="C22">
        <f>LN(data!B22*5000/data!C22)</f>
        <v>0.79104305888116488</v>
      </c>
      <c r="D22">
        <f t="shared" si="0"/>
        <v>0.97233831975730001</v>
      </c>
    </row>
    <row r="23" spans="1:4" x14ac:dyDescent="0.25">
      <c r="A23" s="1">
        <v>31503</v>
      </c>
      <c r="B23">
        <f>papers_obs!D23</f>
        <v>0.96618031948531558</v>
      </c>
      <c r="C23">
        <f>LN(data!B23*5000/data!C23)</f>
        <v>0.78593223673112156</v>
      </c>
      <c r="D23">
        <f t="shared" si="0"/>
        <v>0.96760824274760382</v>
      </c>
    </row>
    <row r="24" spans="1:4" x14ac:dyDescent="0.25">
      <c r="A24" s="1">
        <v>31594</v>
      </c>
      <c r="B24">
        <f>papers_obs!D24</f>
        <v>0.96824623476824601</v>
      </c>
      <c r="C24">
        <f>LN(data!B24*5000/data!C24)</f>
        <v>0.78812182453622392</v>
      </c>
      <c r="D24">
        <f t="shared" si="0"/>
        <v>0.96963471102092025</v>
      </c>
    </row>
    <row r="25" spans="1:4" x14ac:dyDescent="0.25">
      <c r="A25" s="1">
        <v>31686</v>
      </c>
      <c r="B25">
        <f>papers_obs!D25</f>
        <v>0.97276810000383218</v>
      </c>
      <c r="C25">
        <f>LN(data!B25*5000/data!C25)</f>
        <v>0.79276199330498109</v>
      </c>
      <c r="D25">
        <f t="shared" si="0"/>
        <v>0.97392919730313665</v>
      </c>
    </row>
    <row r="26" spans="1:4" x14ac:dyDescent="0.25">
      <c r="A26" s="1">
        <v>31778</v>
      </c>
      <c r="B26">
        <f>papers_obs!D26</f>
        <v>0.9815941664339215</v>
      </c>
      <c r="C26">
        <f>LN(data!B26*5000/data!C26)</f>
        <v>0.80116851087889374</v>
      </c>
      <c r="D26">
        <f t="shared" si="0"/>
        <v>0.98170944759175893</v>
      </c>
    </row>
    <row r="27" spans="1:4" x14ac:dyDescent="0.25">
      <c r="A27" s="1">
        <v>31868</v>
      </c>
      <c r="B27">
        <f>papers_obs!D27</f>
        <v>0.98436373785266162</v>
      </c>
      <c r="C27">
        <f>LN(data!B27*5000/data!C27)</f>
        <v>0.80397865955810222</v>
      </c>
      <c r="D27">
        <f t="shared" si="0"/>
        <v>0.98431024630302688</v>
      </c>
    </row>
    <row r="28" spans="1:4" x14ac:dyDescent="0.25">
      <c r="A28" s="1">
        <v>31959</v>
      </c>
      <c r="B28">
        <f>papers_obs!D28</f>
        <v>0.98838485547964938</v>
      </c>
      <c r="C28">
        <f>LN(data!B28*5000/data!C28)</f>
        <v>0.80825291657255327</v>
      </c>
      <c r="D28">
        <f t="shared" si="0"/>
        <v>0.98826608046121922</v>
      </c>
    </row>
    <row r="29" spans="1:4" x14ac:dyDescent="0.25">
      <c r="A29" s="1">
        <v>32051</v>
      </c>
      <c r="B29">
        <f>papers_obs!D29</f>
        <v>0.99572244516465702</v>
      </c>
      <c r="C29">
        <f>LN(data!B29*5000/data!C29)</f>
        <v>0.81606296619694363</v>
      </c>
      <c r="D29">
        <f t="shared" si="0"/>
        <v>0.99549429836596526</v>
      </c>
    </row>
    <row r="30" spans="1:4" x14ac:dyDescent="0.25">
      <c r="A30" s="1">
        <v>32143</v>
      </c>
      <c r="B30">
        <f>papers_obs!D30</f>
        <v>0.99420401522141078</v>
      </c>
      <c r="C30">
        <f>LN(data!B30*5000/data!C30)</f>
        <v>0.81421886575207469</v>
      </c>
      <c r="D30">
        <f t="shared" si="0"/>
        <v>0.99378757939556017</v>
      </c>
    </row>
    <row r="31" spans="1:4" x14ac:dyDescent="0.25">
      <c r="A31" s="1">
        <v>32234</v>
      </c>
      <c r="B31">
        <f>papers_obs!D31</f>
        <v>1.0060016160769698</v>
      </c>
      <c r="C31">
        <f>LN(data!B31*5000/data!C31)</f>
        <v>0.82612953860918981</v>
      </c>
      <c r="D31">
        <f t="shared" si="0"/>
        <v>1.0048109330160684</v>
      </c>
    </row>
    <row r="32" spans="1:4" x14ac:dyDescent="0.25">
      <c r="A32" s="1">
        <v>32325</v>
      </c>
      <c r="B32">
        <f>papers_obs!D32</f>
        <v>1.0063364792933558</v>
      </c>
      <c r="C32">
        <f>LN(data!B32*5000/data!C32)</f>
        <v>0.82642483103596842</v>
      </c>
      <c r="D32">
        <f t="shared" si="0"/>
        <v>1.0050842267989544</v>
      </c>
    </row>
    <row r="33" spans="1:4" x14ac:dyDescent="0.25">
      <c r="A33" s="1">
        <v>32417</v>
      </c>
      <c r="B33">
        <f>papers_obs!D33</f>
        <v>1.0150539820175062</v>
      </c>
      <c r="C33">
        <f>LN(data!B33*5000/data!C33)</f>
        <v>0.83522367650256035</v>
      </c>
      <c r="D33">
        <f t="shared" si="0"/>
        <v>1.0132275774050878</v>
      </c>
    </row>
    <row r="34" spans="1:4" x14ac:dyDescent="0.25">
      <c r="A34" s="1">
        <v>32509</v>
      </c>
      <c r="B34">
        <f>papers_obs!D34</f>
        <v>1.0228257339052202</v>
      </c>
      <c r="C34">
        <f>LN(data!B34*5000/data!C34)</f>
        <v>0.84219904638112253</v>
      </c>
      <c r="D34">
        <f t="shared" si="0"/>
        <v>1.0196832973906551</v>
      </c>
    </row>
    <row r="35" spans="1:4" x14ac:dyDescent="0.25">
      <c r="A35" s="1">
        <v>32599</v>
      </c>
      <c r="B35">
        <f>papers_obs!D35</f>
        <v>1.024713969584605</v>
      </c>
      <c r="C35">
        <f>LN(data!B35*5000/data!C35)</f>
        <v>0.8440114277093419</v>
      </c>
      <c r="D35">
        <f t="shared" si="0"/>
        <v>1.0213606602496506</v>
      </c>
    </row>
    <row r="36" spans="1:4" x14ac:dyDescent="0.25">
      <c r="A36" s="1">
        <v>32690</v>
      </c>
      <c r="B36">
        <f>papers_obs!D36</f>
        <v>1.0248182556096923</v>
      </c>
      <c r="C36">
        <f>LN(data!B36*5000/data!C36)</f>
        <v>0.84398409288617549</v>
      </c>
      <c r="D36">
        <f t="shared" si="0"/>
        <v>1.0213353618113898</v>
      </c>
    </row>
    <row r="37" spans="1:4" x14ac:dyDescent="0.25">
      <c r="A37" s="1">
        <v>32782</v>
      </c>
      <c r="B37">
        <f>papers_obs!D37</f>
        <v>1.022761220461252</v>
      </c>
      <c r="C37">
        <f>LN(data!B37*5000/data!C37)</f>
        <v>0.84189904958253337</v>
      </c>
      <c r="D37">
        <f t="shared" si="0"/>
        <v>1.0194056497014321</v>
      </c>
    </row>
    <row r="38" spans="1:4" x14ac:dyDescent="0.25">
      <c r="A38" s="1">
        <v>32874</v>
      </c>
      <c r="B38">
        <f>papers_obs!D38</f>
        <v>1.0227737419573675</v>
      </c>
      <c r="C38">
        <f>LN(data!B38*5000/data!C38)</f>
        <v>0.83625863311706294</v>
      </c>
      <c r="D38">
        <f t="shared" si="0"/>
        <v>1.0141854320015837</v>
      </c>
    </row>
    <row r="39" spans="1:4" x14ac:dyDescent="0.25">
      <c r="A39" s="1">
        <v>32964</v>
      </c>
      <c r="B39">
        <f>papers_obs!D39</f>
        <v>1.0150758695345037</v>
      </c>
      <c r="C39">
        <f>LN(data!B39*5000/data!C39)</f>
        <v>0.82894838563332862</v>
      </c>
      <c r="D39">
        <f t="shared" si="0"/>
        <v>1.0074197820644777</v>
      </c>
    </row>
    <row r="40" spans="1:4" x14ac:dyDescent="0.25">
      <c r="A40" s="1">
        <v>33055</v>
      </c>
      <c r="B40">
        <f>papers_obs!D40</f>
        <v>1.0059109109211266</v>
      </c>
      <c r="C40">
        <f>LN(data!B40*5000/data!C40)</f>
        <v>0.81991812449219903</v>
      </c>
      <c r="D40">
        <f t="shared" si="0"/>
        <v>0.99906225574851137</v>
      </c>
    </row>
    <row r="41" spans="1:4" x14ac:dyDescent="0.25">
      <c r="A41" s="1">
        <v>33147</v>
      </c>
      <c r="B41">
        <f>papers_obs!D41</f>
        <v>0.99861587518082828</v>
      </c>
      <c r="C41">
        <f>LN(data!B41*5000/data!C41)</f>
        <v>0.81227704060789829</v>
      </c>
      <c r="D41">
        <f t="shared" si="0"/>
        <v>0.99199041600351356</v>
      </c>
    </row>
    <row r="42" spans="1:4" x14ac:dyDescent="0.25">
      <c r="A42" s="1">
        <v>33239</v>
      </c>
      <c r="B42">
        <f>papers_obs!D42</f>
        <v>0.98516508447316464</v>
      </c>
      <c r="C42">
        <f>LN(data!B42*5000/data!C42)</f>
        <v>0.79954558493643224</v>
      </c>
      <c r="D42">
        <f t="shared" si="0"/>
        <v>0.98020742610411793</v>
      </c>
    </row>
    <row r="43" spans="1:4" x14ac:dyDescent="0.25">
      <c r="A43" s="1">
        <v>33329</v>
      </c>
      <c r="B43">
        <f>papers_obs!D43</f>
        <v>0.97617115869787052</v>
      </c>
      <c r="C43">
        <f>LN(data!B43*5000/data!C43)</f>
        <v>0.79132023882011315</v>
      </c>
      <c r="D43">
        <f t="shared" si="0"/>
        <v>0.97259485039332638</v>
      </c>
    </row>
    <row r="44" spans="1:4" x14ac:dyDescent="0.25">
      <c r="A44" s="1">
        <v>33420</v>
      </c>
      <c r="B44">
        <f>papers_obs!D44</f>
        <v>0.97211548211826426</v>
      </c>
      <c r="C44">
        <f>LN(data!B44*5000/data!C44)</f>
        <v>0.78767950965461464</v>
      </c>
      <c r="D44">
        <f t="shared" si="0"/>
        <v>0.96922534763649326</v>
      </c>
    </row>
    <row r="45" spans="1:4" x14ac:dyDescent="0.25">
      <c r="A45" s="1">
        <v>33512</v>
      </c>
      <c r="B45">
        <f>papers_obs!D45</f>
        <v>0.96804065263063566</v>
      </c>
      <c r="C45">
        <f>LN(data!B45*5000/data!C45)</f>
        <v>0.78367526944468979</v>
      </c>
      <c r="D45">
        <f t="shared" si="0"/>
        <v>0.9655194146178484</v>
      </c>
    </row>
    <row r="46" spans="1:4" x14ac:dyDescent="0.25">
      <c r="A46" s="1">
        <v>33604</v>
      </c>
      <c r="B46">
        <f>papers_obs!D46</f>
        <v>0.96038310128872462</v>
      </c>
      <c r="C46">
        <f>LN(data!B46*5000/data!C46)</f>
        <v>0.77659195738224773</v>
      </c>
      <c r="D46">
        <f t="shared" si="0"/>
        <v>0.95896379390645725</v>
      </c>
    </row>
    <row r="47" spans="1:4" x14ac:dyDescent="0.25">
      <c r="A47" s="1">
        <v>33695</v>
      </c>
      <c r="B47">
        <f>papers_obs!D47</f>
        <v>0.96128125574789447</v>
      </c>
      <c r="C47">
        <f>LN(data!B47*5000/data!C47)</f>
        <v>0.77834854152784871</v>
      </c>
      <c r="D47">
        <f t="shared" si="0"/>
        <v>0.96058951635164802</v>
      </c>
    </row>
    <row r="48" spans="1:4" x14ac:dyDescent="0.25">
      <c r="A48" s="1">
        <v>33786</v>
      </c>
      <c r="B48">
        <f>papers_obs!D48</f>
        <v>0.9601190943792518</v>
      </c>
      <c r="C48">
        <f>LN(data!B48*5000/data!C48)</f>
        <v>0.7775217807338568</v>
      </c>
      <c r="D48">
        <f t="shared" si="0"/>
        <v>0.95982434743960787</v>
      </c>
    </row>
    <row r="49" spans="1:4" x14ac:dyDescent="0.25">
      <c r="A49" s="1">
        <v>33878</v>
      </c>
      <c r="B49">
        <f>papers_obs!D49</f>
        <v>0.96364936791776301</v>
      </c>
      <c r="C49">
        <f>LN(data!B49*5000/data!C49)</f>
        <v>0.78120153266746406</v>
      </c>
      <c r="D49">
        <f t="shared" si="0"/>
        <v>0.9632299658531529</v>
      </c>
    </row>
    <row r="50" spans="1:4" x14ac:dyDescent="0.25">
      <c r="A50" s="1">
        <v>33970</v>
      </c>
      <c r="B50">
        <f>papers_obs!D50</f>
        <v>0.96897621349798002</v>
      </c>
      <c r="C50">
        <f>LN(data!B50*5000/data!C50)</f>
        <v>0.78729002527242031</v>
      </c>
      <c r="D50">
        <f t="shared" si="0"/>
        <v>0.96886487899411688</v>
      </c>
    </row>
    <row r="51" spans="1:4" x14ac:dyDescent="0.25">
      <c r="A51" s="1">
        <v>34060</v>
      </c>
      <c r="B51">
        <f>papers_obs!D51</f>
        <v>0.97738604492820924</v>
      </c>
      <c r="C51">
        <f>LN(data!B51*5000/data!C51)</f>
        <v>0.79672469495808873</v>
      </c>
      <c r="D51">
        <f t="shared" si="0"/>
        <v>0.97759668629715124</v>
      </c>
    </row>
    <row r="52" spans="1:4" x14ac:dyDescent="0.25">
      <c r="A52" s="1">
        <v>34151</v>
      </c>
      <c r="B52">
        <f>papers_obs!D52</f>
        <v>0.978882372773072</v>
      </c>
      <c r="C52">
        <f>LN(data!B52*5000/data!C52)</f>
        <v>0.79872810787587756</v>
      </c>
      <c r="D52">
        <f t="shared" si="0"/>
        <v>0.97945084930755477</v>
      </c>
    </row>
    <row r="53" spans="1:4" x14ac:dyDescent="0.25">
      <c r="A53" s="1">
        <v>34243</v>
      </c>
      <c r="B53">
        <f>papers_obs!D53</f>
        <v>0.9838373185966659</v>
      </c>
      <c r="C53">
        <f>LN(data!B53*5000/data!C53)</f>
        <v>0.80405151989284884</v>
      </c>
      <c r="D53">
        <f t="shared" si="0"/>
        <v>0.98437767870121762</v>
      </c>
    </row>
    <row r="54" spans="1:4" x14ac:dyDescent="0.25">
      <c r="A54" s="1">
        <v>34335</v>
      </c>
      <c r="B54">
        <f>papers_obs!D54</f>
        <v>0.98484352440771117</v>
      </c>
      <c r="C54">
        <f>LN(data!B54*5000/data!C54)</f>
        <v>0.80566469585624667</v>
      </c>
      <c r="D54">
        <f t="shared" si="0"/>
        <v>0.98587067656204075</v>
      </c>
    </row>
    <row r="55" spans="1:4" x14ac:dyDescent="0.25">
      <c r="A55" s="1">
        <v>34425</v>
      </c>
      <c r="B55">
        <f>papers_obs!D55</f>
        <v>0.99856587632474458</v>
      </c>
      <c r="C55">
        <f>LN(data!B55*5000/data!C55)</f>
        <v>0.82023939350738739</v>
      </c>
      <c r="D55">
        <f t="shared" si="0"/>
        <v>0.99935959092043813</v>
      </c>
    </row>
    <row r="56" spans="1:4" x14ac:dyDescent="0.25">
      <c r="A56" s="1">
        <v>34516</v>
      </c>
      <c r="B56">
        <f>papers_obs!D56</f>
        <v>1.0074915353495968</v>
      </c>
      <c r="C56">
        <f>LN(data!B56*5000/data!C56)</f>
        <v>0.8294168278457017</v>
      </c>
      <c r="D56">
        <f t="shared" si="0"/>
        <v>1.0078533263503218</v>
      </c>
    </row>
    <row r="57" spans="1:4" x14ac:dyDescent="0.25">
      <c r="A57" s="1">
        <v>34608</v>
      </c>
      <c r="B57">
        <f>papers_obs!D57</f>
        <v>1.010561710316878</v>
      </c>
      <c r="C57">
        <f>LN(data!B57*5000/data!C57)</f>
        <v>0.83263067168560323</v>
      </c>
      <c r="D57">
        <f t="shared" si="0"/>
        <v>1.0108277458103578</v>
      </c>
    </row>
    <row r="58" spans="1:4" x14ac:dyDescent="0.25">
      <c r="A58" s="1">
        <v>34700</v>
      </c>
      <c r="B58">
        <f>papers_obs!D58</f>
        <v>1.0143276440411979</v>
      </c>
      <c r="C58">
        <f>LN(data!B58*5000/data!C58)</f>
        <v>0.83798576546543857</v>
      </c>
      <c r="D58">
        <f t="shared" si="0"/>
        <v>1.0157838967444206</v>
      </c>
    </row>
    <row r="59" spans="1:4" x14ac:dyDescent="0.25">
      <c r="A59" s="1">
        <v>34790</v>
      </c>
      <c r="B59">
        <f>papers_obs!D59</f>
        <v>1.0118161964737094</v>
      </c>
      <c r="C59">
        <f>LN(data!B59*5000/data!C59)</f>
        <v>0.83647661291841113</v>
      </c>
      <c r="D59">
        <f t="shared" si="0"/>
        <v>1.0143871727815728</v>
      </c>
    </row>
    <row r="60" spans="1:4" x14ac:dyDescent="0.25">
      <c r="A60" s="1">
        <v>34881</v>
      </c>
      <c r="B60">
        <f>papers_obs!D60</f>
        <v>1.019161862453599</v>
      </c>
      <c r="C60">
        <f>LN(data!B60*5000/data!C60)</f>
        <v>0.84419312609196751</v>
      </c>
      <c r="D60">
        <f t="shared" si="0"/>
        <v>1.0215288224977437</v>
      </c>
    </row>
    <row r="61" spans="1:4" x14ac:dyDescent="0.25">
      <c r="A61" s="1">
        <v>34973</v>
      </c>
      <c r="B61">
        <f>papers_obs!D61</f>
        <v>1.0170385496450574</v>
      </c>
      <c r="C61">
        <f>LN(data!B61*5000/data!C61)</f>
        <v>0.84242981221250224</v>
      </c>
      <c r="D61">
        <f t="shared" si="0"/>
        <v>1.0198968716692325</v>
      </c>
    </row>
    <row r="62" spans="1:4" x14ac:dyDescent="0.25">
      <c r="A62" s="1">
        <v>35065</v>
      </c>
      <c r="B62">
        <f>papers_obs!D62</f>
        <v>1.0121278780221747</v>
      </c>
      <c r="C62">
        <f>LN(data!B62*5000/data!C62)</f>
        <v>0.83871441259367641</v>
      </c>
      <c r="D62">
        <f t="shared" si="0"/>
        <v>1.0164582612455273</v>
      </c>
    </row>
    <row r="63" spans="1:4" x14ac:dyDescent="0.25">
      <c r="A63" s="1">
        <v>35156</v>
      </c>
      <c r="B63">
        <f>papers_obs!D63</f>
        <v>1.017192331668507</v>
      </c>
      <c r="C63">
        <f>LN(data!B63*5000/data!C63)</f>
        <v>0.84444038598336102</v>
      </c>
      <c r="D63">
        <f t="shared" si="0"/>
        <v>1.0217576620647184</v>
      </c>
    </row>
    <row r="64" spans="1:4" x14ac:dyDescent="0.25">
      <c r="A64" s="1">
        <v>35247</v>
      </c>
      <c r="B64">
        <f>papers_obs!D64</f>
        <v>1.02181072369509</v>
      </c>
      <c r="C64">
        <f>LN(data!B64*5000/data!C64)</f>
        <v>0.84937780270353247</v>
      </c>
      <c r="D64">
        <f t="shared" si="0"/>
        <v>1.026327251972122</v>
      </c>
    </row>
    <row r="65" spans="1:4" x14ac:dyDescent="0.25">
      <c r="A65" s="1">
        <v>35339</v>
      </c>
      <c r="B65">
        <f>papers_obs!D65</f>
        <v>1.0310620531899994</v>
      </c>
      <c r="C65">
        <f>LN(data!B65*5000/data!C65)</f>
        <v>0.85862101015556702</v>
      </c>
      <c r="D65">
        <f t="shared" si="0"/>
        <v>1.0348818605617303</v>
      </c>
    </row>
    <row r="66" spans="1:4" x14ac:dyDescent="0.25">
      <c r="A66" s="1">
        <v>35431</v>
      </c>
      <c r="B66">
        <f>papers_obs!D66</f>
        <v>1.039216991088538</v>
      </c>
      <c r="C66">
        <f>LN(data!B66*5000/data!C66)</f>
        <v>0.8651748577624665</v>
      </c>
      <c r="D66">
        <f t="shared" si="0"/>
        <v>1.0409474607685749</v>
      </c>
    </row>
    <row r="67" spans="1:4" x14ac:dyDescent="0.25">
      <c r="A67" s="1">
        <v>35521</v>
      </c>
      <c r="B67">
        <f>papers_obs!D67</f>
        <v>1.0415004416413134</v>
      </c>
      <c r="C67">
        <f>LN(data!B67*5000/data!C67)</f>
        <v>0.86852238543162397</v>
      </c>
      <c r="D67">
        <f t="shared" ref="D67:D119" si="1">C67*$H$3+$I$3</f>
        <v>1.0440456049031872</v>
      </c>
    </row>
    <row r="68" spans="1:4" x14ac:dyDescent="0.25">
      <c r="A68" s="1">
        <v>35612</v>
      </c>
      <c r="B68">
        <f>papers_obs!D68</f>
        <v>1.0438754059994366</v>
      </c>
      <c r="C68">
        <f>LN(data!B68*5000/data!C68)</f>
        <v>0.8715066287659724</v>
      </c>
      <c r="D68">
        <f t="shared" si="1"/>
        <v>1.0468075285962315</v>
      </c>
    </row>
    <row r="69" spans="1:4" x14ac:dyDescent="0.25">
      <c r="A69" s="1">
        <v>35704</v>
      </c>
      <c r="B69">
        <f>papers_obs!D69</f>
        <v>1.0455597210422081</v>
      </c>
      <c r="C69">
        <f>LN(data!B69*5000/data!C69)</f>
        <v>0.8736491045778717</v>
      </c>
      <c r="D69">
        <f t="shared" si="1"/>
        <v>1.0487903946174273</v>
      </c>
    </row>
    <row r="70" spans="1:4" x14ac:dyDescent="0.25">
      <c r="A70" s="1">
        <v>35796</v>
      </c>
      <c r="B70">
        <f>papers_obs!D70</f>
        <v>1.0479884881320465</v>
      </c>
      <c r="C70">
        <f>LN(data!B70*5000/data!C70)</f>
        <v>0.8770310737613487</v>
      </c>
      <c r="D70">
        <f t="shared" si="1"/>
        <v>1.0519204144484107</v>
      </c>
    </row>
    <row r="71" spans="1:4" x14ac:dyDescent="0.25">
      <c r="A71" s="1">
        <v>35886</v>
      </c>
      <c r="B71">
        <f>papers_obs!D71</f>
        <v>1.0490503860628482</v>
      </c>
      <c r="C71">
        <f>LN(data!B71*5000/data!C71)</f>
        <v>0.87886494673328475</v>
      </c>
      <c r="D71">
        <f t="shared" si="1"/>
        <v>1.0536176678703841</v>
      </c>
    </row>
    <row r="72" spans="1:4" x14ac:dyDescent="0.25">
      <c r="A72" s="1">
        <v>35977</v>
      </c>
      <c r="B72">
        <f>papers_obs!D72</f>
        <v>1.0472756024687291</v>
      </c>
      <c r="C72">
        <f>LN(data!B72*5000/data!C72)</f>
        <v>0.87766966240364519</v>
      </c>
      <c r="D72">
        <f t="shared" si="1"/>
        <v>1.0525114296250111</v>
      </c>
    </row>
    <row r="73" spans="1:4" x14ac:dyDescent="0.25">
      <c r="A73" s="1">
        <v>36069</v>
      </c>
      <c r="B73">
        <f>papers_obs!D73</f>
        <v>1.0582888275103137</v>
      </c>
      <c r="C73">
        <f>LN(data!B73*5000/data!C73)</f>
        <v>0.88845551549838919</v>
      </c>
      <c r="D73">
        <f t="shared" si="1"/>
        <v>1.0624937601103277</v>
      </c>
    </row>
    <row r="74" spans="1:4" x14ac:dyDescent="0.25">
      <c r="A74" s="1">
        <v>36161</v>
      </c>
      <c r="B74">
        <f>papers_obs!D74</f>
        <v>1.0551779978800035</v>
      </c>
      <c r="C74">
        <f>LN(data!B74*5000/data!C74)</f>
        <v>0.8849853986642765</v>
      </c>
      <c r="D74">
        <f t="shared" si="1"/>
        <v>1.0592821594370667</v>
      </c>
    </row>
    <row r="75" spans="1:4" x14ac:dyDescent="0.25">
      <c r="A75" s="1">
        <v>36251</v>
      </c>
      <c r="B75">
        <f>papers_obs!D75</f>
        <v>1.0590110249510372</v>
      </c>
      <c r="C75">
        <f>LN(data!B75*5000/data!C75)</f>
        <v>0.88917213200768175</v>
      </c>
      <c r="D75">
        <f t="shared" si="1"/>
        <v>1.0631569902474485</v>
      </c>
    </row>
    <row r="76" spans="1:4" x14ac:dyDescent="0.25">
      <c r="A76" s="1">
        <v>36342</v>
      </c>
      <c r="B76">
        <f>papers_obs!D76</f>
        <v>1.0626722214619979</v>
      </c>
      <c r="C76">
        <f>LN(data!B76*5000/data!C76)</f>
        <v>0.89292044440341101</v>
      </c>
      <c r="D76">
        <f t="shared" si="1"/>
        <v>1.0666260615177232</v>
      </c>
    </row>
    <row r="77" spans="1:4" x14ac:dyDescent="0.25">
      <c r="A77" s="1">
        <v>36434</v>
      </c>
      <c r="B77">
        <f>papers_obs!D77</f>
        <v>1.062577397031909</v>
      </c>
      <c r="C77">
        <f>LN(data!B77*5000/data!C77)</f>
        <v>0.8931145868123227</v>
      </c>
      <c r="D77">
        <f t="shared" si="1"/>
        <v>1.0668057407391949</v>
      </c>
    </row>
    <row r="78" spans="1:4" x14ac:dyDescent="0.25">
      <c r="A78" s="1">
        <v>36526</v>
      </c>
      <c r="B78">
        <f>papers_obs!D78</f>
        <v>1.0636087609501519</v>
      </c>
      <c r="C78">
        <f>LN(data!B78*5000/data!C78)</f>
        <v>0.88323400007452113</v>
      </c>
      <c r="D78">
        <f t="shared" si="1"/>
        <v>1.0576612362350832</v>
      </c>
    </row>
    <row r="79" spans="1:4" x14ac:dyDescent="0.25">
      <c r="A79" s="1">
        <v>36617</v>
      </c>
      <c r="B79">
        <f>papers_obs!D79</f>
        <v>1.0608217860387035</v>
      </c>
      <c r="C79">
        <f>LN(data!B79*5000/data!C79)</f>
        <v>0.88058772628735471</v>
      </c>
      <c r="D79">
        <f t="shared" si="1"/>
        <v>1.0552121040926292</v>
      </c>
    </row>
    <row r="80" spans="1:4" x14ac:dyDescent="0.25">
      <c r="A80" s="1">
        <v>36708</v>
      </c>
      <c r="B80">
        <f>papers_obs!D80</f>
        <v>1.0574428824361155</v>
      </c>
      <c r="C80">
        <f>LN(data!B80*5000/data!C80)</f>
        <v>0.87728741770321383</v>
      </c>
      <c r="D80">
        <f t="shared" si="1"/>
        <v>1.0521576613238437</v>
      </c>
    </row>
    <row r="81" spans="1:4" x14ac:dyDescent="0.25">
      <c r="A81" s="1">
        <v>36800</v>
      </c>
      <c r="B81">
        <f>papers_obs!D81</f>
        <v>1.0500592038635863</v>
      </c>
      <c r="C81">
        <f>LN(data!B81*5000/data!C81)</f>
        <v>0.87034427160826144</v>
      </c>
      <c r="D81">
        <f t="shared" si="1"/>
        <v>1.0457317645200548</v>
      </c>
    </row>
    <row r="82" spans="1:4" x14ac:dyDescent="0.25">
      <c r="A82" s="1">
        <v>36892</v>
      </c>
      <c r="B82">
        <f>papers_obs!D82</f>
        <v>1.0453148820117735</v>
      </c>
      <c r="C82">
        <f>LN(data!B82*5000/data!C82)</f>
        <v>0.86629480231832567</v>
      </c>
      <c r="D82">
        <f t="shared" si="1"/>
        <v>1.0419839718895418</v>
      </c>
    </row>
    <row r="83" spans="1:4" x14ac:dyDescent="0.25">
      <c r="A83" s="1">
        <v>36982</v>
      </c>
      <c r="B83">
        <f>papers_obs!D83</f>
        <v>1.0313785629818859</v>
      </c>
      <c r="C83">
        <f>LN(data!B83*5000/data!C83)</f>
        <v>0.85292040707675698</v>
      </c>
      <c r="D83">
        <f t="shared" si="1"/>
        <v>1.0296059400204034</v>
      </c>
    </row>
    <row r="84" spans="1:4" x14ac:dyDescent="0.25">
      <c r="A84" s="1">
        <v>37073</v>
      </c>
      <c r="B84">
        <f>papers_obs!D84</f>
        <v>1.0163736979669302</v>
      </c>
      <c r="C84">
        <f>LN(data!B84*5000/data!C84)</f>
        <v>0.83808304736733064</v>
      </c>
      <c r="D84">
        <f t="shared" si="1"/>
        <v>1.0158739313560918</v>
      </c>
    </row>
    <row r="85" spans="1:4" x14ac:dyDescent="0.25">
      <c r="A85" s="1">
        <v>37165</v>
      </c>
      <c r="B85">
        <f>papers_obs!D85</f>
        <v>1.0017446680542101</v>
      </c>
      <c r="C85">
        <f>LN(data!B85*5000/data!C85)</f>
        <v>0.82339459628670375</v>
      </c>
      <c r="D85">
        <f t="shared" si="1"/>
        <v>1.0022797379514294</v>
      </c>
    </row>
    <row r="86" spans="1:4" x14ac:dyDescent="0.25">
      <c r="A86" s="1">
        <v>37257</v>
      </c>
      <c r="B86">
        <f>papers_obs!D86</f>
        <v>0.99037987017182461</v>
      </c>
      <c r="C86">
        <f>LN(data!B86*5000/data!C86)</f>
        <v>0.81227496921815545</v>
      </c>
      <c r="D86">
        <f t="shared" si="1"/>
        <v>0.99198849892780383</v>
      </c>
    </row>
    <row r="87" spans="1:4" x14ac:dyDescent="0.25">
      <c r="A87" s="1">
        <v>37347</v>
      </c>
      <c r="B87">
        <f>papers_obs!D87</f>
        <v>0.98947017445969687</v>
      </c>
      <c r="C87">
        <f>LN(data!B87*5000/data!C87)</f>
        <v>0.81171105217998019</v>
      </c>
      <c r="D87">
        <f t="shared" si="1"/>
        <v>0.99146659248313795</v>
      </c>
    </row>
    <row r="88" spans="1:4" x14ac:dyDescent="0.25">
      <c r="A88" s="1">
        <v>37438</v>
      </c>
      <c r="B88">
        <f>papers_obs!D88</f>
        <v>0.98367569754456585</v>
      </c>
      <c r="C88">
        <f>LN(data!B88*5000/data!C88)</f>
        <v>0.80562806118000874</v>
      </c>
      <c r="D88">
        <f t="shared" si="1"/>
        <v>0.9858367710895467</v>
      </c>
    </row>
    <row r="89" spans="1:4" x14ac:dyDescent="0.25">
      <c r="A89" s="1">
        <v>37530</v>
      </c>
      <c r="B89">
        <f>papers_obs!D89</f>
        <v>0.98206012856595815</v>
      </c>
      <c r="C89">
        <f>LN(data!B89*5000/data!C89)</f>
        <v>0.80373212468973509</v>
      </c>
      <c r="D89">
        <f t="shared" si="1"/>
        <v>0.98408207774643919</v>
      </c>
    </row>
    <row r="90" spans="1:4" x14ac:dyDescent="0.25">
      <c r="A90" s="1">
        <v>37622</v>
      </c>
      <c r="B90">
        <f>papers_obs!D90</f>
        <v>0.97399078753356716</v>
      </c>
      <c r="C90">
        <f>LN(data!B90*5000/data!C90)</f>
        <v>0.79092100357225403</v>
      </c>
      <c r="D90">
        <f t="shared" si="1"/>
        <v>0.97222535730358095</v>
      </c>
    </row>
    <row r="91" spans="1:4" x14ac:dyDescent="0.25">
      <c r="A91" s="1">
        <v>37712</v>
      </c>
      <c r="B91">
        <f>papers_obs!D91</f>
        <v>0.96861819469789434</v>
      </c>
      <c r="C91">
        <f>LN(data!B91*5000/data!C91)</f>
        <v>0.78495568339553445</v>
      </c>
      <c r="D91">
        <f t="shared" si="1"/>
        <v>0.96670444051270044</v>
      </c>
    </row>
    <row r="92" spans="1:4" x14ac:dyDescent="0.25">
      <c r="A92" s="1">
        <v>37803</v>
      </c>
      <c r="B92">
        <f>papers_obs!D92</f>
        <v>0.96758838047262574</v>
      </c>
      <c r="C92">
        <f>LN(data!B92*5000/data!C92)</f>
        <v>0.78313289101550787</v>
      </c>
      <c r="D92">
        <f t="shared" si="1"/>
        <v>0.9650174422026262</v>
      </c>
    </row>
    <row r="93" spans="1:4" x14ac:dyDescent="0.25">
      <c r="A93" s="1">
        <v>37895</v>
      </c>
      <c r="B93">
        <f>papers_obs!D93</f>
        <v>0.96976287170866737</v>
      </c>
      <c r="C93">
        <f>LN(data!B93*5000/data!C93)</f>
        <v>0.78452029254991607</v>
      </c>
      <c r="D93">
        <f t="shared" si="1"/>
        <v>0.96630148533863436</v>
      </c>
    </row>
    <row r="94" spans="1:4" x14ac:dyDescent="0.25">
      <c r="A94" s="1">
        <v>37987</v>
      </c>
      <c r="B94">
        <f>papers_obs!D94</f>
        <v>0.97125751590800757</v>
      </c>
      <c r="C94">
        <f>LN(data!B94*5000/data!C94)</f>
        <v>0.78850192345283476</v>
      </c>
      <c r="D94">
        <f t="shared" si="1"/>
        <v>0.96998649339449716</v>
      </c>
    </row>
    <row r="95" spans="1:4" x14ac:dyDescent="0.25">
      <c r="A95" s="1">
        <v>38078</v>
      </c>
      <c r="B95">
        <f>papers_obs!D95</f>
        <v>0.96916261681019622</v>
      </c>
      <c r="C95">
        <f>LN(data!B95*5000/data!C95)</f>
        <v>0.78637313630947414</v>
      </c>
      <c r="D95">
        <f t="shared" si="1"/>
        <v>0.96801629626579022</v>
      </c>
    </row>
    <row r="96" spans="1:4" x14ac:dyDescent="0.25">
      <c r="A96" s="1">
        <v>38169</v>
      </c>
      <c r="B96">
        <f>papers_obs!D96</f>
        <v>0.97182985197422966</v>
      </c>
      <c r="C96">
        <f>LN(data!B96*5000/data!C96)</f>
        <v>0.78876010098187721</v>
      </c>
      <c r="D96">
        <f t="shared" si="1"/>
        <v>0.97022543725884847</v>
      </c>
    </row>
    <row r="97" spans="1:4" x14ac:dyDescent="0.25">
      <c r="A97" s="1">
        <v>38261</v>
      </c>
      <c r="B97">
        <f>papers_obs!D97</f>
        <v>0.97545894094886809</v>
      </c>
      <c r="C97">
        <f>LN(data!B97*5000/data!C97)</f>
        <v>0.79199642269766735</v>
      </c>
      <c r="D97">
        <f t="shared" si="1"/>
        <v>0.97322066004188157</v>
      </c>
    </row>
    <row r="98" spans="1:4" x14ac:dyDescent="0.25">
      <c r="A98" s="1">
        <v>38353</v>
      </c>
      <c r="B98">
        <f>papers_obs!D98</f>
        <v>0.97464089909397944</v>
      </c>
      <c r="C98">
        <f>LN(data!B98*5000/data!C98)</f>
        <v>0.79122356810340433</v>
      </c>
      <c r="D98">
        <f t="shared" si="1"/>
        <v>0.97250538143487097</v>
      </c>
    </row>
    <row r="99" spans="1:4" x14ac:dyDescent="0.25">
      <c r="A99" s="1">
        <v>38443</v>
      </c>
      <c r="B99">
        <f>papers_obs!D99</f>
        <v>0.97792101324001202</v>
      </c>
      <c r="C99">
        <f>LN(data!B99*5000/data!C99)</f>
        <v>0.79458618568047601</v>
      </c>
      <c r="D99">
        <f t="shared" si="1"/>
        <v>0.97561749131206021</v>
      </c>
    </row>
    <row r="100" spans="1:4" x14ac:dyDescent="0.25">
      <c r="A100" s="1">
        <v>38534</v>
      </c>
      <c r="B100">
        <f>papers_obs!D100</f>
        <v>0.97688991706812445</v>
      </c>
      <c r="C100">
        <f>LN(data!B100*5000/data!C100)</f>
        <v>0.79304575889049966</v>
      </c>
      <c r="D100">
        <f t="shared" si="1"/>
        <v>0.97419182296937967</v>
      </c>
    </row>
    <row r="101" spans="1:4" x14ac:dyDescent="0.25">
      <c r="A101" s="1">
        <v>38626</v>
      </c>
      <c r="B101">
        <f>papers_obs!D101</f>
        <v>0.98026597996901543</v>
      </c>
      <c r="C101">
        <f>LN(data!B101*5000/data!C101)</f>
        <v>0.79590964824938659</v>
      </c>
      <c r="D101">
        <f t="shared" si="1"/>
        <v>0.97684235879651071</v>
      </c>
    </row>
    <row r="102" spans="1:4" x14ac:dyDescent="0.25">
      <c r="A102" s="1">
        <v>38718</v>
      </c>
      <c r="B102">
        <f>papers_obs!D102</f>
        <v>0.98713128413970075</v>
      </c>
      <c r="C102">
        <f>LN(data!B102*5000/data!C102)</f>
        <v>0.80310750841389578</v>
      </c>
      <c r="D102">
        <f t="shared" si="1"/>
        <v>0.98350399402536803</v>
      </c>
    </row>
    <row r="103" spans="1:4" x14ac:dyDescent="0.25">
      <c r="A103" s="1">
        <v>38808</v>
      </c>
      <c r="B103">
        <f>papers_obs!D103</f>
        <v>0.98583886434029633</v>
      </c>
      <c r="C103">
        <f>LN(data!B103*5000/data!C103)</f>
        <v>0.80210003538845009</v>
      </c>
      <c r="D103">
        <f t="shared" si="1"/>
        <v>0.98257157555028785</v>
      </c>
    </row>
    <row r="104" spans="1:4" x14ac:dyDescent="0.25">
      <c r="A104" s="1">
        <v>38899</v>
      </c>
      <c r="B104">
        <f>papers_obs!D104</f>
        <v>0.98734197192195639</v>
      </c>
      <c r="C104">
        <f>LN(data!B104*5000/data!C104)</f>
        <v>0.80398395481908858</v>
      </c>
      <c r="D104">
        <f t="shared" si="1"/>
        <v>0.98431514707858048</v>
      </c>
    </row>
    <row r="105" spans="1:4" x14ac:dyDescent="0.25">
      <c r="A105" s="1">
        <v>38991</v>
      </c>
      <c r="B105">
        <f>papers_obs!D105</f>
        <v>0.98753832061192348</v>
      </c>
      <c r="C105">
        <f>LN(data!B105*5000/data!C105)</f>
        <v>0.80384692480805231</v>
      </c>
      <c r="D105">
        <f t="shared" si="1"/>
        <v>0.98418832550549251</v>
      </c>
    </row>
    <row r="106" spans="1:4" x14ac:dyDescent="0.25">
      <c r="A106" s="1">
        <v>39083</v>
      </c>
      <c r="B106">
        <f>papers_obs!D106</f>
        <v>0.98471525471672106</v>
      </c>
      <c r="C106">
        <f>LN(data!B106*5000/data!C106)</f>
        <v>0.79964492588752356</v>
      </c>
      <c r="D106">
        <f t="shared" si="1"/>
        <v>0.9802993663702988</v>
      </c>
    </row>
    <row r="107" spans="1:4" x14ac:dyDescent="0.25">
      <c r="A107" s="1">
        <v>39173</v>
      </c>
      <c r="B107">
        <f>papers_obs!D107</f>
        <v>0.98555150448279705</v>
      </c>
      <c r="C107">
        <f>LN(data!B107*5000/data!C107)</f>
        <v>0.80034416475919234</v>
      </c>
      <c r="D107">
        <f t="shared" si="1"/>
        <v>0.98094651346602357</v>
      </c>
    </row>
    <row r="108" spans="1:4" x14ac:dyDescent="0.25">
      <c r="A108" s="1">
        <v>39264</v>
      </c>
      <c r="B108">
        <f>papers_obs!D108</f>
        <v>0.97873114461243738</v>
      </c>
      <c r="C108">
        <f>LN(data!B108*5000/data!C108)</f>
        <v>0.79395836882719306</v>
      </c>
      <c r="D108">
        <f t="shared" si="1"/>
        <v>0.97503644544960766</v>
      </c>
    </row>
    <row r="109" spans="1:4" x14ac:dyDescent="0.25">
      <c r="A109" s="1">
        <v>39356</v>
      </c>
      <c r="B109">
        <f>papers_obs!D109</f>
        <v>0.97336772026966134</v>
      </c>
      <c r="C109">
        <f>LN(data!B109*5000/data!C109)</f>
        <v>0.78807546953160534</v>
      </c>
      <c r="D109">
        <f t="shared" si="1"/>
        <v>0.96959180936337996</v>
      </c>
    </row>
    <row r="110" spans="1:4" x14ac:dyDescent="0.25">
      <c r="A110" s="1">
        <v>39448</v>
      </c>
      <c r="B110">
        <f>papers_obs!D110</f>
        <v>0.96780597168290228</v>
      </c>
      <c r="C110">
        <f>LN(data!B110*5000/data!C110)</f>
        <v>0.78552502770558108</v>
      </c>
      <c r="D110">
        <f t="shared" si="1"/>
        <v>0.96723136990928105</v>
      </c>
    </row>
    <row r="111" spans="1:4" x14ac:dyDescent="0.25">
      <c r="A111" s="1">
        <v>39539</v>
      </c>
      <c r="B111">
        <f>papers_obs!D111</f>
        <v>0.96146395983807376</v>
      </c>
      <c r="C111">
        <f>LN(data!B111*5000/data!C111)</f>
        <v>0.77871781465245504</v>
      </c>
      <c r="D111">
        <f t="shared" si="1"/>
        <v>0.96093127943119183</v>
      </c>
    </row>
    <row r="112" spans="1:4" x14ac:dyDescent="0.25">
      <c r="A112" s="1">
        <v>39630</v>
      </c>
      <c r="B112">
        <f>papers_obs!D112</f>
        <v>0.94678001107078813</v>
      </c>
      <c r="C112">
        <f>LN(data!B112*5000/data!C112)</f>
        <v>0.76424084086394306</v>
      </c>
      <c r="D112">
        <f t="shared" si="1"/>
        <v>0.94753280872008816</v>
      </c>
    </row>
    <row r="113" spans="1:4" x14ac:dyDescent="0.25">
      <c r="A113" s="1">
        <v>39722</v>
      </c>
      <c r="B113">
        <f>papers_obs!D113</f>
        <v>0.92099303297375423</v>
      </c>
      <c r="C113">
        <f>LN(data!B113*5000/data!C113)</f>
        <v>0.73587091082715606</v>
      </c>
      <c r="D113">
        <f t="shared" si="1"/>
        <v>0.92127637680089902</v>
      </c>
    </row>
    <row r="114" spans="1:4" x14ac:dyDescent="0.25">
      <c r="A114" s="1">
        <v>39814</v>
      </c>
      <c r="B114">
        <f>papers_obs!D114</f>
        <v>0.89611180732180373</v>
      </c>
      <c r="C114">
        <f>LN(data!B114*5000/data!C114)</f>
        <v>0.70962256030953064</v>
      </c>
      <c r="D114">
        <f t="shared" si="1"/>
        <v>0.89698347133855272</v>
      </c>
    </row>
    <row r="115" spans="1:4" x14ac:dyDescent="0.25">
      <c r="A115" s="1">
        <v>39904</v>
      </c>
      <c r="B115">
        <f>papers_obs!D115</f>
        <v>0.87557616604886956</v>
      </c>
      <c r="C115">
        <f>LN(data!B115*5000/data!C115)</f>
        <v>0.68533693087919456</v>
      </c>
      <c r="D115">
        <f t="shared" si="1"/>
        <v>0.87450706850902737</v>
      </c>
    </row>
    <row r="116" spans="1:4" x14ac:dyDescent="0.25">
      <c r="A116" s="1">
        <v>39995</v>
      </c>
      <c r="B116">
        <f>papers_obs!D116</f>
        <v>0.86183562576313588</v>
      </c>
      <c r="C116">
        <f>LN(data!B116*5000/data!C116)</f>
        <v>0.67041875908390858</v>
      </c>
      <c r="D116">
        <f t="shared" si="1"/>
        <v>0.86070026808358446</v>
      </c>
    </row>
    <row r="117" spans="1:4" x14ac:dyDescent="0.25">
      <c r="A117" s="1">
        <v>40087</v>
      </c>
      <c r="B117">
        <f>papers_obs!D117</f>
        <v>0.86118638273790626</v>
      </c>
      <c r="C117">
        <f>LN(data!B117*5000/data!C117)</f>
        <v>0.66785959040232346</v>
      </c>
      <c r="D117">
        <f t="shared" si="1"/>
        <v>0.85833175190569366</v>
      </c>
    </row>
    <row r="118" spans="1:4" x14ac:dyDescent="0.25">
      <c r="A118" s="1">
        <v>40179</v>
      </c>
      <c r="B118">
        <f>papers_obs!D118</f>
        <v>0.86125814230075581</v>
      </c>
      <c r="C118">
        <f>LN(data!B118*5000/data!C118)</f>
        <v>0.66780156693363069</v>
      </c>
      <c r="D118">
        <f t="shared" si="1"/>
        <v>0.85827805105928789</v>
      </c>
    </row>
    <row r="119" spans="1:4" x14ac:dyDescent="0.25">
      <c r="A119" s="1">
        <v>40269</v>
      </c>
      <c r="B119">
        <f>papers_obs!D119</f>
        <v>0.86634929199553767</v>
      </c>
      <c r="C119">
        <f>LN(data!B119*5000/data!C119)</f>
        <v>0.67387471509550334</v>
      </c>
      <c r="D119">
        <f t="shared" si="1"/>
        <v>0.86389876288482259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FDE2-EA09-42F9-AD6F-4E9E6D17A99C}">
  <dimension ref="A1:I129"/>
  <sheetViews>
    <sheetView topLeftCell="A94" workbookViewId="0">
      <selection activeCell="D2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173</v>
      </c>
      <c r="D1" t="s">
        <v>143</v>
      </c>
    </row>
    <row r="2" spans="1:9" x14ac:dyDescent="0.25">
      <c r="A2" s="1">
        <v>29587</v>
      </c>
      <c r="B2">
        <f>papers_obs!H2</f>
        <v>0.98498665634108695</v>
      </c>
      <c r="H2" t="s">
        <v>142</v>
      </c>
    </row>
    <row r="3" spans="1:9" x14ac:dyDescent="0.25">
      <c r="A3" s="1">
        <v>29677</v>
      </c>
      <c r="B3">
        <f>papers_obs!H3</f>
        <v>1.0073486984725852</v>
      </c>
      <c r="C3">
        <f>(data!U3/data!R3)/(data!U2/data!R2)</f>
        <v>1.0207511140667545</v>
      </c>
      <c r="D3">
        <f t="shared" ref="D3:D66" si="0">C3*$H$3+$I$3</f>
        <v>1.0110816671788343</v>
      </c>
      <c r="H3">
        <f t="array" ref="H3:I7">LINEST(B3:B119,C3:C119,TRUE,TRUE)</f>
        <v>0.99159339745840203</v>
      </c>
      <c r="I3">
        <v>-1.0883979780675901E-3</v>
      </c>
    </row>
    <row r="4" spans="1:9" x14ac:dyDescent="0.25">
      <c r="A4" s="1">
        <v>29768</v>
      </c>
      <c r="B4">
        <f>papers_obs!H4</f>
        <v>1.0030584865107639</v>
      </c>
      <c r="C4">
        <f>(data!U4/data!R4)/(data!U3/data!R3)</f>
        <v>1.0136129298429937</v>
      </c>
      <c r="D4">
        <f t="shared" si="0"/>
        <v>1.0040034908327113</v>
      </c>
      <c r="H4">
        <v>2.6407006526801648E-2</v>
      </c>
      <c r="I4">
        <v>2.6664483848553189E-2</v>
      </c>
    </row>
    <row r="5" spans="1:9" x14ac:dyDescent="0.25">
      <c r="A5" s="1">
        <v>29860</v>
      </c>
      <c r="B5">
        <f>papers_obs!H5</f>
        <v>0.99864908180899026</v>
      </c>
      <c r="C5">
        <f>(data!U5/data!R5)/(data!U4/data!R4)</f>
        <v>1.0065238785523869</v>
      </c>
      <c r="D5">
        <f t="shared" si="0"/>
        <v>0.9969740343787018</v>
      </c>
      <c r="H5">
        <v>0.92459173635826142</v>
      </c>
      <c r="I5">
        <v>3.3273203466746937E-3</v>
      </c>
    </row>
    <row r="6" spans="1:9" x14ac:dyDescent="0.25">
      <c r="A6" s="1">
        <v>29952</v>
      </c>
      <c r="B6">
        <f>papers_obs!H6</f>
        <v>1.0022007546633034</v>
      </c>
      <c r="C6">
        <f>(data!U6/data!R6)/(data!U5/data!R5)</f>
        <v>1.0114522489451385</v>
      </c>
      <c r="D6">
        <f t="shared" si="0"/>
        <v>1.0018609739203836</v>
      </c>
      <c r="H6">
        <v>1410.031799516827</v>
      </c>
      <c r="I6">
        <v>115</v>
      </c>
    </row>
    <row r="7" spans="1:9" x14ac:dyDescent="0.25">
      <c r="A7" s="1">
        <v>30042</v>
      </c>
      <c r="B7">
        <f>papers_obs!H7</f>
        <v>1.0037458967109292</v>
      </c>
      <c r="C7">
        <f>(data!U7/data!R7)/(data!U6/data!R6)</f>
        <v>1.0159551498733341</v>
      </c>
      <c r="D7">
        <f t="shared" si="0"/>
        <v>1.0063260207501918</v>
      </c>
      <c r="H7">
        <v>1.5610547626428205E-2</v>
      </c>
      <c r="I7">
        <v>1.2731719792804714E-3</v>
      </c>
    </row>
    <row r="8" spans="1:9" x14ac:dyDescent="0.25">
      <c r="A8" s="1">
        <v>30133</v>
      </c>
      <c r="B8">
        <f>papers_obs!H8</f>
        <v>0.99686931753580543</v>
      </c>
      <c r="C8">
        <f>(data!U8/data!R8)/(data!U7/data!R7)</f>
        <v>1.0075703421642677</v>
      </c>
      <c r="D8">
        <f t="shared" si="0"/>
        <v>0.99801170078692325</v>
      </c>
    </row>
    <row r="9" spans="1:9" x14ac:dyDescent="0.25">
      <c r="A9" s="1">
        <v>30225</v>
      </c>
      <c r="B9">
        <f>papers_obs!H9</f>
        <v>0.99327397994065725</v>
      </c>
      <c r="C9">
        <f>(data!U9/data!R9)/(data!U8/data!R8)</f>
        <v>1.0006908993645605</v>
      </c>
      <c r="D9">
        <f t="shared" si="0"/>
        <v>0.99119009072854081</v>
      </c>
    </row>
    <row r="10" spans="1:9" x14ac:dyDescent="0.25">
      <c r="A10" s="1">
        <v>30317</v>
      </c>
      <c r="B10">
        <f>papers_obs!H10</f>
        <v>1.0097331651988157</v>
      </c>
      <c r="C10">
        <f>(data!U10/data!R10)/(data!U9/data!R9)</f>
        <v>1.0183074435941075</v>
      </c>
      <c r="D10">
        <f t="shared" si="0"/>
        <v>1.0086585396725936</v>
      </c>
    </row>
    <row r="11" spans="1:9" x14ac:dyDescent="0.25">
      <c r="A11" s="1">
        <v>30407</v>
      </c>
      <c r="B11">
        <f>papers_obs!H11</f>
        <v>1.0029920642323054</v>
      </c>
      <c r="C11">
        <f>(data!U11/data!R11)/(data!U10/data!R10)</f>
        <v>1.0146554452052445</v>
      </c>
      <c r="D11">
        <f t="shared" si="0"/>
        <v>1.0050372421826683</v>
      </c>
    </row>
    <row r="12" spans="1:9" x14ac:dyDescent="0.25">
      <c r="A12" s="1">
        <v>30498</v>
      </c>
      <c r="B12">
        <f>papers_obs!H12</f>
        <v>1.0015979337880272</v>
      </c>
      <c r="C12">
        <f>(data!U12/data!R12)/(data!U11/data!R11)</f>
        <v>1.0111244146163054</v>
      </c>
      <c r="D12">
        <f t="shared" si="0"/>
        <v>1.0015358955644527</v>
      </c>
    </row>
    <row r="13" spans="1:9" x14ac:dyDescent="0.25">
      <c r="A13" s="1">
        <v>30590</v>
      </c>
      <c r="B13">
        <f>papers_obs!H13</f>
        <v>1.0155492405436917</v>
      </c>
      <c r="C13">
        <f>(data!U13/data!R13)/(data!U12/data!R12)</f>
        <v>1.0226134922541557</v>
      </c>
      <c r="D13">
        <f t="shared" si="0"/>
        <v>1.0129283890930318</v>
      </c>
    </row>
    <row r="14" spans="1:9" x14ac:dyDescent="0.25">
      <c r="A14" s="1">
        <v>30682</v>
      </c>
      <c r="B14">
        <f>papers_obs!H14</f>
        <v>1.0165298056419003</v>
      </c>
      <c r="C14">
        <f>(data!U14/data!R14)/(data!U13/data!R13)</f>
        <v>1.022826444788927</v>
      </c>
      <c r="D14">
        <f t="shared" si="0"/>
        <v>1.0131395514204833</v>
      </c>
    </row>
    <row r="15" spans="1:9" x14ac:dyDescent="0.25">
      <c r="A15" s="1">
        <v>30773</v>
      </c>
      <c r="B15">
        <f>papers_obs!H15</f>
        <v>1.0266594212540407</v>
      </c>
      <c r="C15">
        <f>(data!U15/data!R15)/(data!U14/data!R14)</f>
        <v>1.0350294365861972</v>
      </c>
      <c r="D15">
        <f t="shared" si="0"/>
        <v>1.0252399575158953</v>
      </c>
    </row>
    <row r="16" spans="1:9" x14ac:dyDescent="0.25">
      <c r="A16" s="1">
        <v>30864</v>
      </c>
      <c r="B16">
        <f>papers_obs!H16</f>
        <v>1.0137960018356067</v>
      </c>
      <c r="C16">
        <f>(data!U16/data!R16)/(data!U15/data!R15)</f>
        <v>1.0230208334369417</v>
      </c>
      <c r="D16">
        <f t="shared" si="0"/>
        <v>1.0133323059203954</v>
      </c>
    </row>
    <row r="17" spans="1:4" x14ac:dyDescent="0.25">
      <c r="A17" s="1">
        <v>30956</v>
      </c>
      <c r="B17">
        <f>papers_obs!H17</f>
        <v>1.0311514229586602</v>
      </c>
      <c r="C17">
        <f>(data!U17/data!R17)/(data!U16/data!R16)</f>
        <v>1.0361050505584211</v>
      </c>
      <c r="D17">
        <f t="shared" si="0"/>
        <v>1.0263065292289666</v>
      </c>
    </row>
    <row r="18" spans="1:4" x14ac:dyDescent="0.25">
      <c r="A18" s="1">
        <v>31048</v>
      </c>
      <c r="B18">
        <f>papers_obs!H18</f>
        <v>1.0035457596691628</v>
      </c>
      <c r="C18">
        <f>(data!U18/data!R18)/(data!U17/data!R17)</f>
        <v>1.0110846630794244</v>
      </c>
      <c r="D18">
        <f t="shared" si="0"/>
        <v>1.0014964782029425</v>
      </c>
    </row>
    <row r="19" spans="1:4" x14ac:dyDescent="0.25">
      <c r="A19" s="1">
        <v>31138</v>
      </c>
      <c r="B19">
        <f>papers_obs!H19</f>
        <v>1.015213444725273</v>
      </c>
      <c r="C19">
        <f>(data!U19/data!R19)/(data!U18/data!R18)</f>
        <v>1.0242575555306201</v>
      </c>
      <c r="D19">
        <f t="shared" si="0"/>
        <v>1.014558631382978</v>
      </c>
    </row>
    <row r="20" spans="1:4" x14ac:dyDescent="0.25">
      <c r="A20" s="1">
        <v>31229</v>
      </c>
      <c r="B20">
        <f>papers_obs!H20</f>
        <v>1.0052653007886112</v>
      </c>
      <c r="C20">
        <f>(data!U20/data!R20)/(data!U19/data!R19)</f>
        <v>1.0133478153296576</v>
      </c>
      <c r="D20">
        <f t="shared" si="0"/>
        <v>1.003740605031717</v>
      </c>
    </row>
    <row r="21" spans="1:4" x14ac:dyDescent="0.25">
      <c r="A21" s="1">
        <v>31321</v>
      </c>
      <c r="B21">
        <f>papers_obs!H21</f>
        <v>1.0285924673470526</v>
      </c>
      <c r="C21">
        <f>(data!U21/data!R21)/(data!U20/data!R20)</f>
        <v>1.0276299946076832</v>
      </c>
      <c r="D21">
        <f t="shared" si="0"/>
        <v>1.0179027197051245</v>
      </c>
    </row>
    <row r="22" spans="1:4" x14ac:dyDescent="0.25">
      <c r="A22" s="1">
        <v>31413</v>
      </c>
      <c r="B22">
        <f>papers_obs!H22</f>
        <v>1.0113821286102813</v>
      </c>
      <c r="C22">
        <f>(data!U22/data!R22)/(data!U21/data!R21)</f>
        <v>1.018961690500936</v>
      </c>
      <c r="D22">
        <f t="shared" si="0"/>
        <v>1.0093072865857122</v>
      </c>
    </row>
    <row r="23" spans="1:4" x14ac:dyDescent="0.25">
      <c r="A23" s="1">
        <v>31503</v>
      </c>
      <c r="B23">
        <f>papers_obs!H23</f>
        <v>1.0158995318443038</v>
      </c>
      <c r="C23">
        <f>(data!U23/data!R23)/(data!U22/data!R22)</f>
        <v>1.0253954153927571</v>
      </c>
      <c r="D23">
        <f t="shared" si="0"/>
        <v>1.0156869257095058</v>
      </c>
    </row>
    <row r="24" spans="1:4" x14ac:dyDescent="0.25">
      <c r="A24" s="1">
        <v>31594</v>
      </c>
      <c r="B24">
        <f>papers_obs!H24</f>
        <v>1.0075842775275872</v>
      </c>
      <c r="C24">
        <f>(data!U24/data!R24)/(data!U23/data!R23)</f>
        <v>1.0163438412205237</v>
      </c>
      <c r="D24">
        <f t="shared" si="0"/>
        <v>1.0067114445237142</v>
      </c>
    </row>
    <row r="25" spans="1:4" x14ac:dyDescent="0.25">
      <c r="A25" s="1">
        <v>31686</v>
      </c>
      <c r="B25">
        <f>papers_obs!H25</f>
        <v>1.0187362812525234</v>
      </c>
      <c r="C25">
        <f>(data!U25/data!R25)/(data!U24/data!R24)</f>
        <v>1.0244603757655573</v>
      </c>
      <c r="D25">
        <f t="shared" si="0"/>
        <v>1.0147597465888125</v>
      </c>
    </row>
    <row r="26" spans="1:4" x14ac:dyDescent="0.25">
      <c r="A26" s="1">
        <v>31778</v>
      </c>
      <c r="B26">
        <f>papers_obs!H26</f>
        <v>1.0056857241322767</v>
      </c>
      <c r="C26">
        <f>(data!U26/data!R26)/(data!U25/data!R25)</f>
        <v>1.0134347346538508</v>
      </c>
      <c r="D26">
        <f t="shared" si="0"/>
        <v>1.0038267936596985</v>
      </c>
    </row>
    <row r="27" spans="1:4" x14ac:dyDescent="0.25">
      <c r="A27" s="1">
        <v>31868</v>
      </c>
      <c r="B27">
        <f>papers_obs!H27</f>
        <v>1.0049301865776883</v>
      </c>
      <c r="C27">
        <f>(data!U27/data!R27)/(data!U26/data!R26)</f>
        <v>1.0152941412144447</v>
      </c>
      <c r="D27">
        <f t="shared" si="0"/>
        <v>1.0056705689283743</v>
      </c>
    </row>
    <row r="28" spans="1:4" x14ac:dyDescent="0.25">
      <c r="A28" s="1">
        <v>31959</v>
      </c>
      <c r="B28">
        <f>papers_obs!H28</f>
        <v>1.0002700359865306</v>
      </c>
      <c r="C28">
        <f>(data!U28/data!R28)/(data!U27/data!R27)</f>
        <v>1.0094636827417542</v>
      </c>
      <c r="D28">
        <f t="shared" si="0"/>
        <v>0.99988912480269887</v>
      </c>
    </row>
    <row r="29" spans="1:4" x14ac:dyDescent="0.25">
      <c r="A29" s="1">
        <v>32051</v>
      </c>
      <c r="B29">
        <f>papers_obs!H29</f>
        <v>1.0092048731414589</v>
      </c>
      <c r="C29">
        <f>(data!U29/data!R29)/(data!U28/data!R28)</f>
        <v>1.0158560678781201</v>
      </c>
      <c r="D29">
        <f t="shared" si="0"/>
        <v>1.0062277716979307</v>
      </c>
    </row>
    <row r="30" spans="1:4" x14ac:dyDescent="0.25">
      <c r="A30" s="1">
        <v>32143</v>
      </c>
      <c r="B30">
        <f>papers_obs!H30</f>
        <v>1.0075483843637685</v>
      </c>
      <c r="C30">
        <f>(data!U30/data!R30)/(data!U29/data!R29)</f>
        <v>1.0152186959487399</v>
      </c>
      <c r="D30">
        <f t="shared" si="0"/>
        <v>1.005595757901032</v>
      </c>
    </row>
    <row r="31" spans="1:4" x14ac:dyDescent="0.25">
      <c r="A31" s="1">
        <v>32234</v>
      </c>
      <c r="B31">
        <f>papers_obs!H31</f>
        <v>1.0062763634781995</v>
      </c>
      <c r="C31">
        <f>(data!U31/data!R31)/(data!U30/data!R30)</f>
        <v>1.0166077482066584</v>
      </c>
      <c r="D31">
        <f t="shared" si="0"/>
        <v>1.0069731329487086</v>
      </c>
    </row>
    <row r="32" spans="1:4" x14ac:dyDescent="0.25">
      <c r="A32" s="1">
        <v>32325</v>
      </c>
      <c r="B32">
        <f>papers_obs!H32</f>
        <v>0.99555080149072894</v>
      </c>
      <c r="C32">
        <f>(data!U32/data!R32)/(data!U31/data!R31)</f>
        <v>1.0052971979225382</v>
      </c>
      <c r="D32">
        <f t="shared" si="0"/>
        <v>0.99575766596535376</v>
      </c>
    </row>
    <row r="33" spans="1:4" x14ac:dyDescent="0.25">
      <c r="A33" s="1">
        <v>32417</v>
      </c>
      <c r="B33">
        <f>papers_obs!H33</f>
        <v>1.0061358042011486</v>
      </c>
      <c r="C33">
        <f>(data!U33/data!R33)/(data!U32/data!R32)</f>
        <v>1.0171892058426615</v>
      </c>
      <c r="D33">
        <f t="shared" si="0"/>
        <v>1.007549702501471</v>
      </c>
    </row>
    <row r="34" spans="1:4" x14ac:dyDescent="0.25">
      <c r="A34" s="1">
        <v>32509</v>
      </c>
      <c r="B34">
        <f>papers_obs!H34</f>
        <v>1.000560492488886</v>
      </c>
      <c r="C34">
        <f>(data!U34/data!R34)/(data!U33/data!R33)</f>
        <v>1.0100728310608831</v>
      </c>
      <c r="D34">
        <f t="shared" si="0"/>
        <v>1.0004931522540199</v>
      </c>
    </row>
    <row r="35" spans="1:4" x14ac:dyDescent="0.25">
      <c r="A35" s="1">
        <v>32599</v>
      </c>
      <c r="B35">
        <f>papers_obs!H35</f>
        <v>1.0016666723401202</v>
      </c>
      <c r="C35">
        <f>(data!U35/data!R35)/(data!U34/data!R34)</f>
        <v>1.0121604747946134</v>
      </c>
      <c r="D35">
        <f t="shared" si="0"/>
        <v>1.0025632459966323</v>
      </c>
    </row>
    <row r="36" spans="1:4" x14ac:dyDescent="0.25">
      <c r="A36" s="1">
        <v>32690</v>
      </c>
      <c r="B36">
        <f>papers_obs!H36</f>
        <v>0.99133709037356688</v>
      </c>
      <c r="C36">
        <f>(data!U36/data!R36)/(data!U35/data!R35)</f>
        <v>1.0021901090128376</v>
      </c>
      <c r="D36">
        <f t="shared" si="0"/>
        <v>0.99267669711717832</v>
      </c>
    </row>
    <row r="37" spans="1:4" x14ac:dyDescent="0.25">
      <c r="A37" s="1">
        <v>32782</v>
      </c>
      <c r="B37">
        <f>papers_obs!H37</f>
        <v>0.99998335025991336</v>
      </c>
      <c r="C37">
        <f>(data!U37/data!R37)/(data!U36/data!R36)</f>
        <v>1.0100026144901928</v>
      </c>
      <c r="D37">
        <f t="shared" si="0"/>
        <v>1.0004235259661314</v>
      </c>
    </row>
    <row r="38" spans="1:4" x14ac:dyDescent="0.25">
      <c r="A38" s="1">
        <v>32874</v>
      </c>
      <c r="B38">
        <f>papers_obs!H38</f>
        <v>0.99374247727050158</v>
      </c>
      <c r="C38">
        <f>(data!U38/data!R38)/(data!U37/data!R37)</f>
        <v>1.0043293459232303</v>
      </c>
      <c r="D38">
        <f t="shared" si="0"/>
        <v>0.99479795031312301</v>
      </c>
    </row>
    <row r="39" spans="1:4" x14ac:dyDescent="0.25">
      <c r="A39" s="1">
        <v>32964</v>
      </c>
      <c r="B39">
        <f>papers_obs!H39</f>
        <v>0.9887766745045613</v>
      </c>
      <c r="C39">
        <f>(data!U39/data!R39)/(data!U38/data!R38)</f>
        <v>0.99931421883066041</v>
      </c>
      <c r="D39">
        <f t="shared" si="0"/>
        <v>0.98982498340071601</v>
      </c>
    </row>
    <row r="40" spans="1:4" x14ac:dyDescent="0.25">
      <c r="A40" s="1">
        <v>33055</v>
      </c>
      <c r="B40">
        <f>papers_obs!H40</f>
        <v>0.98613212355187141</v>
      </c>
      <c r="C40">
        <f>(data!U40/data!R40)/(data!U39/data!R39)</f>
        <v>0.99617872365599747</v>
      </c>
      <c r="D40">
        <f t="shared" si="0"/>
        <v>0.9867158470877575</v>
      </c>
    </row>
    <row r="41" spans="1:4" x14ac:dyDescent="0.25">
      <c r="A41" s="1">
        <v>33147</v>
      </c>
      <c r="B41">
        <f>papers_obs!H41</f>
        <v>0.98388610388022879</v>
      </c>
      <c r="C41">
        <f>(data!U41/data!R41)/(data!U40/data!R40)</f>
        <v>0.99430400642032379</v>
      </c>
      <c r="D41">
        <f t="shared" si="0"/>
        <v>0.98485688985476205</v>
      </c>
    </row>
    <row r="42" spans="1:4" x14ac:dyDescent="0.25">
      <c r="A42" s="1">
        <v>33239</v>
      </c>
      <c r="B42">
        <f>papers_obs!H42</f>
        <v>0.9737791067107292</v>
      </c>
      <c r="C42">
        <f>(data!U42/data!R42)/(data!U41/data!R41)</f>
        <v>0.98572733114362354</v>
      </c>
      <c r="D42">
        <f t="shared" si="0"/>
        <v>0.9763523152782414</v>
      </c>
    </row>
    <row r="43" spans="1:4" x14ac:dyDescent="0.25">
      <c r="A43" s="1">
        <v>33329</v>
      </c>
      <c r="B43">
        <f>papers_obs!H43</f>
        <v>0.98355852911015373</v>
      </c>
      <c r="C43">
        <f>(data!U43/data!R43)/(data!U42/data!R42)</f>
        <v>0.9947156141682687</v>
      </c>
      <c r="D43">
        <f t="shared" si="0"/>
        <v>0.98526503737996696</v>
      </c>
    </row>
    <row r="44" spans="1:4" x14ac:dyDescent="0.25">
      <c r="A44" s="1">
        <v>33420</v>
      </c>
      <c r="B44">
        <f>papers_obs!H44</f>
        <v>0.97212240373491443</v>
      </c>
      <c r="C44">
        <f>(data!U44/data!R44)/(data!U43/data!R43)</f>
        <v>0.98256222929938242</v>
      </c>
      <c r="D44">
        <f t="shared" si="0"/>
        <v>0.97321382118720845</v>
      </c>
    </row>
    <row r="45" spans="1:4" x14ac:dyDescent="0.25">
      <c r="A45" s="1">
        <v>33512</v>
      </c>
      <c r="B45">
        <f>papers_obs!H45</f>
        <v>0.97153258511667984</v>
      </c>
      <c r="C45">
        <f>(data!U45/data!R45)/(data!U44/data!R44)</f>
        <v>0.98321151844635202</v>
      </c>
      <c r="D45">
        <f t="shared" si="0"/>
        <v>0.97385765201838492</v>
      </c>
    </row>
    <row r="46" spans="1:4" x14ac:dyDescent="0.25">
      <c r="A46" s="1">
        <v>33604</v>
      </c>
      <c r="B46">
        <f>papers_obs!H46</f>
        <v>0.98676249902732249</v>
      </c>
      <c r="C46">
        <f>(data!U46/data!R46)/(data!U45/data!R45)</f>
        <v>0.99787716612422672</v>
      </c>
      <c r="D46">
        <f t="shared" si="0"/>
        <v>0.98840001142521661</v>
      </c>
    </row>
    <row r="47" spans="1:4" x14ac:dyDescent="0.25">
      <c r="A47" s="1">
        <v>33695</v>
      </c>
      <c r="B47">
        <f>papers_obs!H47</f>
        <v>0.98269087203546879</v>
      </c>
      <c r="C47">
        <f>(data!U47/data!R47)/(data!U46/data!R46)</f>
        <v>0.99379040932962515</v>
      </c>
      <c r="D47">
        <f t="shared" si="0"/>
        <v>0.98434761037067142</v>
      </c>
    </row>
    <row r="48" spans="1:4" x14ac:dyDescent="0.25">
      <c r="A48" s="1">
        <v>33786</v>
      </c>
      <c r="B48">
        <f>papers_obs!H48</f>
        <v>0.98044536340299548</v>
      </c>
      <c r="C48">
        <f>(data!U48/data!R48)/(data!U47/data!R47)</f>
        <v>0.99238080952057295</v>
      </c>
      <c r="D48">
        <f t="shared" si="0"/>
        <v>0.98294986050695665</v>
      </c>
    </row>
    <row r="49" spans="1:4" x14ac:dyDescent="0.25">
      <c r="A49" s="1">
        <v>33878</v>
      </c>
      <c r="B49">
        <f>papers_obs!H49</f>
        <v>0.98240513759120296</v>
      </c>
      <c r="C49">
        <f>(data!U49/data!R49)/(data!U48/data!R48)</f>
        <v>0.99216457271698943</v>
      </c>
      <c r="D49">
        <f t="shared" si="0"/>
        <v>0.98273544152023573</v>
      </c>
    </row>
    <row r="50" spans="1:4" x14ac:dyDescent="0.25">
      <c r="A50" s="1">
        <v>33970</v>
      </c>
      <c r="B50">
        <f>papers_obs!H50</f>
        <v>0.98238318301328686</v>
      </c>
      <c r="C50">
        <f>(data!U50/data!R50)/(data!U49/data!R49)</f>
        <v>1.0025984024317804</v>
      </c>
      <c r="D50">
        <f t="shared" si="0"/>
        <v>0.99308155817562782</v>
      </c>
    </row>
    <row r="51" spans="1:4" x14ac:dyDescent="0.25">
      <c r="A51" s="1">
        <v>34060</v>
      </c>
      <c r="B51">
        <f>papers_obs!H51</f>
        <v>0.98656378107608345</v>
      </c>
      <c r="C51">
        <f>(data!U51/data!R51)/(data!U50/data!R50)</f>
        <v>1.0057166121779164</v>
      </c>
      <c r="D51">
        <f t="shared" si="0"/>
        <v>0.99617355437178667</v>
      </c>
    </row>
    <row r="52" spans="1:4" x14ac:dyDescent="0.25">
      <c r="A52" s="1">
        <v>34151</v>
      </c>
      <c r="B52">
        <f>papers_obs!H52</f>
        <v>0.98341501779124718</v>
      </c>
      <c r="C52">
        <f>(data!U52/data!R52)/(data!U51/data!R51)</f>
        <v>1.0011381884841466</v>
      </c>
      <c r="D52">
        <f t="shared" si="0"/>
        <v>0.99163361966627739</v>
      </c>
    </row>
    <row r="53" spans="1:4" x14ac:dyDescent="0.25">
      <c r="A53" s="1">
        <v>34243</v>
      </c>
      <c r="B53">
        <f>papers_obs!H53</f>
        <v>0.98719740364282071</v>
      </c>
      <c r="C53">
        <f>(data!U53/data!R53)/(data!U52/data!R52)</f>
        <v>1.0025579822353203</v>
      </c>
      <c r="D53">
        <f t="shared" si="0"/>
        <v>0.99304147777569396</v>
      </c>
    </row>
    <row r="54" spans="1:4" x14ac:dyDescent="0.25">
      <c r="A54" s="1">
        <v>34335</v>
      </c>
      <c r="B54">
        <f>papers_obs!H54</f>
        <v>0.99718250830624244</v>
      </c>
      <c r="C54">
        <f>(data!U54/data!R54)/(data!U53/data!R53)</f>
        <v>1.0140504413099034</v>
      </c>
      <c r="D54">
        <f t="shared" si="0"/>
        <v>1.0044373243146114</v>
      </c>
    </row>
    <row r="55" spans="1:4" x14ac:dyDescent="0.25">
      <c r="A55" s="1">
        <v>34425</v>
      </c>
      <c r="B55">
        <f>papers_obs!H55</f>
        <v>0.99368529298813624</v>
      </c>
      <c r="C55">
        <f>(data!U55/data!R55)/(data!U54/data!R54)</f>
        <v>1.0082996797422996</v>
      </c>
      <c r="D55">
        <f t="shared" si="0"/>
        <v>0.99873490711381796</v>
      </c>
    </row>
    <row r="56" spans="1:4" x14ac:dyDescent="0.25">
      <c r="A56" s="1">
        <v>34516</v>
      </c>
      <c r="B56">
        <f>papers_obs!H56</f>
        <v>0.99063145447752277</v>
      </c>
      <c r="C56">
        <f>(data!U56/data!R56)/(data!U55/data!R55)</f>
        <v>1.0036877476570942</v>
      </c>
      <c r="D56">
        <f t="shared" si="0"/>
        <v>0.99416174570860172</v>
      </c>
    </row>
    <row r="57" spans="1:4" x14ac:dyDescent="0.25">
      <c r="A57" s="1">
        <v>34608</v>
      </c>
      <c r="B57">
        <f>papers_obs!H57</f>
        <v>0.99356992027560065</v>
      </c>
      <c r="C57">
        <f>(data!U57/data!R57)/(data!U56/data!R56)</f>
        <v>1.0071108789781968</v>
      </c>
      <c r="D57">
        <f t="shared" si="0"/>
        <v>0.99755610012524021</v>
      </c>
    </row>
    <row r="58" spans="1:4" x14ac:dyDescent="0.25">
      <c r="A58" s="1">
        <v>34700</v>
      </c>
      <c r="B58">
        <f>papers_obs!H58</f>
        <v>1.0061810651153755</v>
      </c>
      <c r="C58">
        <f>(data!U58/data!R58)/(data!U57/data!R57)</f>
        <v>1.0137234407396094</v>
      </c>
      <c r="D58">
        <f t="shared" si="0"/>
        <v>1.0041130727081429</v>
      </c>
    </row>
    <row r="59" spans="1:4" x14ac:dyDescent="0.25">
      <c r="A59" s="1">
        <v>34790</v>
      </c>
      <c r="B59">
        <f>papers_obs!H59</f>
        <v>1.0075942990263496</v>
      </c>
      <c r="C59">
        <f>(data!U59/data!R59)/(data!U58/data!R58)</f>
        <v>1.0150359882383999</v>
      </c>
      <c r="D59">
        <f t="shared" si="0"/>
        <v>1.005414586141794</v>
      </c>
    </row>
    <row r="60" spans="1:4" x14ac:dyDescent="0.25">
      <c r="A60" s="1">
        <v>34881</v>
      </c>
      <c r="B60">
        <f>papers_obs!H60</f>
        <v>0.99649353037561184</v>
      </c>
      <c r="C60">
        <f>(data!U60/data!R60)/(data!U59/data!R59)</f>
        <v>1.0037086746821158</v>
      </c>
      <c r="D60">
        <f t="shared" si="0"/>
        <v>0.99418249680844162</v>
      </c>
    </row>
    <row r="61" spans="1:4" x14ac:dyDescent="0.25">
      <c r="A61" s="1">
        <v>34973</v>
      </c>
      <c r="B61">
        <f>papers_obs!H61</f>
        <v>1.0025887156267468</v>
      </c>
      <c r="C61">
        <f>(data!U61/data!R61)/(data!U60/data!R60)</f>
        <v>1.0089809813184212</v>
      </c>
      <c r="D61">
        <f t="shared" si="0"/>
        <v>0.99941048125837817</v>
      </c>
    </row>
    <row r="62" spans="1:4" x14ac:dyDescent="0.25">
      <c r="A62" s="1">
        <v>35065</v>
      </c>
      <c r="B62">
        <f>papers_obs!H62</f>
        <v>1.0037174651412519</v>
      </c>
      <c r="C62">
        <f>(data!U62/data!R62)/(data!U61/data!R61)</f>
        <v>1.0085922793310955</v>
      </c>
      <c r="D62">
        <f t="shared" si="0"/>
        <v>0.99902504693416705</v>
      </c>
    </row>
    <row r="63" spans="1:4" x14ac:dyDescent="0.25">
      <c r="A63" s="1">
        <v>35156</v>
      </c>
      <c r="B63">
        <f>papers_obs!H63</f>
        <v>1.0047222322709586</v>
      </c>
      <c r="C63">
        <f>(data!U63/data!R63)/(data!U62/data!R62)</f>
        <v>1.0140944631560413</v>
      </c>
      <c r="D63">
        <f t="shared" si="0"/>
        <v>1.0044809760865858</v>
      </c>
    </row>
    <row r="64" spans="1:4" x14ac:dyDescent="0.25">
      <c r="A64" s="1">
        <v>35247</v>
      </c>
      <c r="B64">
        <f>papers_obs!H64</f>
        <v>0.99694624649556252</v>
      </c>
      <c r="C64">
        <f>(data!U64/data!R64)/(data!U63/data!R63)</f>
        <v>1.005933991083036</v>
      </c>
      <c r="D64">
        <f t="shared" si="0"/>
        <v>0.99638910585884999</v>
      </c>
    </row>
    <row r="65" spans="1:4" x14ac:dyDescent="0.25">
      <c r="A65" s="1">
        <v>35339</v>
      </c>
      <c r="B65">
        <f>papers_obs!H65</f>
        <v>0.99529241558097126</v>
      </c>
      <c r="C65">
        <f>(data!U65/data!R65)/(data!U64/data!R64)</f>
        <v>1.0032193091588872</v>
      </c>
      <c r="D65">
        <f t="shared" si="0"/>
        <v>0.99369724518666436</v>
      </c>
    </row>
    <row r="66" spans="1:4" x14ac:dyDescent="0.25">
      <c r="A66" s="1">
        <v>35431</v>
      </c>
      <c r="B66">
        <f>papers_obs!H66</f>
        <v>1.0052793962576525</v>
      </c>
      <c r="C66">
        <f>(data!U66/data!R66)/(data!U65/data!R65)</f>
        <v>1.014189671682973</v>
      </c>
      <c r="D66">
        <f t="shared" si="0"/>
        <v>1.004575384233273</v>
      </c>
    </row>
    <row r="67" spans="1:4" x14ac:dyDescent="0.25">
      <c r="A67" s="1">
        <v>35521</v>
      </c>
      <c r="B67">
        <f>papers_obs!H67</f>
        <v>1.0067834933508999</v>
      </c>
      <c r="C67">
        <f>(data!U67/data!R67)/(data!U66/data!R66)</f>
        <v>1.0160220510604387</v>
      </c>
      <c r="D67">
        <f t="shared" ref="D67:D119" si="1">C67*$H$3+$I$3</f>
        <v>1.0063923595256068</v>
      </c>
    </row>
    <row r="68" spans="1:4" x14ac:dyDescent="0.25">
      <c r="A68" s="1">
        <v>35612</v>
      </c>
      <c r="B68">
        <f>papers_obs!H68</f>
        <v>1.0067739034586702</v>
      </c>
      <c r="C68">
        <f>(data!U68/data!R68)/(data!U67/data!R67)</f>
        <v>1.0195961098672006</v>
      </c>
      <c r="D68">
        <f t="shared" si="1"/>
        <v>1.0099363726405199</v>
      </c>
    </row>
    <row r="69" spans="1:4" x14ac:dyDescent="0.25">
      <c r="A69" s="1">
        <v>35704</v>
      </c>
      <c r="B69">
        <f>papers_obs!H69</f>
        <v>1.0150705415419412</v>
      </c>
      <c r="C69">
        <f>(data!U69/data!R69)/(data!U68/data!R68)</f>
        <v>1.0157260032733708</v>
      </c>
      <c r="D69">
        <f t="shared" si="1"/>
        <v>1.0060988004946181</v>
      </c>
    </row>
    <row r="70" spans="1:4" x14ac:dyDescent="0.25">
      <c r="A70" s="1">
        <v>35796</v>
      </c>
      <c r="B70">
        <f>papers_obs!H70</f>
        <v>1.018672240064606</v>
      </c>
      <c r="C70">
        <f>(data!U70/data!R70)/(data!U69/data!R69)</f>
        <v>1.0301010422737225</v>
      </c>
      <c r="D70">
        <f t="shared" si="1"/>
        <v>1.0203529942555738</v>
      </c>
    </row>
    <row r="71" spans="1:4" x14ac:dyDescent="0.25">
      <c r="A71" s="1">
        <v>35886</v>
      </c>
      <c r="B71">
        <f>papers_obs!H71</f>
        <v>1.0182309469711204</v>
      </c>
      <c r="C71">
        <f>(data!U71/data!R71)/(data!U70/data!R70)</f>
        <v>1.0320706384090059</v>
      </c>
      <c r="D71">
        <f t="shared" si="1"/>
        <v>1.0223060327789806</v>
      </c>
    </row>
    <row r="72" spans="1:4" x14ac:dyDescent="0.25">
      <c r="A72" s="1">
        <v>35977</v>
      </c>
      <c r="B72">
        <f>papers_obs!H72</f>
        <v>1.0080536753908762</v>
      </c>
      <c r="C72">
        <f>(data!U72/data!R72)/(data!U71/data!R71)</f>
        <v>1.01759730888324</v>
      </c>
      <c r="D72">
        <f t="shared" si="1"/>
        <v>1.0079543747819912</v>
      </c>
    </row>
    <row r="73" spans="1:4" x14ac:dyDescent="0.25">
      <c r="A73" s="1">
        <v>36069</v>
      </c>
      <c r="B73">
        <f>papers_obs!H73</f>
        <v>1.0113652702126512</v>
      </c>
      <c r="C73">
        <f>(data!U73/data!R73)/(data!U72/data!R72)</f>
        <v>1.0221871050924967</v>
      </c>
      <c r="D73">
        <f t="shared" si="1"/>
        <v>1.0125055863987698</v>
      </c>
    </row>
    <row r="74" spans="1:4" x14ac:dyDescent="0.25">
      <c r="A74" s="1">
        <v>36161</v>
      </c>
      <c r="B74">
        <f>papers_obs!H74</f>
        <v>1.0204308269474012</v>
      </c>
      <c r="C74">
        <f>(data!U74/data!R74)/(data!U73/data!R73)</f>
        <v>1.0283804825008633</v>
      </c>
      <c r="D74">
        <f t="shared" si="1"/>
        <v>1.0186468985448742</v>
      </c>
    </row>
    <row r="75" spans="1:4" x14ac:dyDescent="0.25">
      <c r="A75" s="1">
        <v>36251</v>
      </c>
      <c r="B75">
        <f>papers_obs!H75</f>
        <v>1.0063843085038553</v>
      </c>
      <c r="C75">
        <f>(data!U75/data!R75)/(data!U74/data!R74)</f>
        <v>1.0164166842610567</v>
      </c>
      <c r="D75">
        <f t="shared" si="1"/>
        <v>1.0067836752017576</v>
      </c>
    </row>
    <row r="76" spans="1:4" x14ac:dyDescent="0.25">
      <c r="A76" s="1">
        <v>36342</v>
      </c>
      <c r="B76">
        <f>papers_obs!H76</f>
        <v>1.0158828875698664</v>
      </c>
      <c r="C76">
        <f>(data!U76/data!R76)/(data!U75/data!R75)</f>
        <v>1.0296945428622051</v>
      </c>
      <c r="D76">
        <f t="shared" si="1"/>
        <v>1.0199499121230424</v>
      </c>
    </row>
    <row r="77" spans="1:4" x14ac:dyDescent="0.25">
      <c r="A77" s="1">
        <v>36434</v>
      </c>
      <c r="B77">
        <f>papers_obs!H77</f>
        <v>1.0063080022320825</v>
      </c>
      <c r="C77">
        <f>(data!U77/data!R77)/(data!U76/data!R76)</f>
        <v>1.0152313947217735</v>
      </c>
      <c r="D77">
        <f t="shared" si="1"/>
        <v>1.0056083499205277</v>
      </c>
    </row>
    <row r="78" spans="1:4" x14ac:dyDescent="0.25">
      <c r="A78" s="1">
        <v>36526</v>
      </c>
      <c r="B78">
        <f>papers_obs!H78</f>
        <v>1.0119864560863761</v>
      </c>
      <c r="C78">
        <f>(data!U78/data!R78)/(data!U77/data!R77)</f>
        <v>1.0212655151796439</v>
      </c>
      <c r="D78">
        <f t="shared" si="1"/>
        <v>1.0115917439260207</v>
      </c>
    </row>
    <row r="79" spans="1:4" x14ac:dyDescent="0.25">
      <c r="A79" s="1">
        <v>36617</v>
      </c>
      <c r="B79">
        <f>papers_obs!H79</f>
        <v>1.0132001551044705</v>
      </c>
      <c r="C79">
        <f>(data!U79/data!R79)/(data!U78/data!R78)</f>
        <v>1.0243378745323291</v>
      </c>
      <c r="D79">
        <f t="shared" si="1"/>
        <v>1.0146382751747629</v>
      </c>
    </row>
    <row r="80" spans="1:4" x14ac:dyDescent="0.25">
      <c r="A80" s="1">
        <v>36708</v>
      </c>
      <c r="B80">
        <f>papers_obs!H80</f>
        <v>0.99610618946918261</v>
      </c>
      <c r="C80">
        <f>(data!U80/data!R80)/(data!U79/data!R79)</f>
        <v>1.0081435323906043</v>
      </c>
      <c r="D80">
        <f t="shared" si="1"/>
        <v>0.99858007243084623</v>
      </c>
    </row>
    <row r="81" spans="1:4" x14ac:dyDescent="0.25">
      <c r="A81" s="1">
        <v>36800</v>
      </c>
      <c r="B81">
        <f>papers_obs!H81</f>
        <v>1.0015418579007473</v>
      </c>
      <c r="C81">
        <f>(data!U81/data!R81)/(data!U80/data!R80)</f>
        <v>1.0104368258363916</v>
      </c>
      <c r="D81">
        <f t="shared" si="1"/>
        <v>1.0008540870701237</v>
      </c>
    </row>
    <row r="82" spans="1:4" x14ac:dyDescent="0.25">
      <c r="A82" s="1">
        <v>36892</v>
      </c>
      <c r="B82">
        <f>papers_obs!H82</f>
        <v>0.99740982467647921</v>
      </c>
      <c r="C82">
        <f>(data!U82/data!R82)/(data!U81/data!R81)</f>
        <v>1.0019715323546079</v>
      </c>
      <c r="D82">
        <f t="shared" si="1"/>
        <v>0.99245995794603925</v>
      </c>
    </row>
    <row r="83" spans="1:4" x14ac:dyDescent="0.25">
      <c r="A83" s="1">
        <v>36982</v>
      </c>
      <c r="B83">
        <f>papers_obs!H83</f>
        <v>1.0007892003824919</v>
      </c>
      <c r="C83">
        <f>(data!U83/data!R83)/(data!U82/data!R82)</f>
        <v>1.010771202287716</v>
      </c>
      <c r="D83">
        <f t="shared" si="1"/>
        <v>1.0011856525515224</v>
      </c>
    </row>
    <row r="84" spans="1:4" x14ac:dyDescent="0.25">
      <c r="A84" s="1">
        <v>37073</v>
      </c>
      <c r="B84">
        <f>papers_obs!H84</f>
        <v>0.99557042774594462</v>
      </c>
      <c r="C84">
        <f>(data!U84/data!R84)/(data!U83/data!R83)</f>
        <v>1.0053080631232227</v>
      </c>
      <c r="D84">
        <f t="shared" si="1"/>
        <v>0.99576843982661456</v>
      </c>
    </row>
    <row r="85" spans="1:4" x14ac:dyDescent="0.25">
      <c r="A85" s="1">
        <v>37165</v>
      </c>
      <c r="B85">
        <f>papers_obs!H85</f>
        <v>0.99555715876607787</v>
      </c>
      <c r="C85">
        <f>(data!U85/data!R85)/(data!U84/data!R84)</f>
        <v>1.0058698249268874</v>
      </c>
      <c r="D85">
        <f t="shared" si="1"/>
        <v>0.9963254791220727</v>
      </c>
    </row>
    <row r="86" spans="1:4" x14ac:dyDescent="0.25">
      <c r="A86" s="1">
        <v>37257</v>
      </c>
      <c r="B86">
        <f>papers_obs!H86</f>
        <v>0.99526827045040567</v>
      </c>
      <c r="C86">
        <f>(data!U86/data!R86)/(data!U85/data!R85)</f>
        <v>1.003107449734238</v>
      </c>
      <c r="D86">
        <f t="shared" si="1"/>
        <v>0.99358632611973874</v>
      </c>
    </row>
    <row r="87" spans="1:4" x14ac:dyDescent="0.25">
      <c r="A87" s="1">
        <v>37347</v>
      </c>
      <c r="B87">
        <f>papers_obs!H87</f>
        <v>0.99038435155994109</v>
      </c>
      <c r="C87">
        <f>(data!U87/data!R87)/(data!U86/data!R86)</f>
        <v>1.0007149554868335</v>
      </c>
      <c r="D87">
        <f t="shared" si="1"/>
        <v>0.99121394462055523</v>
      </c>
    </row>
    <row r="88" spans="1:4" x14ac:dyDescent="0.25">
      <c r="A88" s="1">
        <v>37438</v>
      </c>
      <c r="B88">
        <f>papers_obs!H88</f>
        <v>0.98709851289949457</v>
      </c>
      <c r="C88">
        <f>(data!U88/data!R88)/(data!U87/data!R87)</f>
        <v>0.99898734848067572</v>
      </c>
      <c r="D88">
        <f t="shared" si="1"/>
        <v>0.98950086091984624</v>
      </c>
    </row>
    <row r="89" spans="1:4" x14ac:dyDescent="0.25">
      <c r="A89" s="1">
        <v>37530</v>
      </c>
      <c r="B89">
        <f>papers_obs!H89</f>
        <v>0.99202739821077801</v>
      </c>
      <c r="C89">
        <f>(data!U89/data!R89)/(data!U88/data!R88)</f>
        <v>1.0015688753119254</v>
      </c>
      <c r="D89">
        <f t="shared" si="1"/>
        <v>0.9920606858810751</v>
      </c>
    </row>
    <row r="90" spans="1:4" x14ac:dyDescent="0.25">
      <c r="A90" s="1">
        <v>37622</v>
      </c>
      <c r="B90">
        <f>papers_obs!H90</f>
        <v>0.98965715550126632</v>
      </c>
      <c r="C90">
        <f>(data!U90/data!R90)/(data!U89/data!R89)</f>
        <v>0.99524238901513018</v>
      </c>
      <c r="D90">
        <f t="shared" si="1"/>
        <v>0.98578738384006193</v>
      </c>
    </row>
    <row r="91" spans="1:4" x14ac:dyDescent="0.25">
      <c r="A91" s="1">
        <v>37712</v>
      </c>
      <c r="B91">
        <f>papers_obs!H91</f>
        <v>0.99572759821640611</v>
      </c>
      <c r="C91">
        <f>(data!U91/data!R91)/(data!U90/data!R90)</f>
        <v>1.0003720419469155</v>
      </c>
      <c r="D91">
        <f t="shared" si="1"/>
        <v>0.99087391381847345</v>
      </c>
    </row>
    <row r="92" spans="1:4" x14ac:dyDescent="0.25">
      <c r="A92" s="1">
        <v>37803</v>
      </c>
      <c r="B92">
        <f>papers_obs!H92</f>
        <v>0.98730551841733538</v>
      </c>
      <c r="C92">
        <f>(data!U92/data!R92)/(data!U91/data!R91)</f>
        <v>0.99927062423361668</v>
      </c>
      <c r="D92">
        <f t="shared" si="1"/>
        <v>0.98978175528612256</v>
      </c>
    </row>
    <row r="93" spans="1:4" x14ac:dyDescent="0.25">
      <c r="A93" s="1">
        <v>37895</v>
      </c>
      <c r="B93">
        <f>papers_obs!H93</f>
        <v>0.99227310980774619</v>
      </c>
      <c r="C93">
        <f>(data!U93/data!R93)/(data!U92/data!R92)</f>
        <v>0.99549382902413297</v>
      </c>
      <c r="D93">
        <f t="shared" si="1"/>
        <v>0.98603671009284599</v>
      </c>
    </row>
    <row r="94" spans="1:4" x14ac:dyDescent="0.25">
      <c r="A94" s="1">
        <v>37987</v>
      </c>
      <c r="B94">
        <f>papers_obs!H94</f>
        <v>0.99455499109528478</v>
      </c>
      <c r="C94">
        <f>(data!U94/data!R94)/(data!U93/data!R93)</f>
        <v>1.0107727332764485</v>
      </c>
      <c r="D94">
        <f t="shared" si="1"/>
        <v>1.0011871706698412</v>
      </c>
    </row>
    <row r="95" spans="1:4" x14ac:dyDescent="0.25">
      <c r="A95" s="1">
        <v>38078</v>
      </c>
      <c r="B95">
        <f>papers_obs!H95</f>
        <v>0.99228951924674913</v>
      </c>
      <c r="C95">
        <f>(data!U95/data!R95)/(data!U94/data!R94)</f>
        <v>1.0013741428331273</v>
      </c>
      <c r="D95">
        <f t="shared" si="1"/>
        <v>0.99186759044082828</v>
      </c>
    </row>
    <row r="96" spans="1:4" x14ac:dyDescent="0.25">
      <c r="A96" s="1">
        <v>38169</v>
      </c>
      <c r="B96">
        <f>papers_obs!H96</f>
        <v>0.99529909329822674</v>
      </c>
      <c r="C96">
        <f>(data!U96/data!R96)/(data!U95/data!R95)</f>
        <v>1.0073684865494119</v>
      </c>
      <c r="D96">
        <f t="shared" si="1"/>
        <v>0.9978115420919923</v>
      </c>
    </row>
    <row r="97" spans="1:4" x14ac:dyDescent="0.25">
      <c r="A97" s="1">
        <v>38261</v>
      </c>
      <c r="B97">
        <f>papers_obs!H97</f>
        <v>1.0023139055977437</v>
      </c>
      <c r="C97">
        <f>(data!U97/data!R97)/(data!U96/data!R96)</f>
        <v>1.0090727807285704</v>
      </c>
      <c r="D97">
        <f t="shared" si="1"/>
        <v>0.99950150894737266</v>
      </c>
    </row>
    <row r="98" spans="1:4" x14ac:dyDescent="0.25">
      <c r="A98" s="1">
        <v>38353</v>
      </c>
      <c r="B98">
        <f>papers_obs!H98</f>
        <v>0.99659068577013876</v>
      </c>
      <c r="C98">
        <f>(data!U98/data!R98)/(data!U97/data!R97)</f>
        <v>1.0067872133397444</v>
      </c>
      <c r="D98">
        <f t="shared" si="1"/>
        <v>0.99723515541516661</v>
      </c>
    </row>
    <row r="99" spans="1:4" x14ac:dyDescent="0.25">
      <c r="A99" s="1">
        <v>38443</v>
      </c>
      <c r="B99">
        <f>papers_obs!H99</f>
        <v>1.0044748876463487</v>
      </c>
      <c r="C99">
        <f>(data!U99/data!R99)/(data!U98/data!R98)</f>
        <v>1.0141981911889866</v>
      </c>
      <c r="D99">
        <f t="shared" si="1"/>
        <v>1.0045838321191856</v>
      </c>
    </row>
    <row r="100" spans="1:4" x14ac:dyDescent="0.25">
      <c r="A100" s="1">
        <v>38534</v>
      </c>
      <c r="B100">
        <f>papers_obs!H100</f>
        <v>0.99716405196522939</v>
      </c>
      <c r="C100">
        <f>(data!U100/data!R100)/(data!U99/data!R99)</f>
        <v>1.0069262271605273</v>
      </c>
      <c r="D100">
        <f t="shared" si="1"/>
        <v>0.99737300060201028</v>
      </c>
    </row>
    <row r="101" spans="1:4" x14ac:dyDescent="0.25">
      <c r="A101" s="1">
        <v>38626</v>
      </c>
      <c r="B101">
        <f>papers_obs!H101</f>
        <v>1.0058964025430617</v>
      </c>
      <c r="C101">
        <f>(data!U101/data!R101)/(data!U100/data!R100)</f>
        <v>1.0148027113329725</v>
      </c>
      <c r="D101">
        <f t="shared" si="1"/>
        <v>1.0051832703025927</v>
      </c>
    </row>
    <row r="102" spans="1:4" x14ac:dyDescent="0.25">
      <c r="A102" s="1">
        <v>38718</v>
      </c>
      <c r="B102">
        <f>papers_obs!H102</f>
        <v>1.006931485385526</v>
      </c>
      <c r="C102">
        <f>(data!U102/data!R102)/(data!U101/data!R101)</f>
        <v>1.0145457653760295</v>
      </c>
      <c r="D102">
        <f t="shared" si="1"/>
        <v>1.0049284843881843</v>
      </c>
    </row>
    <row r="103" spans="1:4" x14ac:dyDescent="0.25">
      <c r="A103" s="1">
        <v>38808</v>
      </c>
      <c r="B103">
        <f>papers_obs!H103</f>
        <v>1.006936980292551</v>
      </c>
      <c r="C103">
        <f>(data!U103/data!R103)/(data!U102/data!R102)</f>
        <v>1.017796682641551</v>
      </c>
      <c r="D103">
        <f t="shared" si="1"/>
        <v>1.0081520724843589</v>
      </c>
    </row>
    <row r="104" spans="1:4" x14ac:dyDescent="0.25">
      <c r="A104" s="1">
        <v>38899</v>
      </c>
      <c r="B104">
        <f>papers_obs!H104</f>
        <v>0.99871718738245474</v>
      </c>
      <c r="C104">
        <f>(data!U104/data!R104)/(data!U103/data!R103)</f>
        <v>1.0091331744333596</v>
      </c>
      <c r="D104">
        <f t="shared" si="1"/>
        <v>0.99956139494628959</v>
      </c>
    </row>
    <row r="105" spans="1:4" x14ac:dyDescent="0.25">
      <c r="A105" s="1">
        <v>38991</v>
      </c>
      <c r="B105">
        <f>papers_obs!H105</f>
        <v>1.0147283033428376</v>
      </c>
      <c r="C105">
        <f>(data!U105/data!R105)/(data!U104/data!R104)</f>
        <v>1.0259658907867819</v>
      </c>
      <c r="D105">
        <f t="shared" si="1"/>
        <v>1.0162526053436334</v>
      </c>
    </row>
    <row r="106" spans="1:4" x14ac:dyDescent="0.25">
      <c r="A106" s="1">
        <v>39083</v>
      </c>
      <c r="B106">
        <f>papers_obs!H106</f>
        <v>1.0047346462572326</v>
      </c>
      <c r="C106">
        <f>(data!U106/data!R106)/(data!U105/data!R105)</f>
        <v>1.0139852124117552</v>
      </c>
      <c r="D106">
        <f t="shared" si="1"/>
        <v>1.0043726437698841</v>
      </c>
    </row>
    <row r="107" spans="1:4" x14ac:dyDescent="0.25">
      <c r="A107" s="1">
        <v>39173</v>
      </c>
      <c r="B107">
        <f>papers_obs!H107</f>
        <v>1.0168878046682441</v>
      </c>
      <c r="C107">
        <f>(data!U107/data!R107)/(data!U106/data!R106)</f>
        <v>1.0264242447394782</v>
      </c>
      <c r="D107">
        <f t="shared" si="1"/>
        <v>1.016707106096826</v>
      </c>
    </row>
    <row r="108" spans="1:4" x14ac:dyDescent="0.25">
      <c r="A108" s="1">
        <v>39264</v>
      </c>
      <c r="B108">
        <f>papers_obs!H108</f>
        <v>1.0160329331687503</v>
      </c>
      <c r="C108">
        <f>(data!U108/data!R108)/(data!U107/data!R107)</f>
        <v>1.0262986537893788</v>
      </c>
      <c r="D108">
        <f t="shared" si="1"/>
        <v>1.0165825709399268</v>
      </c>
    </row>
    <row r="109" spans="1:4" x14ac:dyDescent="0.25">
      <c r="A109" s="1">
        <v>39356</v>
      </c>
      <c r="B109">
        <f>papers_obs!H109</f>
        <v>1.0174926971333356</v>
      </c>
      <c r="C109">
        <f>(data!U109/data!R109)/(data!U108/data!R108)</f>
        <v>1.0268328826318947</v>
      </c>
      <c r="D109">
        <f t="shared" si="1"/>
        <v>1.0171123087328975</v>
      </c>
    </row>
    <row r="110" spans="1:4" x14ac:dyDescent="0.25">
      <c r="A110" s="1">
        <v>39448</v>
      </c>
      <c r="B110">
        <f>papers_obs!H110</f>
        <v>1.0048095938820241</v>
      </c>
      <c r="C110">
        <f>(data!U110/data!R110)/(data!U109/data!R109)</f>
        <v>1.0145008382450189</v>
      </c>
      <c r="D110">
        <f t="shared" si="1"/>
        <v>1.0048839349417076</v>
      </c>
    </row>
    <row r="111" spans="1:4" x14ac:dyDescent="0.25">
      <c r="A111" s="1">
        <v>39539</v>
      </c>
      <c r="B111">
        <f>papers_obs!H111</f>
        <v>0.99980654115851542</v>
      </c>
      <c r="C111">
        <f>(data!U111/data!R111)/(data!U110/data!R110)</f>
        <v>1.012844312340899</v>
      </c>
      <c r="D111">
        <f t="shared" si="1"/>
        <v>1.0032413347924634</v>
      </c>
    </row>
    <row r="112" spans="1:4" x14ac:dyDescent="0.25">
      <c r="A112" s="1">
        <v>39630</v>
      </c>
      <c r="B112">
        <f>papers_obs!H112</f>
        <v>0.9899632309213352</v>
      </c>
      <c r="C112">
        <f>(data!U112/data!R112)/(data!U111/data!R111)</f>
        <v>1.0013486887175764</v>
      </c>
      <c r="D112">
        <f t="shared" si="1"/>
        <v>0.9918423503079099</v>
      </c>
    </row>
    <row r="113" spans="1:4" x14ac:dyDescent="0.25">
      <c r="A113" s="1">
        <v>39722</v>
      </c>
      <c r="B113">
        <f>papers_obs!H113</f>
        <v>0.99544368695722585</v>
      </c>
      <c r="C113">
        <f>(data!U113/data!R113)/(data!U112/data!R112)</f>
        <v>1.005379153430779</v>
      </c>
      <c r="D113">
        <f t="shared" si="1"/>
        <v>0.99583893250621058</v>
      </c>
    </row>
    <row r="114" spans="1:4" x14ac:dyDescent="0.25">
      <c r="A114" s="1">
        <v>39814</v>
      </c>
      <c r="B114">
        <f>papers_obs!H114</f>
        <v>0.98577555906613124</v>
      </c>
      <c r="C114">
        <f>(data!U114/data!R114)/(data!U113/data!R113)</f>
        <v>0.98982657764832072</v>
      </c>
      <c r="D114">
        <f t="shared" si="1"/>
        <v>0.98041710104685353</v>
      </c>
    </row>
    <row r="115" spans="1:4" x14ac:dyDescent="0.25">
      <c r="A115" s="1">
        <v>39904</v>
      </c>
      <c r="B115">
        <f>papers_obs!H115</f>
        <v>0.98280832490205494</v>
      </c>
      <c r="C115">
        <f>(data!U115/data!R115)/(data!U114/data!R114)</f>
        <v>0.991858318728707</v>
      </c>
      <c r="D115">
        <f t="shared" si="1"/>
        <v>0.9824317620875096</v>
      </c>
    </row>
    <row r="116" spans="1:4" x14ac:dyDescent="0.25">
      <c r="A116" s="1">
        <v>39995</v>
      </c>
      <c r="B116">
        <f>papers_obs!H116</f>
        <v>0.976522770280561</v>
      </c>
      <c r="C116">
        <f>(data!U116/data!R116)/(data!U115/data!R115)</f>
        <v>0.98372735297143443</v>
      </c>
      <c r="D116">
        <f t="shared" si="1"/>
        <v>0.9743691501276377</v>
      </c>
    </row>
    <row r="117" spans="1:4" x14ac:dyDescent="0.25">
      <c r="A117" s="1">
        <v>40087</v>
      </c>
      <c r="B117">
        <f>papers_obs!H117</f>
        <v>0.98212421528404248</v>
      </c>
      <c r="C117">
        <f>(data!U117/data!R117)/(data!U116/data!R116)</f>
        <v>0.98066802269758913</v>
      </c>
      <c r="D117">
        <f t="shared" si="1"/>
        <v>0.97133553842744813</v>
      </c>
    </row>
    <row r="118" spans="1:4" x14ac:dyDescent="0.25">
      <c r="A118" s="1">
        <v>40179</v>
      </c>
      <c r="B118">
        <f>papers_obs!H118</f>
        <v>0.98769577932964325</v>
      </c>
      <c r="C118">
        <f>(data!U118/data!R118)/(data!U117/data!R117)</f>
        <v>0.99445838160294209</v>
      </c>
      <c r="D118">
        <f t="shared" si="1"/>
        <v>0.98500996726657775</v>
      </c>
    </row>
    <row r="119" spans="1:4" x14ac:dyDescent="0.25">
      <c r="A119" s="1">
        <v>40269</v>
      </c>
      <c r="B119">
        <f>papers_obs!H119</f>
        <v>0.9828323833172341</v>
      </c>
      <c r="C119">
        <f>(data!U119/data!R119)/(data!U118/data!R118)</f>
        <v>0.98644357996536491</v>
      </c>
      <c r="D119">
        <f t="shared" si="1"/>
        <v>0.97706254288081751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D3A4-5B62-4A7B-9B34-181EA3B18E85}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4" t="s">
        <v>148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C2">
        <f>EXP(data!E2/100)</f>
        <v>1.0039844582744517</v>
      </c>
      <c r="D2">
        <f>C2*$H$3+$I$3</f>
        <v>0.9966955165407958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C3">
        <f>EXP(data!E3/100)</f>
        <v>0.99887768689533429</v>
      </c>
      <c r="D3">
        <f t="shared" ref="D3:D66" si="0">C3*$H$3+$I$3</f>
        <v>0.99330236262410843</v>
      </c>
      <c r="H3">
        <f t="array" ref="H3:I7">LINEST(B2:B119,C2:C119,TRUE,TRUE)</f>
        <v>0.66444210339290766</v>
      </c>
      <c r="I3">
        <v>0.32960597131113023</v>
      </c>
    </row>
    <row r="4" spans="1:9" x14ac:dyDescent="0.25">
      <c r="A4" s="1">
        <v>29768</v>
      </c>
      <c r="B4">
        <f>papers_obs!C4</f>
        <v>0.9891916604590214</v>
      </c>
      <c r="C4">
        <f>EXP(data!E4/100)</f>
        <v>1.0020969696738891</v>
      </c>
      <c r="D4">
        <f t="shared" si="0"/>
        <v>0.99544138964490791</v>
      </c>
      <c r="H4">
        <v>3.8952044990530843E-2</v>
      </c>
      <c r="I4">
        <v>3.9259148532672677E-2</v>
      </c>
    </row>
    <row r="5" spans="1:9" x14ac:dyDescent="0.25">
      <c r="A5" s="1">
        <v>29860</v>
      </c>
      <c r="B5">
        <f>papers_obs!C5</f>
        <v>0.9905856168391538</v>
      </c>
      <c r="C5">
        <f>EXP(data!E5/100)</f>
        <v>0.99026809939439442</v>
      </c>
      <c r="D5">
        <f t="shared" si="0"/>
        <v>0.98758179019563863</v>
      </c>
      <c r="H5" s="3">
        <v>0.71496930870211117</v>
      </c>
      <c r="I5">
        <v>2.7582616227072305E-3</v>
      </c>
    </row>
    <row r="6" spans="1:9" x14ac:dyDescent="0.25">
      <c r="A6" s="1">
        <v>29952</v>
      </c>
      <c r="B6">
        <f>papers_obs!C6</f>
        <v>0.99307051711961258</v>
      </c>
      <c r="C6">
        <f>EXP(data!E6/100)</f>
        <v>1.0050196250471335</v>
      </c>
      <c r="D6">
        <f t="shared" si="0"/>
        <v>0.99738332492859894</v>
      </c>
      <c r="H6">
        <v>290.97371736283333</v>
      </c>
      <c r="I6">
        <v>116</v>
      </c>
    </row>
    <row r="7" spans="1:9" x14ac:dyDescent="0.25">
      <c r="A7" s="1">
        <v>30042</v>
      </c>
      <c r="B7">
        <f>papers_obs!C7</f>
        <v>0.99188724320495358</v>
      </c>
      <c r="C7">
        <f>EXP(data!E7/100)</f>
        <v>1.0007334101369163</v>
      </c>
      <c r="D7">
        <f t="shared" si="0"/>
        <v>0.99453538327806024</v>
      </c>
      <c r="H7">
        <v>2.2137301306839065E-3</v>
      </c>
      <c r="I7">
        <v>8.8252883279874483E-4</v>
      </c>
    </row>
    <row r="8" spans="1:9" x14ac:dyDescent="0.25">
      <c r="A8" s="1">
        <v>30133</v>
      </c>
      <c r="B8">
        <f>papers_obs!C8</f>
        <v>1.0021172335817474</v>
      </c>
      <c r="C8">
        <f>EXP(data!E8/100)</f>
        <v>1.0095005332805873</v>
      </c>
      <c r="D8">
        <f t="shared" si="0"/>
        <v>1.0003606290203457</v>
      </c>
    </row>
    <row r="9" spans="1:9" x14ac:dyDescent="0.25">
      <c r="A9" s="1">
        <v>30225</v>
      </c>
      <c r="B9">
        <f>papers_obs!C9</f>
        <v>1.0070332855885471</v>
      </c>
      <c r="C9">
        <f>EXP(data!E9/100)</f>
        <v>1.0187150253775774</v>
      </c>
      <c r="D9">
        <f t="shared" si="0"/>
        <v>1.0064831255309672</v>
      </c>
    </row>
    <row r="10" spans="1:9" x14ac:dyDescent="0.25">
      <c r="A10" s="1">
        <v>30317</v>
      </c>
      <c r="B10">
        <f>papers_obs!C10</f>
        <v>1.0010790275978823</v>
      </c>
      <c r="C10">
        <f>EXP(data!E10/100)</f>
        <v>1.009867502986719</v>
      </c>
      <c r="D10">
        <f t="shared" si="0"/>
        <v>1.0006044591437693</v>
      </c>
    </row>
    <row r="11" spans="1:9" x14ac:dyDescent="0.25">
      <c r="A11" s="1">
        <v>30407</v>
      </c>
      <c r="B11">
        <f>papers_obs!C11</f>
        <v>1.0064084261871851</v>
      </c>
      <c r="C11">
        <f>EXP(data!E11/100)</f>
        <v>1.0217749080342815</v>
      </c>
      <c r="D11">
        <f t="shared" si="0"/>
        <v>1.0085162403995231</v>
      </c>
    </row>
    <row r="12" spans="1:9" x14ac:dyDescent="0.25">
      <c r="A12" s="1">
        <v>30498</v>
      </c>
      <c r="B12">
        <f>papers_obs!C12</f>
        <v>1.0097834345561778</v>
      </c>
      <c r="C12">
        <f>EXP(data!E12/100)</f>
        <v>1.0206878200328597</v>
      </c>
      <c r="D12">
        <f t="shared" si="0"/>
        <v>1.0077939333612851</v>
      </c>
    </row>
    <row r="13" spans="1:9" x14ac:dyDescent="0.25">
      <c r="A13" s="1">
        <v>30590</v>
      </c>
      <c r="B13">
        <f>papers_obs!C13</f>
        <v>1.0014917081321693</v>
      </c>
      <c r="C13">
        <f>EXP(data!E13/100)</f>
        <v>1.0152818286082756</v>
      </c>
      <c r="D13">
        <f t="shared" si="0"/>
        <v>1.0042019650482104</v>
      </c>
    </row>
    <row r="14" spans="1:9" x14ac:dyDescent="0.25">
      <c r="A14" s="1">
        <v>30682</v>
      </c>
      <c r="B14">
        <f>papers_obs!C14</f>
        <v>0.99560521148644687</v>
      </c>
      <c r="C14">
        <f>EXP(data!E14/100)</f>
        <v>1.0069526173839567</v>
      </c>
      <c r="D14">
        <f t="shared" si="0"/>
        <v>0.99866768642272019</v>
      </c>
    </row>
    <row r="15" spans="1:9" x14ac:dyDescent="0.25">
      <c r="A15" s="1">
        <v>30773</v>
      </c>
      <c r="B15">
        <f>papers_obs!C15</f>
        <v>1.0055379620629019</v>
      </c>
      <c r="C15">
        <f>EXP(data!E15/100)</f>
        <v>1.0150322087312365</v>
      </c>
      <c r="D15">
        <f t="shared" si="0"/>
        <v>1.0040361070920618</v>
      </c>
    </row>
    <row r="16" spans="1:9" x14ac:dyDescent="0.25">
      <c r="A16" s="1">
        <v>30864</v>
      </c>
      <c r="B16">
        <f>papers_obs!C16</f>
        <v>1.0007234389075881</v>
      </c>
      <c r="C16">
        <f>EXP(data!E16/100)</f>
        <v>1.0073110509784975</v>
      </c>
      <c r="D16">
        <f t="shared" si="0"/>
        <v>0.99890584479420352</v>
      </c>
    </row>
    <row r="17" spans="1:4" x14ac:dyDescent="0.25">
      <c r="A17" s="1">
        <v>30956</v>
      </c>
      <c r="B17">
        <f>papers_obs!C17</f>
        <v>1.0024688657554819</v>
      </c>
      <c r="C17">
        <f>EXP(data!E17/100)</f>
        <v>1.0135170863918204</v>
      </c>
      <c r="D17">
        <f t="shared" si="0"/>
        <v>1.0030293960179626</v>
      </c>
    </row>
    <row r="18" spans="1:4" x14ac:dyDescent="0.25">
      <c r="A18" s="1">
        <v>31048</v>
      </c>
      <c r="B18">
        <f>papers_obs!C18</f>
        <v>1.0055960584132584</v>
      </c>
      <c r="C18">
        <f>EXP(data!E18/100)</f>
        <v>1.0161872027053591</v>
      </c>
      <c r="D18">
        <f t="shared" si="0"/>
        <v>1.004803533717634</v>
      </c>
    </row>
    <row r="19" spans="1:4" x14ac:dyDescent="0.25">
      <c r="A19" s="1">
        <v>31138</v>
      </c>
      <c r="B19">
        <f>papers_obs!C19</f>
        <v>1.0032516306942312</v>
      </c>
      <c r="C19">
        <f>EXP(data!E19/100)</f>
        <v>1.0114393501078689</v>
      </c>
      <c r="D19">
        <f t="shared" si="0"/>
        <v>1.0016488605511582</v>
      </c>
    </row>
    <row r="20" spans="1:4" x14ac:dyDescent="0.25">
      <c r="A20" s="1">
        <v>31229</v>
      </c>
      <c r="B20">
        <f>papers_obs!C20</f>
        <v>1.0060899941734076</v>
      </c>
      <c r="C20">
        <f>EXP(data!E20/100)</f>
        <v>1.0206163739410099</v>
      </c>
      <c r="D20">
        <f t="shared" si="0"/>
        <v>1.0077464615697371</v>
      </c>
    </row>
    <row r="21" spans="1:4" x14ac:dyDescent="0.25">
      <c r="A21" s="1">
        <v>31321</v>
      </c>
      <c r="B21">
        <f>papers_obs!C21</f>
        <v>1.0023441232141423</v>
      </c>
      <c r="C21">
        <f>EXP(data!E21/100)</f>
        <v>1.0039632992501339</v>
      </c>
      <c r="D21">
        <f t="shared" si="0"/>
        <v>0.99668145759417237</v>
      </c>
    </row>
    <row r="22" spans="1:4" x14ac:dyDescent="0.25">
      <c r="A22" s="1">
        <v>31413</v>
      </c>
      <c r="B22">
        <f>papers_obs!C22</f>
        <v>1.0008170162000911</v>
      </c>
      <c r="C22">
        <f>EXP(data!E22/100)</f>
        <v>1.0105042151172627</v>
      </c>
      <c r="D22">
        <f t="shared" si="0"/>
        <v>1.0010275174910435</v>
      </c>
    </row>
    <row r="23" spans="1:4" x14ac:dyDescent="0.25">
      <c r="A23" s="1">
        <v>31503</v>
      </c>
      <c r="B23">
        <f>papers_obs!C23</f>
        <v>0.99295552848591373</v>
      </c>
      <c r="C23">
        <f>EXP(data!E23/100)</f>
        <v>1.0062681564620364</v>
      </c>
      <c r="D23">
        <f t="shared" si="0"/>
        <v>0.99821290176806921</v>
      </c>
    </row>
    <row r="24" spans="1:4" x14ac:dyDescent="0.25">
      <c r="A24" s="1">
        <v>31594</v>
      </c>
      <c r="B24">
        <f>papers_obs!C24</f>
        <v>0.99824931705579456</v>
      </c>
      <c r="C24">
        <f>EXP(data!E24/100)</f>
        <v>1.0185696284335601</v>
      </c>
      <c r="D24">
        <f t="shared" si="0"/>
        <v>1.0063865176796574</v>
      </c>
    </row>
    <row r="25" spans="1:4" x14ac:dyDescent="0.25">
      <c r="A25" s="1">
        <v>31686</v>
      </c>
      <c r="B25">
        <f>papers_obs!C25</f>
        <v>1.0016145462958599</v>
      </c>
      <c r="C25">
        <f>EXP(data!E25/100)</f>
        <v>1.0061306955384277</v>
      </c>
      <c r="D25">
        <f t="shared" si="0"/>
        <v>0.99812156694285226</v>
      </c>
    </row>
    <row r="26" spans="1:4" x14ac:dyDescent="0.25">
      <c r="A26" s="1">
        <v>31778</v>
      </c>
      <c r="B26">
        <f>papers_obs!C26</f>
        <v>1.0059099428825187</v>
      </c>
      <c r="C26">
        <f>EXP(data!E26/100)</f>
        <v>1.0038395667688533</v>
      </c>
      <c r="D26">
        <f t="shared" si="0"/>
        <v>0.99659924452405235</v>
      </c>
    </row>
    <row r="27" spans="1:4" x14ac:dyDescent="0.25">
      <c r="A27" s="1">
        <v>31868</v>
      </c>
      <c r="B27">
        <f>papers_obs!C27</f>
        <v>1.0034842252326188</v>
      </c>
      <c r="C27">
        <f>EXP(data!E27/100)</f>
        <v>1.0166235575485301</v>
      </c>
      <c r="D27">
        <f t="shared" si="0"/>
        <v>1.0050934662474562</v>
      </c>
    </row>
    <row r="28" spans="1:4" x14ac:dyDescent="0.25">
      <c r="A28" s="1">
        <v>31959</v>
      </c>
      <c r="B28">
        <f>papers_obs!C28</f>
        <v>1.000297981587466</v>
      </c>
      <c r="C28">
        <f>EXP(data!E28/100)</f>
        <v>1.0136299747317281</v>
      </c>
      <c r="D28">
        <f t="shared" si="0"/>
        <v>1.0031044037839796</v>
      </c>
    </row>
    <row r="29" spans="1:4" x14ac:dyDescent="0.25">
      <c r="A29" s="1">
        <v>32051</v>
      </c>
      <c r="B29">
        <f>papers_obs!C29</f>
        <v>1.0008112275541352</v>
      </c>
      <c r="C29">
        <f>EXP(data!E29/100)</f>
        <v>1.0038590544916839</v>
      </c>
      <c r="D29">
        <f t="shared" si="0"/>
        <v>0.99661219298760018</v>
      </c>
    </row>
    <row r="30" spans="1:4" x14ac:dyDescent="0.25">
      <c r="A30" s="1">
        <v>32143</v>
      </c>
      <c r="B30">
        <f>papers_obs!C30</f>
        <v>1.0056390513441675</v>
      </c>
      <c r="C30">
        <f>EXP(data!E30/100)</f>
        <v>1.0172068781023773</v>
      </c>
      <c r="D30">
        <f t="shared" si="0"/>
        <v>1.0054810489832069</v>
      </c>
    </row>
    <row r="31" spans="1:4" x14ac:dyDescent="0.25">
      <c r="A31" s="1">
        <v>32234</v>
      </c>
      <c r="B31">
        <f>papers_obs!C31</f>
        <v>1.0022464521552632</v>
      </c>
      <c r="C31">
        <f>EXP(data!E31/100)</f>
        <v>1.0085664333026734</v>
      </c>
      <c r="D31">
        <f t="shared" si="0"/>
        <v>0.99973997366624123</v>
      </c>
    </row>
    <row r="32" spans="1:4" x14ac:dyDescent="0.25">
      <c r="A32" s="1">
        <v>32325</v>
      </c>
      <c r="B32">
        <f>papers_obs!C32</f>
        <v>1.0043608933661139</v>
      </c>
      <c r="C32">
        <f>EXP(data!E32/100)</f>
        <v>1.0083859955412324</v>
      </c>
      <c r="D32">
        <f t="shared" si="0"/>
        <v>0.99962008322049789</v>
      </c>
    </row>
    <row r="33" spans="1:4" x14ac:dyDescent="0.25">
      <c r="A33" s="1">
        <v>32417</v>
      </c>
      <c r="B33">
        <f>papers_obs!C33</f>
        <v>1.0031928288723722</v>
      </c>
      <c r="C33">
        <f>EXP(data!E33/100)</f>
        <v>1.0133871983305638</v>
      </c>
      <c r="D33">
        <f t="shared" si="0"/>
        <v>1.0029430929213357</v>
      </c>
    </row>
    <row r="34" spans="1:4" x14ac:dyDescent="0.25">
      <c r="A34" s="1">
        <v>32509</v>
      </c>
      <c r="B34">
        <f>papers_obs!C34</f>
        <v>0.99965640415311574</v>
      </c>
      <c r="C34">
        <f>EXP(data!E34/100)</f>
        <v>1.0052591974950851</v>
      </c>
      <c r="D34">
        <f t="shared" si="0"/>
        <v>0.99754250694983093</v>
      </c>
    </row>
    <row r="35" spans="1:4" x14ac:dyDescent="0.25">
      <c r="A35" s="1">
        <v>32599</v>
      </c>
      <c r="B35">
        <f>papers_obs!C35</f>
        <v>1.0001374112799124</v>
      </c>
      <c r="C35">
        <f>EXP(data!E35/100)</f>
        <v>1.0077125807925729</v>
      </c>
      <c r="D35">
        <f t="shared" si="0"/>
        <v>0.9991726381084427</v>
      </c>
    </row>
    <row r="36" spans="1:4" x14ac:dyDescent="0.25">
      <c r="A36" s="1">
        <v>32690</v>
      </c>
      <c r="B36">
        <f>papers_obs!C36</f>
        <v>0.99957100973138624</v>
      </c>
      <c r="C36">
        <f>EXP(data!E36/100)</f>
        <v>1.0090620004542821</v>
      </c>
      <c r="D36">
        <f t="shared" si="0"/>
        <v>1.0000692493468284</v>
      </c>
    </row>
    <row r="37" spans="1:4" x14ac:dyDescent="0.25">
      <c r="A37" s="1">
        <v>32782</v>
      </c>
      <c r="B37">
        <f>papers_obs!C37</f>
        <v>1.0049072773644212</v>
      </c>
      <c r="C37">
        <f>EXP(data!E37/100)</f>
        <v>1.0065421632820204</v>
      </c>
      <c r="D37">
        <f t="shared" si="0"/>
        <v>0.99839496343588341</v>
      </c>
    </row>
    <row r="38" spans="1:4" x14ac:dyDescent="0.25">
      <c r="A38" s="1">
        <v>32874</v>
      </c>
      <c r="B38">
        <f>papers_obs!C38</f>
        <v>0.99895904604175889</v>
      </c>
      <c r="C38">
        <f>EXP(data!E38/100)</f>
        <v>1.0109192542133381</v>
      </c>
      <c r="D38">
        <f t="shared" si="0"/>
        <v>1.0013032869410301</v>
      </c>
    </row>
    <row r="39" spans="1:4" x14ac:dyDescent="0.25">
      <c r="A39" s="1">
        <v>32964</v>
      </c>
      <c r="B39">
        <f>papers_obs!C39</f>
        <v>1.0015617954732803</v>
      </c>
      <c r="C39">
        <f>EXP(data!E39/100)</f>
        <v>1.002477249888799</v>
      </c>
      <c r="D39">
        <f t="shared" si="0"/>
        <v>0.99569406383078141</v>
      </c>
    </row>
    <row r="40" spans="1:4" x14ac:dyDescent="0.25">
      <c r="A40" s="1">
        <v>33055</v>
      </c>
      <c r="B40">
        <f>papers_obs!C40</f>
        <v>1.0030215984295872</v>
      </c>
      <c r="C40">
        <f>EXP(data!E40/100)</f>
        <v>1.0072701292176751</v>
      </c>
      <c r="D40">
        <f t="shared" si="0"/>
        <v>0.99887865465336823</v>
      </c>
    </row>
    <row r="41" spans="1:4" x14ac:dyDescent="0.25">
      <c r="A41" s="1">
        <v>33147</v>
      </c>
      <c r="B41">
        <f>papers_obs!C41</f>
        <v>0.99340799490986142</v>
      </c>
      <c r="C41">
        <f>EXP(data!E41/100)</f>
        <v>0.99716297287327871</v>
      </c>
      <c r="D41">
        <f t="shared" si="0"/>
        <v>0.99216303443257647</v>
      </c>
    </row>
    <row r="42" spans="1:4" x14ac:dyDescent="0.25">
      <c r="A42" s="1">
        <v>33239</v>
      </c>
      <c r="B42">
        <f>papers_obs!C42</f>
        <v>0.98721367871319032</v>
      </c>
      <c r="C42">
        <f>EXP(data!E42/100)</f>
        <v>0.99289595586401014</v>
      </c>
      <c r="D42">
        <f t="shared" si="0"/>
        <v>0.98932784867572476</v>
      </c>
    </row>
    <row r="43" spans="1:4" x14ac:dyDescent="0.25">
      <c r="A43" s="1">
        <v>33329</v>
      </c>
      <c r="B43">
        <f>papers_obs!C43</f>
        <v>0.99872877999450749</v>
      </c>
      <c r="C43">
        <f>EXP(data!E43/100)</f>
        <v>1.0066528505604846</v>
      </c>
      <c r="D43">
        <f t="shared" si="0"/>
        <v>0.99846850872400494</v>
      </c>
    </row>
    <row r="44" spans="1:4" x14ac:dyDescent="0.25">
      <c r="A44" s="1">
        <v>33420</v>
      </c>
      <c r="B44">
        <f>papers_obs!C44</f>
        <v>0.99391549794582845</v>
      </c>
      <c r="C44">
        <f>EXP(data!E44/100)</f>
        <v>1.0038557469472891</v>
      </c>
      <c r="D44">
        <f t="shared" si="0"/>
        <v>0.99660999531584538</v>
      </c>
    </row>
    <row r="45" spans="1:4" x14ac:dyDescent="0.25">
      <c r="A45" s="1">
        <v>33512</v>
      </c>
      <c r="B45">
        <f>papers_obs!C45</f>
        <v>0.99596655332593698</v>
      </c>
      <c r="C45">
        <f>EXP(data!E45/100)</f>
        <v>1.0017787821802138</v>
      </c>
      <c r="D45">
        <f t="shared" si="0"/>
        <v>0.99522997247733691</v>
      </c>
    </row>
    <row r="46" spans="1:4" x14ac:dyDescent="0.25">
      <c r="A46" s="1">
        <v>33604</v>
      </c>
      <c r="B46">
        <f>papers_obs!C46</f>
        <v>1.0084077218260337</v>
      </c>
      <c r="C46">
        <f>EXP(data!E46/100)</f>
        <v>1.0193915289532269</v>
      </c>
      <c r="D46">
        <f t="shared" si="0"/>
        <v>1.0069326229897244</v>
      </c>
    </row>
    <row r="47" spans="1:4" x14ac:dyDescent="0.25">
      <c r="A47" s="1">
        <v>33695</v>
      </c>
      <c r="B47">
        <f>papers_obs!C47</f>
        <v>0.99838380826099449</v>
      </c>
      <c r="C47">
        <f>EXP(data!E47/100)</f>
        <v>1.006887210760369</v>
      </c>
      <c r="D47">
        <f t="shared" si="0"/>
        <v>0.99862422750816771</v>
      </c>
    </row>
    <row r="48" spans="1:4" x14ac:dyDescent="0.25">
      <c r="A48" s="1">
        <v>33786</v>
      </c>
      <c r="B48">
        <f>papers_obs!C48</f>
        <v>1.0035454893657723</v>
      </c>
      <c r="C48">
        <f>EXP(data!E48/100)</f>
        <v>1.0131807873757612</v>
      </c>
      <c r="D48">
        <f t="shared" si="0"/>
        <v>1.0028059447923634</v>
      </c>
    </row>
    <row r="49" spans="1:4" x14ac:dyDescent="0.25">
      <c r="A49" s="1">
        <v>33878</v>
      </c>
      <c r="B49">
        <f>papers_obs!C49</f>
        <v>1.0031856687051364</v>
      </c>
      <c r="C49">
        <f>EXP(data!E49/100)</f>
        <v>1.0126697573420145</v>
      </c>
      <c r="D49">
        <f t="shared" si="0"/>
        <v>1.0024663949218438</v>
      </c>
    </row>
    <row r="50" spans="1:4" x14ac:dyDescent="0.25">
      <c r="A50" s="1">
        <v>33970</v>
      </c>
      <c r="B50">
        <f>papers_obs!C50</f>
        <v>0.99378514037107801</v>
      </c>
      <c r="C50">
        <f>EXP(data!E50/100)</f>
        <v>1.0027278999304372</v>
      </c>
      <c r="D50">
        <f t="shared" si="0"/>
        <v>0.99586060627166295</v>
      </c>
    </row>
    <row r="51" spans="1:4" x14ac:dyDescent="0.25">
      <c r="A51" s="1">
        <v>34060</v>
      </c>
      <c r="B51">
        <f>papers_obs!C51</f>
        <v>0.99779083316049944</v>
      </c>
      <c r="C51">
        <f>EXP(data!E51/100)</f>
        <v>1.0098351069306728</v>
      </c>
      <c r="D51">
        <f t="shared" si="0"/>
        <v>1.0005829338401484</v>
      </c>
    </row>
    <row r="52" spans="1:4" x14ac:dyDescent="0.25">
      <c r="A52" s="1">
        <v>34151</v>
      </c>
      <c r="B52">
        <f>papers_obs!C52</f>
        <v>1.0003697864594947</v>
      </c>
      <c r="C52">
        <f>EXP(data!E52/100)</f>
        <v>1.0096646292833367</v>
      </c>
      <c r="D52">
        <f t="shared" si="0"/>
        <v>1.0004696613135708</v>
      </c>
    </row>
    <row r="53" spans="1:4" x14ac:dyDescent="0.25">
      <c r="A53" s="1">
        <v>34243</v>
      </c>
      <c r="B53">
        <f>papers_obs!C53</f>
        <v>0.99775996253021682</v>
      </c>
      <c r="C53">
        <f>EXP(data!E53/100)</f>
        <v>1.0091027727272885</v>
      </c>
      <c r="D53">
        <f t="shared" si="0"/>
        <v>1.0000963401616652</v>
      </c>
    </row>
    <row r="54" spans="1:4" x14ac:dyDescent="0.25">
      <c r="A54" s="1">
        <v>34335</v>
      </c>
      <c r="B54">
        <f>papers_obs!C54</f>
        <v>0.99918562718781834</v>
      </c>
      <c r="C54">
        <f>EXP(data!E54/100)</f>
        <v>1.0095828798240409</v>
      </c>
      <c r="D54">
        <f t="shared" si="0"/>
        <v>1.0004153435308851</v>
      </c>
    </row>
    <row r="55" spans="1:4" x14ac:dyDescent="0.25">
      <c r="A55" s="1">
        <v>34425</v>
      </c>
      <c r="B55">
        <f>papers_obs!C55</f>
        <v>0.99850410889223562</v>
      </c>
      <c r="C55">
        <f>EXP(data!E55/100)</f>
        <v>1.0079092312660172</v>
      </c>
      <c r="D55">
        <f t="shared" si="0"/>
        <v>0.9993033009626513</v>
      </c>
    </row>
    <row r="56" spans="1:4" x14ac:dyDescent="0.25">
      <c r="A56" s="1">
        <v>34516</v>
      </c>
      <c r="B56">
        <f>papers_obs!C56</f>
        <v>1.0014244090251514</v>
      </c>
      <c r="C56">
        <f>EXP(data!E56/100)</f>
        <v>1.0105629920700339</v>
      </c>
      <c r="D56">
        <f t="shared" si="0"/>
        <v>1.0010665713731739</v>
      </c>
    </row>
    <row r="57" spans="1:4" x14ac:dyDescent="0.25">
      <c r="A57" s="1">
        <v>34608</v>
      </c>
      <c r="B57">
        <f>papers_obs!C57</f>
        <v>0.99731961655496282</v>
      </c>
      <c r="C57">
        <f>EXP(data!E57/100)</f>
        <v>1.0093768989935303</v>
      </c>
      <c r="D57">
        <f t="shared" si="0"/>
        <v>1.0002784811946022</v>
      </c>
    </row>
    <row r="58" spans="1:4" x14ac:dyDescent="0.25">
      <c r="A58" s="1">
        <v>34700</v>
      </c>
      <c r="B58">
        <f>papers_obs!C58</f>
        <v>0.99503405510901755</v>
      </c>
      <c r="C58">
        <f>EXP(data!E58/100)</f>
        <v>1.0005910791610499</v>
      </c>
      <c r="D58">
        <f t="shared" si="0"/>
        <v>0.99444081258507766</v>
      </c>
    </row>
    <row r="59" spans="1:4" x14ac:dyDescent="0.25">
      <c r="A59" s="1">
        <v>34790</v>
      </c>
      <c r="B59">
        <f>papers_obs!C59</f>
        <v>1.0013285723120244</v>
      </c>
      <c r="C59">
        <f>EXP(data!E59/100)</f>
        <v>1.0095798664927478</v>
      </c>
      <c r="D59">
        <f t="shared" si="0"/>
        <v>1.0004133413467025</v>
      </c>
    </row>
    <row r="60" spans="1:4" x14ac:dyDescent="0.25">
      <c r="A60" s="1">
        <v>34881</v>
      </c>
      <c r="B60">
        <f>papers_obs!C60</f>
        <v>0.99831907770884953</v>
      </c>
      <c r="C60">
        <f>EXP(data!E60/100)</f>
        <v>1.0089131882548219</v>
      </c>
      <c r="D60">
        <f t="shared" si="0"/>
        <v>0.99997037225600871</v>
      </c>
    </row>
    <row r="61" spans="1:4" x14ac:dyDescent="0.25">
      <c r="A61" s="1">
        <v>34973</v>
      </c>
      <c r="B61">
        <f>papers_obs!C61</f>
        <v>0.99672425238555884</v>
      </c>
      <c r="C61">
        <f>EXP(data!E61/100)</f>
        <v>1.006220219388543</v>
      </c>
      <c r="D61">
        <f t="shared" si="0"/>
        <v>0.99818105035812676</v>
      </c>
    </row>
    <row r="62" spans="1:4" x14ac:dyDescent="0.25">
      <c r="A62" s="1">
        <v>35065</v>
      </c>
      <c r="B62">
        <f>papers_obs!C62</f>
        <v>1.0009639728335546</v>
      </c>
      <c r="C62">
        <f>EXP(data!E62/100)</f>
        <v>1.0095865160261848</v>
      </c>
      <c r="D62">
        <f t="shared" si="0"/>
        <v>1.0004177595766859</v>
      </c>
    </row>
    <row r="63" spans="1:4" x14ac:dyDescent="0.25">
      <c r="A63" s="1">
        <v>35156</v>
      </c>
      <c r="B63">
        <f>papers_obs!C63</f>
        <v>1.0038328269969596</v>
      </c>
      <c r="C63">
        <f>EXP(data!E63/100)</f>
        <v>1.0141528981391248</v>
      </c>
      <c r="D63">
        <f t="shared" si="0"/>
        <v>1.0034518561127035</v>
      </c>
    </row>
    <row r="64" spans="1:4" x14ac:dyDescent="0.25">
      <c r="A64" s="1">
        <v>35247</v>
      </c>
      <c r="B64">
        <f>papers_obs!C64</f>
        <v>0.99737987330780808</v>
      </c>
      <c r="C64">
        <f>EXP(data!E64/100)</f>
        <v>1.0056232583174392</v>
      </c>
      <c r="D64">
        <f t="shared" si="0"/>
        <v>0.99778440428839887</v>
      </c>
    </row>
    <row r="65" spans="1:4" x14ac:dyDescent="0.25">
      <c r="A65" s="1">
        <v>35339</v>
      </c>
      <c r="B65">
        <f>papers_obs!C65</f>
        <v>1.0013419564116217</v>
      </c>
      <c r="C65">
        <f>EXP(data!E65/100)</f>
        <v>1.0105083827503132</v>
      </c>
      <c r="D65">
        <f t="shared" si="0"/>
        <v>1.0010302866419138</v>
      </c>
    </row>
    <row r="66" spans="1:4" x14ac:dyDescent="0.25">
      <c r="A66" s="1">
        <v>35431</v>
      </c>
      <c r="B66">
        <f>papers_obs!C66</f>
        <v>0.99971841980582909</v>
      </c>
      <c r="C66">
        <f>EXP(data!E66/100)</f>
        <v>1.0101640922927662</v>
      </c>
      <c r="D66">
        <f t="shared" si="0"/>
        <v>1.0008015255661231</v>
      </c>
    </row>
    <row r="67" spans="1:4" x14ac:dyDescent="0.25">
      <c r="A67" s="1">
        <v>35521</v>
      </c>
      <c r="B67">
        <f>papers_obs!C67</f>
        <v>0.99602146667135272</v>
      </c>
      <c r="C67">
        <f>EXP(data!E67/100)</f>
        <v>1.0022790376339921</v>
      </c>
      <c r="D67">
        <f t="shared" ref="D67:D119" si="1">C67*$H$3+$I$3</f>
        <v>0.99556236326327918</v>
      </c>
    </row>
    <row r="68" spans="1:4" x14ac:dyDescent="0.25">
      <c r="A68" s="1">
        <v>35612</v>
      </c>
      <c r="B68">
        <f>papers_obs!C68</f>
        <v>1.0051224189233194</v>
      </c>
      <c r="C68">
        <f>EXP(data!E68/100)</f>
        <v>1.017028377932282</v>
      </c>
      <c r="D68">
        <f t="shared" si="1"/>
        <v>1.0053624459547326</v>
      </c>
    </row>
    <row r="69" spans="1:4" x14ac:dyDescent="0.25">
      <c r="A69" s="1">
        <v>35704</v>
      </c>
      <c r="B69">
        <f>papers_obs!C69</f>
        <v>1.0013257410152958</v>
      </c>
      <c r="C69">
        <f>EXP(data!E69/100)</f>
        <v>1.0112736827289928</v>
      </c>
      <c r="D69">
        <f t="shared" si="1"/>
        <v>1.0015387841694743</v>
      </c>
    </row>
    <row r="70" spans="1:4" x14ac:dyDescent="0.25">
      <c r="A70" s="1">
        <v>35796</v>
      </c>
      <c r="B70">
        <f>papers_obs!C70</f>
        <v>1.0011493890246503</v>
      </c>
      <c r="C70">
        <f>EXP(data!E70/100)</f>
        <v>1.0089113085637971</v>
      </c>
      <c r="D70">
        <f t="shared" si="1"/>
        <v>0.99996912331015042</v>
      </c>
    </row>
    <row r="71" spans="1:4" x14ac:dyDescent="0.25">
      <c r="A71" s="1">
        <v>35886</v>
      </c>
      <c r="B71">
        <f>papers_obs!C71</f>
        <v>1.0043287607596765</v>
      </c>
      <c r="C71">
        <f>EXP(data!E71/100)</f>
        <v>1.0170714479459062</v>
      </c>
      <c r="D71">
        <f t="shared" si="1"/>
        <v>1.0053910634851784</v>
      </c>
    </row>
    <row r="72" spans="1:4" x14ac:dyDescent="0.25">
      <c r="A72" s="1">
        <v>35977</v>
      </c>
      <c r="B72">
        <f>papers_obs!C72</f>
        <v>1.0029480919450646</v>
      </c>
      <c r="C72">
        <f>EXP(data!E72/100)</f>
        <v>1.0128743897269317</v>
      </c>
      <c r="D72">
        <f t="shared" si="1"/>
        <v>1.0026023612941004</v>
      </c>
    </row>
    <row r="73" spans="1:4" x14ac:dyDescent="0.25">
      <c r="A73" s="1">
        <v>36069</v>
      </c>
      <c r="B73">
        <f>papers_obs!C73</f>
        <v>1.0015122043782829</v>
      </c>
      <c r="C73">
        <f>EXP(data!E73/100)</f>
        <v>1.0157969808534102</v>
      </c>
      <c r="D73">
        <f t="shared" si="1"/>
        <v>1.0045442538895353</v>
      </c>
    </row>
    <row r="74" spans="1:4" x14ac:dyDescent="0.25">
      <c r="A74" s="1">
        <v>36161</v>
      </c>
      <c r="B74">
        <f>papers_obs!C74</f>
        <v>1.0026178557898628</v>
      </c>
      <c r="C74">
        <f>EXP(data!E74/100)</f>
        <v>1.0087549204209907</v>
      </c>
      <c r="D74">
        <f t="shared" si="1"/>
        <v>0.99986521244359849</v>
      </c>
    </row>
    <row r="75" spans="1:4" x14ac:dyDescent="0.25">
      <c r="A75" s="1">
        <v>36251</v>
      </c>
      <c r="B75">
        <f>papers_obs!C75</f>
        <v>1.0047009352775451</v>
      </c>
      <c r="C75">
        <f>EXP(data!E75/100)</f>
        <v>1.0172375623543981</v>
      </c>
      <c r="D75">
        <f t="shared" si="1"/>
        <v>1.0055014368921604</v>
      </c>
    </row>
    <row r="76" spans="1:4" x14ac:dyDescent="0.25">
      <c r="A76" s="1">
        <v>36342</v>
      </c>
      <c r="B76">
        <f>papers_obs!C76</f>
        <v>1.0042648850571156</v>
      </c>
      <c r="C76">
        <f>EXP(data!E76/100)</f>
        <v>1.0137605971111077</v>
      </c>
      <c r="D76">
        <f t="shared" si="1"/>
        <v>1.0031911947924845</v>
      </c>
    </row>
    <row r="77" spans="1:4" x14ac:dyDescent="0.25">
      <c r="A77" s="1">
        <v>36434</v>
      </c>
      <c r="B77">
        <f>papers_obs!C77</f>
        <v>1.0083592549059914</v>
      </c>
      <c r="C77">
        <f>EXP(data!E77/100)</f>
        <v>1.0155264177716374</v>
      </c>
      <c r="D77">
        <f t="shared" si="1"/>
        <v>1.0043644803863816</v>
      </c>
    </row>
    <row r="78" spans="1:4" x14ac:dyDescent="0.25">
      <c r="A78" s="1">
        <v>36526</v>
      </c>
      <c r="B78">
        <f>papers_obs!C78</f>
        <v>1.0033620704953192</v>
      </c>
      <c r="C78">
        <f>EXP(data!E78/100)</f>
        <v>1.016506998664175</v>
      </c>
      <c r="D78">
        <f t="shared" si="1"/>
        <v>1.0050160196171662</v>
      </c>
    </row>
    <row r="79" spans="1:4" x14ac:dyDescent="0.25">
      <c r="A79" s="1">
        <v>36617</v>
      </c>
      <c r="B79">
        <f>papers_obs!C79</f>
        <v>1.0050824434294121</v>
      </c>
      <c r="C79">
        <f>EXP(data!E79/100)</f>
        <v>1.0087335781256228</v>
      </c>
      <c r="D79">
        <f t="shared" si="1"/>
        <v>0.99985103172397305</v>
      </c>
    </row>
    <row r="80" spans="1:4" x14ac:dyDescent="0.25">
      <c r="A80" s="1">
        <v>36708</v>
      </c>
      <c r="B80">
        <f>papers_obs!C80</f>
        <v>1.001412787675813</v>
      </c>
      <c r="C80">
        <f>EXP(data!E80/100)</f>
        <v>1.0096958770775866</v>
      </c>
      <c r="D80">
        <f t="shared" si="1"/>
        <v>1.0004904236637087</v>
      </c>
    </row>
    <row r="81" spans="1:4" x14ac:dyDescent="0.25">
      <c r="A81" s="1">
        <v>36800</v>
      </c>
      <c r="B81">
        <f>papers_obs!C81</f>
        <v>1.0017862527160308</v>
      </c>
      <c r="C81">
        <f>EXP(data!E81/100)</f>
        <v>1.0093192588723645</v>
      </c>
      <c r="D81">
        <f t="shared" si="1"/>
        <v>1.0002401826712548</v>
      </c>
    </row>
    <row r="82" spans="1:4" x14ac:dyDescent="0.25">
      <c r="A82" s="1">
        <v>36892</v>
      </c>
      <c r="B82">
        <f>papers_obs!C82</f>
        <v>0.99497917017380866</v>
      </c>
      <c r="C82">
        <f>EXP(data!E82/100)</f>
        <v>1.0040856012914188</v>
      </c>
      <c r="D82">
        <f t="shared" si="1"/>
        <v>0.996762720219733</v>
      </c>
    </row>
    <row r="83" spans="1:4" x14ac:dyDescent="0.25">
      <c r="A83" s="1">
        <v>36982</v>
      </c>
      <c r="B83">
        <f>papers_obs!C83</f>
        <v>0.99522866676758071</v>
      </c>
      <c r="C83">
        <f>EXP(data!E83/100)</f>
        <v>1.0016126043790774</v>
      </c>
      <c r="D83">
        <f t="shared" si="1"/>
        <v>0.99511955694961274</v>
      </c>
    </row>
    <row r="84" spans="1:4" x14ac:dyDescent="0.25">
      <c r="A84" s="1">
        <v>37073</v>
      </c>
      <c r="B84">
        <f>papers_obs!C84</f>
        <v>0.99239657225953071</v>
      </c>
      <c r="C84">
        <f>EXP(data!E84/100)</f>
        <v>1.0013917002532762</v>
      </c>
      <c r="D84">
        <f t="shared" si="1"/>
        <v>0.99497277894761715</v>
      </c>
    </row>
    <row r="85" spans="1:4" x14ac:dyDescent="0.25">
      <c r="A85" s="1">
        <v>37165</v>
      </c>
      <c r="B85">
        <f>papers_obs!C85</f>
        <v>0.99527549958677175</v>
      </c>
      <c r="C85">
        <f>EXP(data!E85/100)</f>
        <v>1.013390827779814</v>
      </c>
      <c r="D85">
        <f t="shared" si="1"/>
        <v>1.0029455044802296</v>
      </c>
    </row>
    <row r="86" spans="1:4" x14ac:dyDescent="0.25">
      <c r="A86" s="1">
        <v>37257</v>
      </c>
      <c r="B86">
        <f>papers_obs!C86</f>
        <v>0.99755142748086534</v>
      </c>
      <c r="C86">
        <f>EXP(data!E86/100)</f>
        <v>1.0021783442866639</v>
      </c>
      <c r="D86">
        <f t="shared" si="1"/>
        <v>0.99549545836378273</v>
      </c>
    </row>
    <row r="87" spans="1:4" x14ac:dyDescent="0.25">
      <c r="A87" s="1">
        <v>37347</v>
      </c>
      <c r="B87">
        <f>papers_obs!C87</f>
        <v>1.0009263009170861</v>
      </c>
      <c r="C87">
        <f>EXP(data!E87/100)</f>
        <v>1.0084660134284085</v>
      </c>
      <c r="D87">
        <f t="shared" si="1"/>
        <v>0.99967325047376221</v>
      </c>
    </row>
    <row r="88" spans="1:4" x14ac:dyDescent="0.25">
      <c r="A88" s="1">
        <v>37438</v>
      </c>
      <c r="B88">
        <f>papers_obs!C88</f>
        <v>0.99673818784009038</v>
      </c>
      <c r="C88">
        <f>EXP(data!E88/100)</f>
        <v>1.0073747872935723</v>
      </c>
      <c r="D88">
        <f t="shared" si="1"/>
        <v>0.99894819388545442</v>
      </c>
    </row>
    <row r="89" spans="1:4" x14ac:dyDescent="0.25">
      <c r="A89" s="1">
        <v>37530</v>
      </c>
      <c r="B89">
        <f>papers_obs!C89</f>
        <v>0.99792610264775372</v>
      </c>
      <c r="C89">
        <f>EXP(data!E89/100)</f>
        <v>1.0023458512431265</v>
      </c>
      <c r="D89">
        <f t="shared" si="1"/>
        <v>0.99560675703826773</v>
      </c>
    </row>
    <row r="90" spans="1:4" x14ac:dyDescent="0.25">
      <c r="A90" s="1">
        <v>37622</v>
      </c>
      <c r="B90">
        <f>papers_obs!C90</f>
        <v>1.0001542379535051</v>
      </c>
      <c r="C90">
        <f>EXP(data!E90/100)</f>
        <v>1.0051182632098055</v>
      </c>
      <c r="D90">
        <f t="shared" si="1"/>
        <v>0.99744886427687951</v>
      </c>
    </row>
    <row r="91" spans="1:4" x14ac:dyDescent="0.25">
      <c r="A91" s="1">
        <v>37712</v>
      </c>
      <c r="B91">
        <f>papers_obs!C91</f>
        <v>0.99589530090711342</v>
      </c>
      <c r="C91">
        <f>EXP(data!E91/100)</f>
        <v>1.0070557426592823</v>
      </c>
      <c r="D91">
        <f t="shared" si="1"/>
        <v>0.9987362071975705</v>
      </c>
    </row>
    <row r="92" spans="1:4" x14ac:dyDescent="0.25">
      <c r="A92" s="1">
        <v>37803</v>
      </c>
      <c r="B92">
        <f>papers_obs!C92</f>
        <v>1.0049691488946706</v>
      </c>
      <c r="C92">
        <f>EXP(data!E92/100)</f>
        <v>1.0148718343820402</v>
      </c>
      <c r="D92">
        <f t="shared" si="1"/>
        <v>1.0039295476221517</v>
      </c>
    </row>
    <row r="93" spans="1:4" x14ac:dyDescent="0.25">
      <c r="A93" s="1">
        <v>37895</v>
      </c>
      <c r="B93">
        <f>papers_obs!C93</f>
        <v>0.99818690792302567</v>
      </c>
      <c r="C93">
        <f>EXP(data!E93/100)</f>
        <v>1.0047681781325843</v>
      </c>
      <c r="D93">
        <f t="shared" si="1"/>
        <v>0.99721625301180428</v>
      </c>
    </row>
    <row r="94" spans="1:4" x14ac:dyDescent="0.25">
      <c r="A94" s="1">
        <v>37987</v>
      </c>
      <c r="B94">
        <f>papers_obs!C94</f>
        <v>1.0016311267249525</v>
      </c>
      <c r="C94">
        <f>EXP(data!E94/100)</f>
        <v>1.0092585797765334</v>
      </c>
      <c r="D94">
        <f t="shared" si="1"/>
        <v>1.0001998649251886</v>
      </c>
    </row>
    <row r="95" spans="1:4" x14ac:dyDescent="0.25">
      <c r="A95" s="1">
        <v>38078</v>
      </c>
      <c r="B95">
        <f>papers_obs!C95</f>
        <v>0.99651835529530386</v>
      </c>
      <c r="C95">
        <f>EXP(data!E95/100)</f>
        <v>1.0042631441240959</v>
      </c>
      <c r="D95">
        <f t="shared" si="1"/>
        <v>0.99688068715291933</v>
      </c>
    </row>
    <row r="96" spans="1:4" x14ac:dyDescent="0.25">
      <c r="A96" s="1">
        <v>38169</v>
      </c>
      <c r="B96">
        <f>papers_obs!C96</f>
        <v>0.99903987225677593</v>
      </c>
      <c r="C96">
        <f>EXP(data!E96/100)</f>
        <v>1.00740736648004</v>
      </c>
      <c r="D96">
        <f t="shared" si="1"/>
        <v>0.99896984086863783</v>
      </c>
    </row>
    <row r="97" spans="1:4" x14ac:dyDescent="0.25">
      <c r="A97" s="1">
        <v>38261</v>
      </c>
      <c r="B97">
        <f>papers_obs!C97</f>
        <v>1.0039599009904543</v>
      </c>
      <c r="C97">
        <f>EXP(data!E97/100)</f>
        <v>1.0122329581990395</v>
      </c>
      <c r="D97">
        <f t="shared" si="1"/>
        <v>1.0021761671805252</v>
      </c>
    </row>
    <row r="98" spans="1:4" x14ac:dyDescent="0.25">
      <c r="A98" s="1">
        <v>38353</v>
      </c>
      <c r="B98">
        <f>papers_obs!C98</f>
        <v>0.99659714578957215</v>
      </c>
      <c r="C98">
        <f>EXP(data!E98/100)</f>
        <v>1.0041726484672473</v>
      </c>
      <c r="D98">
        <f t="shared" si="1"/>
        <v>0.99682055802833491</v>
      </c>
    </row>
    <row r="99" spans="1:4" x14ac:dyDescent="0.25">
      <c r="A99" s="1">
        <v>38443</v>
      </c>
      <c r="B99">
        <f>papers_obs!C99</f>
        <v>0.99881412062584973</v>
      </c>
      <c r="C99">
        <f>EXP(data!E99/100)</f>
        <v>1.0091190584105563</v>
      </c>
      <c r="D99">
        <f t="shared" si="1"/>
        <v>1.0001071610553107</v>
      </c>
    </row>
    <row r="100" spans="1:4" x14ac:dyDescent="0.25">
      <c r="A100" s="1">
        <v>38534</v>
      </c>
      <c r="B100">
        <f>papers_obs!C100</f>
        <v>1.0014735996133193</v>
      </c>
      <c r="C100">
        <f>EXP(data!E100/100)</f>
        <v>1.0080877271570889</v>
      </c>
      <c r="D100">
        <f t="shared" si="1"/>
        <v>0.99942190114796203</v>
      </c>
    </row>
    <row r="101" spans="1:4" x14ac:dyDescent="0.25">
      <c r="A101" s="1">
        <v>38626</v>
      </c>
      <c r="B101">
        <f>papers_obs!C101</f>
        <v>0.99973383459183063</v>
      </c>
      <c r="C101">
        <f>EXP(data!E101/100)</f>
        <v>1.0029875380156674</v>
      </c>
      <c r="D101">
        <f t="shared" si="1"/>
        <v>0.99603312074713424</v>
      </c>
    </row>
    <row r="102" spans="1:4" x14ac:dyDescent="0.25">
      <c r="A102" s="1">
        <v>38718</v>
      </c>
      <c r="B102">
        <f>papers_obs!C102</f>
        <v>0.99586726846044626</v>
      </c>
      <c r="C102">
        <f>EXP(data!E102/100)</f>
        <v>1.0077548443997388</v>
      </c>
      <c r="D102">
        <f t="shared" si="1"/>
        <v>0.99920071982848502</v>
      </c>
    </row>
    <row r="103" spans="1:4" x14ac:dyDescent="0.25">
      <c r="A103" s="1">
        <v>38808</v>
      </c>
      <c r="B103">
        <f>papers_obs!C103</f>
        <v>0.9977675982073988</v>
      </c>
      <c r="C103">
        <f>EXP(data!E103/100)</f>
        <v>1.0039975794740739</v>
      </c>
      <c r="D103">
        <f t="shared" si="1"/>
        <v>0.99670423481827186</v>
      </c>
    </row>
    <row r="104" spans="1:4" x14ac:dyDescent="0.25">
      <c r="A104" s="1">
        <v>38899</v>
      </c>
      <c r="B104">
        <f>papers_obs!C104</f>
        <v>0.99789690035648559</v>
      </c>
      <c r="C104">
        <f>EXP(data!E104/100)</f>
        <v>1.0058593224016847</v>
      </c>
      <c r="D104">
        <f t="shared" si="1"/>
        <v>0.99794125520507049</v>
      </c>
    </row>
    <row r="105" spans="1:4" x14ac:dyDescent="0.25">
      <c r="A105" s="1">
        <v>38991</v>
      </c>
      <c r="B105">
        <f>papers_obs!C105</f>
        <v>0.99639125949452989</v>
      </c>
      <c r="C105">
        <f>EXP(data!E105/100)</f>
        <v>1.0052357372425749</v>
      </c>
      <c r="D105">
        <f t="shared" si="1"/>
        <v>0.99752691897030688</v>
      </c>
    </row>
    <row r="106" spans="1:4" x14ac:dyDescent="0.25">
      <c r="A106" s="1">
        <v>39083</v>
      </c>
      <c r="B106">
        <f>papers_obs!C106</f>
        <v>0.99716658864237429</v>
      </c>
      <c r="C106">
        <f>EXP(data!E106/100)</f>
        <v>1.0047993735520191</v>
      </c>
      <c r="D106">
        <f t="shared" si="1"/>
        <v>0.99723698056190979</v>
      </c>
    </row>
    <row r="107" spans="1:4" x14ac:dyDescent="0.25">
      <c r="A107" s="1">
        <v>39173</v>
      </c>
      <c r="B107">
        <f>papers_obs!C107</f>
        <v>0.99648979620049061</v>
      </c>
      <c r="C107">
        <f>EXP(data!E107/100)</f>
        <v>1.0046646535003472</v>
      </c>
      <c r="D107">
        <f t="shared" si="1"/>
        <v>0.99714746688740763</v>
      </c>
    </row>
    <row r="108" spans="1:4" x14ac:dyDescent="0.25">
      <c r="A108" s="1">
        <v>39264</v>
      </c>
      <c r="B108">
        <f>papers_obs!C108</f>
        <v>0.99706702866973673</v>
      </c>
      <c r="C108">
        <f>EXP(data!E108/100)</f>
        <v>1.0050756423409297</v>
      </c>
      <c r="D108">
        <f t="shared" si="1"/>
        <v>0.99742054517711531</v>
      </c>
    </row>
    <row r="109" spans="1:4" x14ac:dyDescent="0.25">
      <c r="A109" s="1">
        <v>39356</v>
      </c>
      <c r="B109">
        <f>papers_obs!C109</f>
        <v>1.0044233147425472</v>
      </c>
      <c r="C109">
        <f>EXP(data!E109/100)</f>
        <v>1.0117747222070912</v>
      </c>
      <c r="D109">
        <f t="shared" si="1"/>
        <v>1.0018716958941849</v>
      </c>
    </row>
    <row r="110" spans="1:4" x14ac:dyDescent="0.25">
      <c r="A110" s="1">
        <v>39448</v>
      </c>
      <c r="B110">
        <f>papers_obs!C110</f>
        <v>0.99929020534887125</v>
      </c>
      <c r="C110">
        <f>EXP(data!E110/100)</f>
        <v>1.0029218372872777</v>
      </c>
      <c r="D110">
        <f t="shared" si="1"/>
        <v>0.99598946641696851</v>
      </c>
    </row>
    <row r="111" spans="1:4" x14ac:dyDescent="0.25">
      <c r="A111" s="1">
        <v>39539</v>
      </c>
      <c r="B111">
        <f>papers_obs!C111</f>
        <v>0.99810845960551853</v>
      </c>
      <c r="C111">
        <f>EXP(data!E111/100)</f>
        <v>1.0037937893996272</v>
      </c>
      <c r="D111">
        <f t="shared" si="1"/>
        <v>0.99656882811255587</v>
      </c>
    </row>
    <row r="112" spans="1:4" x14ac:dyDescent="0.25">
      <c r="A112" s="1">
        <v>39630</v>
      </c>
      <c r="B112">
        <f>papers_obs!C112</f>
        <v>0.98671360604181324</v>
      </c>
      <c r="C112">
        <f>EXP(data!E112/100)</f>
        <v>0.99094611515042186</v>
      </c>
      <c r="D112">
        <f t="shared" si="1"/>
        <v>0.988032292410707</v>
      </c>
    </row>
    <row r="113" spans="1:4" x14ac:dyDescent="0.25">
      <c r="A113" s="1">
        <v>39722</v>
      </c>
      <c r="B113">
        <f>papers_obs!C113</f>
        <v>0.9770713714539514</v>
      </c>
      <c r="C113">
        <f>EXP(data!E113/100)</f>
        <v>0.97998085738073126</v>
      </c>
      <c r="D113">
        <f t="shared" si="1"/>
        <v>0.98074651347396835</v>
      </c>
    </row>
    <row r="114" spans="1:4" x14ac:dyDescent="0.25">
      <c r="A114" s="1">
        <v>39814</v>
      </c>
      <c r="B114">
        <f>papers_obs!C114</f>
        <v>0.98204140132440376</v>
      </c>
      <c r="C114">
        <f>EXP(data!E114/100)</f>
        <v>0.99172987107787247</v>
      </c>
      <c r="D114">
        <f t="shared" si="1"/>
        <v>0.98855305284768891</v>
      </c>
    </row>
    <row r="115" spans="1:4" x14ac:dyDescent="0.25">
      <c r="A115" s="1">
        <v>39904</v>
      </c>
      <c r="B115">
        <f>papers_obs!C115</f>
        <v>0.99248523868510563</v>
      </c>
      <c r="C115">
        <f>EXP(data!E115/100)</f>
        <v>0.99989749988702548</v>
      </c>
      <c r="D115">
        <f t="shared" si="1"/>
        <v>0.99397996931337507</v>
      </c>
    </row>
    <row r="116" spans="1:4" x14ac:dyDescent="0.25">
      <c r="A116" s="1">
        <v>39995</v>
      </c>
      <c r="B116">
        <f>papers_obs!C116</f>
        <v>0.99875394309651166</v>
      </c>
      <c r="C116">
        <f>EXP(data!E116/100)</f>
        <v>1.0102792764670621</v>
      </c>
      <c r="D116">
        <f t="shared" si="1"/>
        <v>1.0008780587811699</v>
      </c>
    </row>
    <row r="117" spans="1:4" x14ac:dyDescent="0.25">
      <c r="A117" s="1">
        <v>40087</v>
      </c>
      <c r="B117">
        <f>papers_obs!C117</f>
        <v>1.0024418388069201</v>
      </c>
      <c r="C117">
        <f>EXP(data!E117/100)</f>
        <v>1.0096502844940314</v>
      </c>
      <c r="D117">
        <f t="shared" si="1"/>
        <v>1.0004601300315921</v>
      </c>
    </row>
    <row r="118" spans="1:4" x14ac:dyDescent="0.25">
      <c r="A118" s="1">
        <v>40179</v>
      </c>
      <c r="B118">
        <f>papers_obs!C118</f>
        <v>0.998018325048323</v>
      </c>
      <c r="C118">
        <f>EXP(data!E118/100)</f>
        <v>1.007355007873233</v>
      </c>
      <c r="D118">
        <f t="shared" si="1"/>
        <v>0.99893505160580021</v>
      </c>
    </row>
    <row r="119" spans="1:4" x14ac:dyDescent="0.25">
      <c r="A119" s="1">
        <v>40269</v>
      </c>
      <c r="B119">
        <f>papers_obs!C119</f>
        <v>0.99114575742458444</v>
      </c>
      <c r="C119">
        <f>EXP(data!E119/100)</f>
        <v>1.0005473484619241</v>
      </c>
      <c r="D119">
        <f t="shared" si="1"/>
        <v>0.99441175606736754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EFF1-F8A2-47AE-9878-83EFC0C12328}">
  <dimension ref="A1:I129"/>
  <sheetViews>
    <sheetView topLeftCell="A97" workbookViewId="0">
      <selection activeCell="D3" sqref="D3:D119"/>
    </sheetView>
  </sheetViews>
  <sheetFormatPr defaultRowHeight="15" x14ac:dyDescent="0.25"/>
  <cols>
    <col min="1" max="1" width="10.7109375" customWidth="1"/>
    <col min="2" max="3" width="26.42578125" customWidth="1"/>
    <col min="8" max="8" width="12" bestFit="1" customWidth="1"/>
    <col min="9" max="9" width="9.28515625" bestFit="1" customWidth="1"/>
  </cols>
  <sheetData>
    <row r="1" spans="1:9" x14ac:dyDescent="0.25">
      <c r="B1" t="s">
        <v>140</v>
      </c>
      <c r="C1" s="3" t="s">
        <v>161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C3">
        <f>data!Z3/data!Z2</f>
        <v>1.0059985209126516</v>
      </c>
      <c r="D3">
        <f t="shared" ref="D3:D58" si="0">C3*$H$3+$I$3</f>
        <v>0.99843791835067142</v>
      </c>
      <c r="H3">
        <f t="array" ref="H3:I7">LINEST(B3:B119,C3:C119,TRUE,TRUE)</f>
        <v>1.0307029537384749</v>
      </c>
      <c r="I3">
        <v>-3.844772861053547E-2</v>
      </c>
    </row>
    <row r="4" spans="1:9" x14ac:dyDescent="0.25">
      <c r="A4" s="1">
        <v>29768</v>
      </c>
      <c r="B4">
        <f>papers_obs!C4</f>
        <v>0.9891916604590214</v>
      </c>
      <c r="C4">
        <f>data!Z4/data!Z3</f>
        <v>1.0000544543672403</v>
      </c>
      <c r="D4">
        <f t="shared" si="0"/>
        <v>0.99231135140509796</v>
      </c>
      <c r="H4">
        <v>6.6550735873886241E-2</v>
      </c>
      <c r="I4">
        <v>6.7007845719280007E-2</v>
      </c>
    </row>
    <row r="5" spans="1:9" x14ac:dyDescent="0.25">
      <c r="A5" s="1">
        <v>29860</v>
      </c>
      <c r="B5">
        <f>papers_obs!C5</f>
        <v>0.9905856168391538</v>
      </c>
      <c r="C5">
        <f>data!Z5/data!Z4</f>
        <v>1.0016063163626463</v>
      </c>
      <c r="D5">
        <f t="shared" si="0"/>
        <v>0.99391086014755736</v>
      </c>
      <c r="H5" s="3">
        <v>0.67593029444729735</v>
      </c>
      <c r="I5">
        <v>2.9348936877872885E-3</v>
      </c>
    </row>
    <row r="6" spans="1:9" x14ac:dyDescent="0.25">
      <c r="A6" s="1">
        <v>29952</v>
      </c>
      <c r="B6">
        <f>papers_obs!C6</f>
        <v>0.99307051711961258</v>
      </c>
      <c r="C6">
        <f>data!Z6/data!Z5</f>
        <v>1.0032890266112153</v>
      </c>
      <c r="D6">
        <f t="shared" si="0"/>
        <v>0.99564523457104348</v>
      </c>
      <c r="H6">
        <v>239.86192639903462</v>
      </c>
      <c r="I6">
        <v>115</v>
      </c>
    </row>
    <row r="7" spans="1:9" x14ac:dyDescent="0.25">
      <c r="A7" s="1">
        <v>30042</v>
      </c>
      <c r="B7">
        <f>papers_obs!C7</f>
        <v>0.99188724320495358</v>
      </c>
      <c r="C7">
        <f>data!Z7/data!Z6</f>
        <v>1.0041994039555675</v>
      </c>
      <c r="D7">
        <f t="shared" si="0"/>
        <v>0.99658356318888386</v>
      </c>
      <c r="H7">
        <v>2.0660749191656466E-3</v>
      </c>
      <c r="I7">
        <v>9.905641102405723E-4</v>
      </c>
    </row>
    <row r="8" spans="1:9" x14ac:dyDescent="0.25">
      <c r="A8" s="1">
        <v>30133</v>
      </c>
      <c r="B8">
        <f>papers_obs!C8</f>
        <v>1.0021172335817474</v>
      </c>
      <c r="C8">
        <f>data!Z8/data!Z7</f>
        <v>1.007985970592203</v>
      </c>
      <c r="D8">
        <f t="shared" si="0"/>
        <v>1.0004863886057915</v>
      </c>
    </row>
    <row r="9" spans="1:9" x14ac:dyDescent="0.25">
      <c r="A9" s="1">
        <v>30225</v>
      </c>
      <c r="B9">
        <f>papers_obs!C9</f>
        <v>1.0070332855885471</v>
      </c>
      <c r="C9">
        <f>data!Z9/data!Z8</f>
        <v>1.0149353604025588</v>
      </c>
      <c r="D9">
        <f t="shared" si="0"/>
        <v>1.0076491452100056</v>
      </c>
    </row>
    <row r="10" spans="1:9" x14ac:dyDescent="0.25">
      <c r="A10" s="1">
        <v>30317</v>
      </c>
      <c r="B10">
        <f>papers_obs!C10</f>
        <v>1.0010790275978823</v>
      </c>
      <c r="C10">
        <f>data!Z10/data!Z9</f>
        <v>1.0103641973680739</v>
      </c>
      <c r="D10">
        <f t="shared" si="0"/>
        <v>1.0029376339683416</v>
      </c>
    </row>
    <row r="11" spans="1:9" x14ac:dyDescent="0.25">
      <c r="A11" s="1">
        <v>30407</v>
      </c>
      <c r="B11">
        <f>papers_obs!C11</f>
        <v>1.0064084261871851</v>
      </c>
      <c r="C11">
        <f>data!Z11/data!Z10</f>
        <v>1.0125287116308206</v>
      </c>
      <c r="D11">
        <f t="shared" si="0"/>
        <v>1.0051686052123636</v>
      </c>
    </row>
    <row r="12" spans="1:9" x14ac:dyDescent="0.25">
      <c r="A12" s="1">
        <v>30498</v>
      </c>
      <c r="B12">
        <f>papers_obs!C12</f>
        <v>1.0097834345561778</v>
      </c>
      <c r="C12">
        <f>data!Z12/data!Z11</f>
        <v>1.0145648587337597</v>
      </c>
      <c r="D12">
        <f t="shared" si="0"/>
        <v>1.007267268045609</v>
      </c>
    </row>
    <row r="13" spans="1:9" x14ac:dyDescent="0.25">
      <c r="A13" s="1">
        <v>30590</v>
      </c>
      <c r="B13">
        <f>papers_obs!C13</f>
        <v>1.0014917081321693</v>
      </c>
      <c r="C13">
        <f>data!Z13/data!Z12</f>
        <v>1.0107985872906979</v>
      </c>
      <c r="D13">
        <f t="shared" si="0"/>
        <v>1.0033853609446646</v>
      </c>
    </row>
    <row r="14" spans="1:9" x14ac:dyDescent="0.25">
      <c r="A14" s="1">
        <v>30682</v>
      </c>
      <c r="B14">
        <f>papers_obs!C14</f>
        <v>0.99560521148644687</v>
      </c>
      <c r="C14">
        <f>data!Z14/data!Z13</f>
        <v>1.0042732894273791</v>
      </c>
      <c r="D14">
        <f t="shared" si="0"/>
        <v>0.99665971716291846</v>
      </c>
    </row>
    <row r="15" spans="1:9" x14ac:dyDescent="0.25">
      <c r="A15" s="1">
        <v>30773</v>
      </c>
      <c r="B15">
        <f>papers_obs!C15</f>
        <v>1.0055379620629019</v>
      </c>
      <c r="C15">
        <f>data!Z15/data!Z14</f>
        <v>1.0121395674809772</v>
      </c>
      <c r="D15">
        <f t="shared" si="0"/>
        <v>1.0047675131876903</v>
      </c>
    </row>
    <row r="16" spans="1:9" x14ac:dyDescent="0.25">
      <c r="A16" s="1">
        <v>30864</v>
      </c>
      <c r="B16">
        <f>papers_obs!C16</f>
        <v>1.0007234389075881</v>
      </c>
      <c r="C16">
        <f>data!Z16/data!Z15</f>
        <v>1.009619902564483</v>
      </c>
      <c r="D16">
        <f t="shared" si="0"/>
        <v>1.0021704871158281</v>
      </c>
    </row>
    <row r="17" spans="1:4" x14ac:dyDescent="0.25">
      <c r="A17" s="1">
        <v>30956</v>
      </c>
      <c r="B17">
        <f>papers_obs!C17</f>
        <v>1.0024688657554819</v>
      </c>
      <c r="C17">
        <f>data!Z17/data!Z16</f>
        <v>1.0103855386273453</v>
      </c>
      <c r="D17">
        <f t="shared" si="0"/>
        <v>1.0029596304673092</v>
      </c>
    </row>
    <row r="18" spans="1:4" x14ac:dyDescent="0.25">
      <c r="A18" s="1">
        <v>31048</v>
      </c>
      <c r="B18">
        <f>papers_obs!C18</f>
        <v>1.0055960584132584</v>
      </c>
      <c r="C18">
        <f>data!Z18/data!Z17</f>
        <v>1.0148121212121213</v>
      </c>
      <c r="D18">
        <f t="shared" si="0"/>
        <v>1.0075221222124053</v>
      </c>
    </row>
    <row r="19" spans="1:4" x14ac:dyDescent="0.25">
      <c r="A19" s="1">
        <v>31138</v>
      </c>
      <c r="B19">
        <f>papers_obs!C19</f>
        <v>1.0032516306942312</v>
      </c>
      <c r="C19">
        <f>data!Z19/data!Z18</f>
        <v>1.0087432216143903</v>
      </c>
      <c r="D19">
        <f t="shared" si="0"/>
        <v>1.0012668894710814</v>
      </c>
    </row>
    <row r="20" spans="1:4" x14ac:dyDescent="0.25">
      <c r="A20" s="1">
        <v>31229</v>
      </c>
      <c r="B20">
        <f>papers_obs!C20</f>
        <v>1.0060899941734076</v>
      </c>
      <c r="C20">
        <f>data!Z20/data!Z19</f>
        <v>1.0120538991640422</v>
      </c>
      <c r="D20">
        <f t="shared" si="0"/>
        <v>1.0046792146003836</v>
      </c>
    </row>
    <row r="21" spans="1:4" x14ac:dyDescent="0.25">
      <c r="A21" s="1">
        <v>31321</v>
      </c>
      <c r="B21">
        <f>papers_obs!C21</f>
        <v>1.0023441232141423</v>
      </c>
      <c r="C21">
        <f>data!Z21/data!Z20</f>
        <v>1.0082600149756644</v>
      </c>
      <c r="D21">
        <f t="shared" si="0"/>
        <v>1.0007688469612805</v>
      </c>
    </row>
    <row r="22" spans="1:4" x14ac:dyDescent="0.25">
      <c r="A22" s="1">
        <v>31413</v>
      </c>
      <c r="B22">
        <f>papers_obs!C22</f>
        <v>1.0008170162000911</v>
      </c>
      <c r="C22">
        <f>data!Z22/data!Z21</f>
        <v>1.0059876070458817</v>
      </c>
      <c r="D22">
        <f t="shared" si="0"/>
        <v>0.99842666939595504</v>
      </c>
    </row>
    <row r="23" spans="1:4" x14ac:dyDescent="0.25">
      <c r="A23" s="1">
        <v>31503</v>
      </c>
      <c r="B23">
        <f>papers_obs!C23</f>
        <v>0.99295552848591373</v>
      </c>
      <c r="C23">
        <f>data!Z23/data!Z22</f>
        <v>1.0065517798232866</v>
      </c>
      <c r="D23">
        <f t="shared" si="0"/>
        <v>0.99900816394404501</v>
      </c>
    </row>
    <row r="24" spans="1:4" x14ac:dyDescent="0.25">
      <c r="A24" s="1">
        <v>31594</v>
      </c>
      <c r="B24">
        <f>papers_obs!C24</f>
        <v>0.99824931705579456</v>
      </c>
      <c r="C24">
        <f>data!Z24/data!Z23</f>
        <v>1.0064403749627557</v>
      </c>
      <c r="D24">
        <f t="shared" si="0"/>
        <v>0.99889333862523511</v>
      </c>
    </row>
    <row r="25" spans="1:4" x14ac:dyDescent="0.25">
      <c r="A25" s="1">
        <v>31686</v>
      </c>
      <c r="B25">
        <f>papers_obs!C25</f>
        <v>1.0016145462958599</v>
      </c>
      <c r="C25">
        <f>data!Z25/data!Z24</f>
        <v>1.0101339041719803</v>
      </c>
      <c r="D25">
        <f t="shared" si="0"/>
        <v>1.002700270090902</v>
      </c>
    </row>
    <row r="26" spans="1:4" x14ac:dyDescent="0.25">
      <c r="A26" s="1">
        <v>31778</v>
      </c>
      <c r="B26">
        <f>papers_obs!C26</f>
        <v>1.0059099428825187</v>
      </c>
      <c r="C26">
        <f>data!Z26/data!Z25</f>
        <v>1.0105507586175801</v>
      </c>
      <c r="D26">
        <f t="shared" si="0"/>
        <v>1.003129923199261</v>
      </c>
    </row>
    <row r="27" spans="1:4" x14ac:dyDescent="0.25">
      <c r="A27" s="1">
        <v>31868</v>
      </c>
      <c r="B27">
        <f>papers_obs!C27</f>
        <v>1.0034842252326188</v>
      </c>
      <c r="C27">
        <f>data!Z27/data!Z26</f>
        <v>1.0090351366424986</v>
      </c>
      <c r="D27">
        <f t="shared" si="0"/>
        <v>1.0015677671527934</v>
      </c>
    </row>
    <row r="28" spans="1:4" x14ac:dyDescent="0.25">
      <c r="A28" s="1">
        <v>31959</v>
      </c>
      <c r="B28">
        <f>papers_obs!C28</f>
        <v>1.000297981587466</v>
      </c>
      <c r="C28">
        <f>data!Z28/data!Z27</f>
        <v>1.0064558921070088</v>
      </c>
      <c r="D28">
        <f t="shared" si="0"/>
        <v>0.99890933219165035</v>
      </c>
    </row>
    <row r="29" spans="1:4" x14ac:dyDescent="0.25">
      <c r="A29" s="1">
        <v>32051</v>
      </c>
      <c r="B29">
        <f>papers_obs!C29</f>
        <v>1.0008112275541352</v>
      </c>
      <c r="C29">
        <f>data!Z29/data!Z28</f>
        <v>1.0077984271341329</v>
      </c>
      <c r="D29">
        <f t="shared" si="0"/>
        <v>1.0002930870096045</v>
      </c>
    </row>
    <row r="30" spans="1:4" x14ac:dyDescent="0.25">
      <c r="A30" s="1">
        <v>32143</v>
      </c>
      <c r="B30">
        <f>papers_obs!C30</f>
        <v>1.0056390513441675</v>
      </c>
      <c r="C30">
        <f>data!Z30/data!Z29</f>
        <v>1.0116834143470583</v>
      </c>
      <c r="D30">
        <f t="shared" si="0"/>
        <v>1.0042973548052028</v>
      </c>
    </row>
    <row r="31" spans="1:4" x14ac:dyDescent="0.25">
      <c r="A31" s="1">
        <v>32234</v>
      </c>
      <c r="B31">
        <f>papers_obs!C31</f>
        <v>1.0022464521552632</v>
      </c>
      <c r="C31">
        <f>data!Z31/data!Z30</f>
        <v>1.0084459095512033</v>
      </c>
      <c r="D31">
        <f t="shared" si="0"/>
        <v>1.0009604490493724</v>
      </c>
    </row>
    <row r="32" spans="1:4" x14ac:dyDescent="0.25">
      <c r="A32" s="1">
        <v>32325</v>
      </c>
      <c r="B32">
        <f>papers_obs!C32</f>
        <v>1.0043608933661139</v>
      </c>
      <c r="C32">
        <f>data!Z32/data!Z31</f>
        <v>1.0115799594060464</v>
      </c>
      <c r="D32">
        <f t="shared" si="0"/>
        <v>1.0041907234919232</v>
      </c>
    </row>
    <row r="33" spans="1:4" x14ac:dyDescent="0.25">
      <c r="A33" s="1">
        <v>32417</v>
      </c>
      <c r="B33">
        <f>papers_obs!C33</f>
        <v>1.0031928288723722</v>
      </c>
      <c r="C33">
        <f>data!Z33/data!Z32</f>
        <v>1.0094620567300991</v>
      </c>
      <c r="D33">
        <f t="shared" si="0"/>
        <v>1.0020077949480934</v>
      </c>
    </row>
    <row r="34" spans="1:4" x14ac:dyDescent="0.25">
      <c r="A34" s="1">
        <v>32509</v>
      </c>
      <c r="B34">
        <f>papers_obs!C34</f>
        <v>0.99965640415311574</v>
      </c>
      <c r="C34">
        <f>data!Z34/data!Z33</f>
        <v>1.0050214457579245</v>
      </c>
      <c r="D34">
        <f t="shared" si="0"/>
        <v>0.99743084410266969</v>
      </c>
    </row>
    <row r="35" spans="1:4" x14ac:dyDescent="0.25">
      <c r="A35" s="1">
        <v>32599</v>
      </c>
      <c r="B35">
        <f>papers_obs!C35</f>
        <v>1.0001374112799124</v>
      </c>
      <c r="C35">
        <f>data!Z35/data!Z34</f>
        <v>1.0031435411678984</v>
      </c>
      <c r="D35">
        <f t="shared" si="0"/>
        <v>0.9954952822948907</v>
      </c>
    </row>
    <row r="36" spans="1:4" x14ac:dyDescent="0.25">
      <c r="A36" s="1">
        <v>32690</v>
      </c>
      <c r="B36">
        <f>papers_obs!C36</f>
        <v>0.99957100973138624</v>
      </c>
      <c r="C36">
        <f>data!Z36/data!Z35</f>
        <v>1.008363425061221</v>
      </c>
      <c r="D36">
        <f t="shared" si="0"/>
        <v>1.0008754320419104</v>
      </c>
    </row>
    <row r="37" spans="1:4" x14ac:dyDescent="0.25">
      <c r="A37" s="1">
        <v>32782</v>
      </c>
      <c r="B37">
        <f>papers_obs!C37</f>
        <v>1.0049072773644212</v>
      </c>
      <c r="C37">
        <f>data!Z37/data!Z36</f>
        <v>1.0105991067937188</v>
      </c>
      <c r="D37">
        <f t="shared" si="0"/>
        <v>1.0031797558072149</v>
      </c>
    </row>
    <row r="38" spans="1:4" x14ac:dyDescent="0.25">
      <c r="A38" s="1">
        <v>32874</v>
      </c>
      <c r="B38">
        <f>papers_obs!C38</f>
        <v>0.99895904604175889</v>
      </c>
      <c r="C38">
        <f>data!Z38/data!Z37</f>
        <v>1.0028714565004888</v>
      </c>
      <c r="D38">
        <f t="shared" si="0"/>
        <v>0.99521484382452485</v>
      </c>
    </row>
    <row r="39" spans="1:4" x14ac:dyDescent="0.25">
      <c r="A39" s="1">
        <v>32964</v>
      </c>
      <c r="B39">
        <f>papers_obs!C39</f>
        <v>1.0015617954732803</v>
      </c>
      <c r="C39">
        <f>data!Z39/data!Z38</f>
        <v>1.00948319626358</v>
      </c>
      <c r="D39">
        <f t="shared" si="0"/>
        <v>1.0020295835276931</v>
      </c>
    </row>
    <row r="40" spans="1:4" x14ac:dyDescent="0.25">
      <c r="A40" s="1">
        <v>33055</v>
      </c>
      <c r="B40">
        <f>papers_obs!C40</f>
        <v>1.0030215984295872</v>
      </c>
      <c r="C40">
        <f>data!Z40/data!Z39</f>
        <v>1.0060951078210494</v>
      </c>
      <c r="D40">
        <f t="shared" si="0"/>
        <v>0.99853747076244959</v>
      </c>
    </row>
    <row r="41" spans="1:4" x14ac:dyDescent="0.25">
      <c r="A41" s="1">
        <v>33147</v>
      </c>
      <c r="B41">
        <f>papers_obs!C41</f>
        <v>0.99340799490986142</v>
      </c>
      <c r="C41">
        <f>data!Z41/data!Z40</f>
        <v>0.99536139158252523</v>
      </c>
      <c r="D41">
        <f t="shared" si="0"/>
        <v>0.98747419773081202</v>
      </c>
    </row>
    <row r="42" spans="1:4" x14ac:dyDescent="0.25">
      <c r="A42" s="1">
        <v>33239</v>
      </c>
      <c r="B42">
        <f>papers_obs!C42</f>
        <v>0.98721367871319032</v>
      </c>
      <c r="C42">
        <f>data!Z42/data!Z41</f>
        <v>1.0006427897073298</v>
      </c>
      <c r="D42">
        <f t="shared" si="0"/>
        <v>0.99291775037791685</v>
      </c>
    </row>
    <row r="43" spans="1:4" x14ac:dyDescent="0.25">
      <c r="A43" s="1">
        <v>33329</v>
      </c>
      <c r="B43">
        <f>papers_obs!C43</f>
        <v>0.99872877999450749</v>
      </c>
      <c r="C43">
        <f>data!Z43/data!Z42</f>
        <v>1.0080497842015459</v>
      </c>
      <c r="D43">
        <f t="shared" si="0"/>
        <v>1.0005521614814299</v>
      </c>
    </row>
    <row r="44" spans="1:4" x14ac:dyDescent="0.25">
      <c r="A44" s="1">
        <v>33420</v>
      </c>
      <c r="B44">
        <f>papers_obs!C44</f>
        <v>0.99391549794582845</v>
      </c>
      <c r="C44">
        <f>data!Z44/data!Z43</f>
        <v>1.0022901067388881</v>
      </c>
      <c r="D44">
        <f t="shared" si="0"/>
        <v>0.99461564490808774</v>
      </c>
    </row>
    <row r="45" spans="1:4" x14ac:dyDescent="0.25">
      <c r="A45" s="1">
        <v>33512</v>
      </c>
      <c r="B45">
        <f>papers_obs!C45</f>
        <v>0.99596655332593698</v>
      </c>
      <c r="C45">
        <f>data!Z45/data!Z44</f>
        <v>1.0021656633088951</v>
      </c>
      <c r="D45">
        <f t="shared" si="0"/>
        <v>0.99448738069722065</v>
      </c>
    </row>
    <row r="46" spans="1:4" x14ac:dyDescent="0.25">
      <c r="A46" s="1">
        <v>33604</v>
      </c>
      <c r="B46">
        <f>papers_obs!C46</f>
        <v>1.0084077218260337</v>
      </c>
      <c r="C46">
        <f>data!Z46/data!Z45</f>
        <v>1.0141950832672484</v>
      </c>
      <c r="D46">
        <f t="shared" si="0"/>
        <v>1.0068861393800561</v>
      </c>
    </row>
    <row r="47" spans="1:4" x14ac:dyDescent="0.25">
      <c r="A47" s="1">
        <v>33695</v>
      </c>
      <c r="B47">
        <f>papers_obs!C47</f>
        <v>0.99838380826099449</v>
      </c>
      <c r="C47">
        <f>data!Z47/data!Z46</f>
        <v>1.005844866682305</v>
      </c>
      <c r="D47">
        <f t="shared" si="0"/>
        <v>0.99827954648159867</v>
      </c>
    </row>
    <row r="48" spans="1:4" x14ac:dyDescent="0.25">
      <c r="A48" s="1">
        <v>33786</v>
      </c>
      <c r="B48">
        <f>papers_obs!C48</f>
        <v>1.0035454893657723</v>
      </c>
      <c r="C48">
        <f>data!Z48/data!Z47</f>
        <v>1.009814400932854</v>
      </c>
      <c r="D48">
        <f t="shared" si="0"/>
        <v>1.0023709571586057</v>
      </c>
    </row>
    <row r="49" spans="1:4" x14ac:dyDescent="0.25">
      <c r="A49" s="1">
        <v>33878</v>
      </c>
      <c r="B49">
        <f>papers_obs!C49</f>
        <v>1.0031856687051364</v>
      </c>
      <c r="C49">
        <f>data!Z49/data!Z48</f>
        <v>1.0112201693610468</v>
      </c>
      <c r="D49">
        <f t="shared" si="0"/>
        <v>1.0038198868298163</v>
      </c>
    </row>
    <row r="50" spans="1:4" x14ac:dyDescent="0.25">
      <c r="A50" s="1">
        <v>33970</v>
      </c>
      <c r="B50">
        <f>papers_obs!C50</f>
        <v>0.99378514037107801</v>
      </c>
      <c r="C50">
        <f>data!Z50/data!Z49</f>
        <v>1.0033686694707193</v>
      </c>
      <c r="D50">
        <f t="shared" si="0"/>
        <v>0.99572732270157849</v>
      </c>
    </row>
    <row r="51" spans="1:4" x14ac:dyDescent="0.25">
      <c r="A51" s="1">
        <v>34060</v>
      </c>
      <c r="B51">
        <f>papers_obs!C51</f>
        <v>0.99779083316049944</v>
      </c>
      <c r="C51">
        <f>data!Z51/data!Z50</f>
        <v>1.0064112291350529</v>
      </c>
      <c r="D51">
        <f t="shared" si="0"/>
        <v>0.99886329793453255</v>
      </c>
    </row>
    <row r="52" spans="1:4" x14ac:dyDescent="0.25">
      <c r="A52" s="1">
        <v>34151</v>
      </c>
      <c r="B52">
        <f>papers_obs!C52</f>
        <v>1.0003697864594947</v>
      </c>
      <c r="C52">
        <f>data!Z52/data!Z51</f>
        <v>1.0108371970296659</v>
      </c>
      <c r="D52">
        <f t="shared" si="0"/>
        <v>1.0034251561166618</v>
      </c>
    </row>
    <row r="53" spans="1:4" x14ac:dyDescent="0.25">
      <c r="A53" s="1">
        <v>34243</v>
      </c>
      <c r="B53">
        <f>papers_obs!C53</f>
        <v>0.99775996253021682</v>
      </c>
      <c r="C53">
        <f>data!Z53/data!Z52</f>
        <v>1.0067495758208564</v>
      </c>
      <c r="D53">
        <f t="shared" si="0"/>
        <v>0.99921203286297799</v>
      </c>
    </row>
    <row r="54" spans="1:4" x14ac:dyDescent="0.25">
      <c r="A54" s="1">
        <v>34335</v>
      </c>
      <c r="B54">
        <f>papers_obs!C54</f>
        <v>0.99918562718781834</v>
      </c>
      <c r="C54">
        <f>data!Z54/data!Z53</f>
        <v>1.0092045559774052</v>
      </c>
      <c r="D54">
        <f t="shared" si="0"/>
        <v>1.001742388161702</v>
      </c>
    </row>
    <row r="55" spans="1:4" x14ac:dyDescent="0.25">
      <c r="A55" s="1">
        <v>34425</v>
      </c>
      <c r="B55">
        <f>papers_obs!C55</f>
        <v>0.99850410889223562</v>
      </c>
      <c r="C55">
        <f>data!Z55/data!Z54</f>
        <v>1.0069000954268517</v>
      </c>
      <c r="D55">
        <f t="shared" si="0"/>
        <v>0.99936717386547269</v>
      </c>
    </row>
    <row r="56" spans="1:4" x14ac:dyDescent="0.25">
      <c r="A56" s="1">
        <v>34516</v>
      </c>
      <c r="B56">
        <f>papers_obs!C56</f>
        <v>1.0014244090251514</v>
      </c>
      <c r="C56">
        <f>data!Z56/data!Z55</f>
        <v>1.0076182838813152</v>
      </c>
      <c r="D56">
        <f t="shared" si="0"/>
        <v>1.000107412826829</v>
      </c>
    </row>
    <row r="57" spans="1:4" x14ac:dyDescent="0.25">
      <c r="A57" s="1">
        <v>34608</v>
      </c>
      <c r="B57">
        <f>papers_obs!C57</f>
        <v>0.99731961655496282</v>
      </c>
      <c r="C57">
        <f>data!Z57/data!Z56</f>
        <v>1.0060774879716383</v>
      </c>
      <c r="D57">
        <f t="shared" si="0"/>
        <v>0.99851930993161708</v>
      </c>
    </row>
    <row r="58" spans="1:4" x14ac:dyDescent="0.25">
      <c r="A58" s="1">
        <v>34700</v>
      </c>
      <c r="B58">
        <f>papers_obs!C58</f>
        <v>0.99503405510901755</v>
      </c>
      <c r="C58" s="4">
        <f>data!Z58/data!Z57</f>
        <v>1.0044946244291808</v>
      </c>
      <c r="D58">
        <f t="shared" si="0"/>
        <v>0.99688784780304107</v>
      </c>
    </row>
    <row r="59" spans="1:4" x14ac:dyDescent="0.25">
      <c r="A59" s="1">
        <v>34790</v>
      </c>
      <c r="B59">
        <f>papers_obs!C59</f>
        <v>1.0013285723120244</v>
      </c>
      <c r="C59">
        <f>data!Z59/data!Z58</f>
        <v>1.0079944635357012</v>
      </c>
      <c r="D59">
        <f t="shared" ref="D59:D66" si="1">C59*$H$3+$I$3</f>
        <v>1.0004951423077411</v>
      </c>
    </row>
    <row r="60" spans="1:4" x14ac:dyDescent="0.25">
      <c r="A60" s="1">
        <v>34881</v>
      </c>
      <c r="B60">
        <f>papers_obs!C60</f>
        <v>0.99831907770884953</v>
      </c>
      <c r="C60">
        <f>data!Z60/data!Z59</f>
        <v>1.0062146357631556</v>
      </c>
      <c r="D60">
        <f t="shared" si="1"/>
        <v>0.99866066856543256</v>
      </c>
    </row>
    <row r="61" spans="1:4" x14ac:dyDescent="0.25">
      <c r="A61" s="1">
        <v>34973</v>
      </c>
      <c r="B61">
        <f>papers_obs!C61</f>
        <v>0.99672425238555884</v>
      </c>
      <c r="C61">
        <f>data!Z61/data!Z60</f>
        <v>1.0055233344705496</v>
      </c>
      <c r="D61">
        <f t="shared" si="1"/>
        <v>0.99794814228122053</v>
      </c>
    </row>
    <row r="62" spans="1:4" x14ac:dyDescent="0.25">
      <c r="A62" s="1">
        <v>35065</v>
      </c>
      <c r="B62">
        <f>papers_obs!C62</f>
        <v>1.0009639728335546</v>
      </c>
      <c r="C62">
        <f>data!Z62/data!Z61</f>
        <v>1.0089443973207746</v>
      </c>
      <c r="D62">
        <f t="shared" si="1"/>
        <v>1.0014742418658722</v>
      </c>
    </row>
    <row r="63" spans="1:4" x14ac:dyDescent="0.25">
      <c r="A63" s="1">
        <v>35156</v>
      </c>
      <c r="B63">
        <f>papers_obs!C63</f>
        <v>1.0038328269969596</v>
      </c>
      <c r="C63">
        <f>data!Z63/data!Z62</f>
        <v>1.0082273270174071</v>
      </c>
      <c r="D63">
        <f t="shared" si="1"/>
        <v>1.0007351553861534</v>
      </c>
    </row>
    <row r="64" spans="1:4" x14ac:dyDescent="0.25">
      <c r="A64" s="1">
        <v>35247</v>
      </c>
      <c r="B64">
        <f>papers_obs!C64</f>
        <v>0.99737987330780808</v>
      </c>
      <c r="C64">
        <f>data!Z64/data!Z63</f>
        <v>1.0057966680659947</v>
      </c>
      <c r="D64">
        <f t="shared" si="1"/>
        <v>0.99822986802540148</v>
      </c>
    </row>
    <row r="65" spans="1:4" x14ac:dyDescent="0.25">
      <c r="A65" s="1">
        <v>35339</v>
      </c>
      <c r="B65">
        <f>papers_obs!C65</f>
        <v>1.0013419564116217</v>
      </c>
      <c r="C65">
        <f>data!Z65/data!Z64</f>
        <v>1.0064493627823723</v>
      </c>
      <c r="D65">
        <f t="shared" si="1"/>
        <v>0.99890260239746154</v>
      </c>
    </row>
    <row r="66" spans="1:4" x14ac:dyDescent="0.25">
      <c r="A66" s="1">
        <v>35431</v>
      </c>
      <c r="B66">
        <f>papers_obs!C66</f>
        <v>0.99971841980582909</v>
      </c>
      <c r="C66">
        <f>data!Z66/data!Z65</f>
        <v>1.0076123820506853</v>
      </c>
      <c r="D66">
        <f t="shared" si="1"/>
        <v>1.0001013297925665</v>
      </c>
    </row>
    <row r="67" spans="1:4" x14ac:dyDescent="0.25">
      <c r="A67" s="1">
        <v>35521</v>
      </c>
      <c r="B67">
        <f>papers_obs!C67</f>
        <v>0.99602146667135272</v>
      </c>
      <c r="C67">
        <f>data!Z67/data!Z66</f>
        <v>1.0051925646533497</v>
      </c>
      <c r="D67">
        <f t="shared" ref="D67:D119" si="2">C67*$H$3+$I$3</f>
        <v>0.99760721685362486</v>
      </c>
    </row>
    <row r="68" spans="1:4" x14ac:dyDescent="0.25">
      <c r="A68" s="1">
        <v>35612</v>
      </c>
      <c r="B68">
        <f>papers_obs!C68</f>
        <v>1.0051224189233194</v>
      </c>
      <c r="C68">
        <f>data!Z68/data!Z67</f>
        <v>1.0129452016377822</v>
      </c>
      <c r="D68">
        <f t="shared" si="2"/>
        <v>1.0055978826927419</v>
      </c>
    </row>
    <row r="69" spans="1:4" x14ac:dyDescent="0.25">
      <c r="A69" s="1">
        <v>35704</v>
      </c>
      <c r="B69">
        <f>papers_obs!C69</f>
        <v>1.0013257410152958</v>
      </c>
      <c r="C69">
        <f>data!Z69/data!Z68</f>
        <v>1.0093854859965228</v>
      </c>
      <c r="D69">
        <f t="shared" si="2"/>
        <v>1.0019288732668263</v>
      </c>
    </row>
    <row r="70" spans="1:4" x14ac:dyDescent="0.25">
      <c r="A70" s="1">
        <v>35796</v>
      </c>
      <c r="B70">
        <f>papers_obs!C70</f>
        <v>1.0011493890246503</v>
      </c>
      <c r="C70">
        <f>data!Z70/data!Z69</f>
        <v>1.010170439896211</v>
      </c>
      <c r="D70">
        <f t="shared" si="2"/>
        <v>1.0027379275697839</v>
      </c>
    </row>
    <row r="71" spans="1:4" x14ac:dyDescent="0.25">
      <c r="A71" s="1">
        <v>35886</v>
      </c>
      <c r="B71">
        <f>papers_obs!C71</f>
        <v>1.0043287607596765</v>
      </c>
      <c r="C71">
        <f>data!Z71/data!Z70</f>
        <v>1.012245651571841</v>
      </c>
      <c r="D71">
        <f t="shared" si="2"/>
        <v>1.0048768543734883</v>
      </c>
    </row>
    <row r="72" spans="1:4" x14ac:dyDescent="0.25">
      <c r="A72" s="1">
        <v>35977</v>
      </c>
      <c r="B72">
        <f>papers_obs!C72</f>
        <v>1.0029480919450646</v>
      </c>
      <c r="C72">
        <f>data!Z72/data!Z71</f>
        <v>1.0109440885827408</v>
      </c>
      <c r="D72">
        <f t="shared" si="2"/>
        <v>1.0035353295561458</v>
      </c>
    </row>
    <row r="73" spans="1:4" x14ac:dyDescent="0.25">
      <c r="A73" s="1">
        <v>36069</v>
      </c>
      <c r="B73">
        <f>papers_obs!C73</f>
        <v>1.0015122043782829</v>
      </c>
      <c r="C73">
        <f>data!Z73/data!Z72</f>
        <v>1.0086551830271389</v>
      </c>
      <c r="D73">
        <f t="shared" si="2"/>
        <v>1.0011761478391583</v>
      </c>
    </row>
    <row r="74" spans="1:4" x14ac:dyDescent="0.25">
      <c r="A74" s="1">
        <v>36161</v>
      </c>
      <c r="B74">
        <f>papers_obs!C74</f>
        <v>1.0026178557898628</v>
      </c>
      <c r="C74">
        <f>data!Z74/data!Z73</f>
        <v>1.0109905141708706</v>
      </c>
      <c r="D74">
        <f t="shared" si="2"/>
        <v>1.0035831805469604</v>
      </c>
    </row>
    <row r="75" spans="1:4" x14ac:dyDescent="0.25">
      <c r="A75" s="1">
        <v>36251</v>
      </c>
      <c r="B75">
        <f>papers_obs!C75</f>
        <v>1.0047009352775451</v>
      </c>
      <c r="C75">
        <f>data!Z75/data!Z74</f>
        <v>1.0108085885867144</v>
      </c>
      <c r="D75">
        <f t="shared" si="2"/>
        <v>1.0033956693100099</v>
      </c>
    </row>
    <row r="76" spans="1:4" x14ac:dyDescent="0.25">
      <c r="A76" s="1">
        <v>36342</v>
      </c>
      <c r="B76">
        <f>papers_obs!C76</f>
        <v>1.0042648850571156</v>
      </c>
      <c r="C76">
        <f>data!Z76/data!Z75</f>
        <v>1.0101575893615586</v>
      </c>
      <c r="D76">
        <f t="shared" si="2"/>
        <v>1.0027246824857605</v>
      </c>
    </row>
    <row r="77" spans="1:4" x14ac:dyDescent="0.25">
      <c r="A77" s="1">
        <v>36434</v>
      </c>
      <c r="B77">
        <f>papers_obs!C77</f>
        <v>1.0083592549059914</v>
      </c>
      <c r="C77">
        <f>data!Z77/data!Z76</f>
        <v>1.0143467270095607</v>
      </c>
      <c r="D77">
        <f t="shared" si="2"/>
        <v>1.0070424390331731</v>
      </c>
    </row>
    <row r="78" spans="1:4" x14ac:dyDescent="0.25">
      <c r="A78" s="1">
        <v>36526</v>
      </c>
      <c r="B78">
        <f>papers_obs!C78</f>
        <v>1.0033620704953192</v>
      </c>
      <c r="C78">
        <f>data!Z78/data!Z77</f>
        <v>1.0090540479432457</v>
      </c>
      <c r="D78">
        <f t="shared" si="2"/>
        <v>1.0015872590863326</v>
      </c>
    </row>
    <row r="79" spans="1:4" x14ac:dyDescent="0.25">
      <c r="A79" s="1">
        <v>36617</v>
      </c>
      <c r="B79">
        <f>papers_obs!C79</f>
        <v>1.0050824434294121</v>
      </c>
      <c r="C79">
        <f>data!Z79/data!Z78</f>
        <v>1.0137181383166753</v>
      </c>
      <c r="D79">
        <f t="shared" si="2"/>
        <v>1.0063945508107297</v>
      </c>
    </row>
    <row r="80" spans="1:4" x14ac:dyDescent="0.25">
      <c r="A80" s="1">
        <v>36708</v>
      </c>
      <c r="B80">
        <f>papers_obs!C80</f>
        <v>1.001412787675813</v>
      </c>
      <c r="C80">
        <f>data!Z80/data!Z79</f>
        <v>1.0086499921408376</v>
      </c>
      <c r="D80">
        <f t="shared" si="2"/>
        <v>1.0011707975773154</v>
      </c>
    </row>
    <row r="81" spans="1:4" x14ac:dyDescent="0.25">
      <c r="A81" s="1">
        <v>36800</v>
      </c>
      <c r="B81">
        <f>papers_obs!C81</f>
        <v>1.0017862527160308</v>
      </c>
      <c r="C81">
        <f>data!Z81/data!Z80</f>
        <v>1.0090238379312855</v>
      </c>
      <c r="D81">
        <f t="shared" si="2"/>
        <v>1.0015561215377726</v>
      </c>
    </row>
    <row r="82" spans="1:4" x14ac:dyDescent="0.25">
      <c r="A82" s="1">
        <v>36892</v>
      </c>
      <c r="B82">
        <f>papers_obs!C82</f>
        <v>0.99497917017380866</v>
      </c>
      <c r="C82">
        <f>data!Z82/data!Z81</f>
        <v>1.0020511781001751</v>
      </c>
      <c r="D82">
        <f t="shared" si="2"/>
        <v>0.99436938045443346</v>
      </c>
    </row>
    <row r="83" spans="1:4" x14ac:dyDescent="0.25">
      <c r="A83" s="1">
        <v>36982</v>
      </c>
      <c r="B83">
        <f>papers_obs!C83</f>
        <v>0.99522866676758071</v>
      </c>
      <c r="C83">
        <f>data!Z83/data!Z82</f>
        <v>1.0043733112420099</v>
      </c>
      <c r="D83">
        <f t="shared" si="2"/>
        <v>0.99676280994269673</v>
      </c>
    </row>
    <row r="84" spans="1:4" x14ac:dyDescent="0.25">
      <c r="A84" s="1">
        <v>37073</v>
      </c>
      <c r="B84">
        <f>papers_obs!C84</f>
        <v>0.99239657225953071</v>
      </c>
      <c r="C84">
        <f>data!Z84/data!Z83</f>
        <v>1.0032273379017997</v>
      </c>
      <c r="D84">
        <f t="shared" si="2"/>
        <v>0.99558165183603642</v>
      </c>
    </row>
    <row r="85" spans="1:4" x14ac:dyDescent="0.25">
      <c r="A85" s="1">
        <v>37165</v>
      </c>
      <c r="B85">
        <f>papers_obs!C85</f>
        <v>0.99527549958677175</v>
      </c>
      <c r="C85">
        <f>data!Z85/data!Z84</f>
        <v>1.0055018068488177</v>
      </c>
      <c r="D85">
        <f t="shared" si="2"/>
        <v>0.99792595369791448</v>
      </c>
    </row>
    <row r="86" spans="1:4" x14ac:dyDescent="0.25">
      <c r="A86" s="1">
        <v>37257</v>
      </c>
      <c r="B86">
        <f>papers_obs!C86</f>
        <v>0.99755142748086534</v>
      </c>
      <c r="C86">
        <f>data!Z86/data!Z85</f>
        <v>1.0058805352855866</v>
      </c>
      <c r="D86">
        <f t="shared" si="2"/>
        <v>0.99831631021635692</v>
      </c>
    </row>
    <row r="87" spans="1:4" x14ac:dyDescent="0.25">
      <c r="A87" s="1">
        <v>37347</v>
      </c>
      <c r="B87">
        <f>papers_obs!C87</f>
        <v>1.0009263009170861</v>
      </c>
      <c r="C87">
        <f>data!Z87/data!Z86</f>
        <v>1.0042723732466265</v>
      </c>
      <c r="D87">
        <f t="shared" si="2"/>
        <v>0.99665877285271065</v>
      </c>
    </row>
    <row r="88" spans="1:4" x14ac:dyDescent="0.25">
      <c r="A88" s="1">
        <v>37438</v>
      </c>
      <c r="B88">
        <f>papers_obs!C88</f>
        <v>0.99673818784009038</v>
      </c>
      <c r="C88">
        <f>data!Z88/data!Z87</f>
        <v>1.003345945335443</v>
      </c>
      <c r="D88">
        <f t="shared" si="2"/>
        <v>0.99570390086822791</v>
      </c>
    </row>
    <row r="89" spans="1:4" x14ac:dyDescent="0.25">
      <c r="A89" s="1">
        <v>37530</v>
      </c>
      <c r="B89">
        <f>papers_obs!C89</f>
        <v>0.99792610264775372</v>
      </c>
      <c r="C89">
        <f>data!Z89/data!Z88</f>
        <v>1.0061067413358848</v>
      </c>
      <c r="D89">
        <f t="shared" si="2"/>
        <v>0.99854946146055268</v>
      </c>
    </row>
    <row r="90" spans="1:4" x14ac:dyDescent="0.25">
      <c r="A90" s="1">
        <v>37622</v>
      </c>
      <c r="B90">
        <f>papers_obs!C90</f>
        <v>1.0001542379535051</v>
      </c>
      <c r="C90">
        <f>data!Z90/data!Z89</f>
        <v>1.0057386869548592</v>
      </c>
      <c r="D90">
        <f t="shared" si="2"/>
        <v>0.9981701067228933</v>
      </c>
    </row>
    <row r="91" spans="1:4" x14ac:dyDescent="0.25">
      <c r="A91" s="1">
        <v>37712</v>
      </c>
      <c r="B91">
        <f>papers_obs!C91</f>
        <v>0.99589530090711342</v>
      </c>
      <c r="C91">
        <f>data!Z91/data!Z90</f>
        <v>1.0049133215908033</v>
      </c>
      <c r="D91">
        <f t="shared" si="2"/>
        <v>0.99731940020424725</v>
      </c>
    </row>
    <row r="92" spans="1:4" x14ac:dyDescent="0.25">
      <c r="A92" s="1">
        <v>37803</v>
      </c>
      <c r="B92">
        <f>papers_obs!C92</f>
        <v>1.0049691488946706</v>
      </c>
      <c r="C92">
        <f>data!Z92/data!Z91</f>
        <v>1.0100784132841325</v>
      </c>
      <c r="D92">
        <f t="shared" si="2"/>
        <v>1.002643075468892</v>
      </c>
    </row>
    <row r="93" spans="1:4" x14ac:dyDescent="0.25">
      <c r="A93" s="1">
        <v>37895</v>
      </c>
      <c r="B93">
        <f>papers_obs!C93</f>
        <v>0.99818690792302567</v>
      </c>
      <c r="C93">
        <f>data!Z93/data!Z92</f>
        <v>1.0053839304061936</v>
      </c>
      <c r="D93">
        <f t="shared" si="2"/>
        <v>0.99780445810032548</v>
      </c>
    </row>
    <row r="94" spans="1:4" x14ac:dyDescent="0.25">
      <c r="A94" s="1">
        <v>37987</v>
      </c>
      <c r="B94">
        <f>papers_obs!C94</f>
        <v>1.0016311267249525</v>
      </c>
      <c r="C94">
        <f>data!Z94/data!Z93</f>
        <v>1.0093248669173884</v>
      </c>
      <c r="D94">
        <f t="shared" si="2"/>
        <v>1.0018663930029099</v>
      </c>
    </row>
    <row r="95" spans="1:4" x14ac:dyDescent="0.25">
      <c r="A95" s="1">
        <v>38078</v>
      </c>
      <c r="B95">
        <f>papers_obs!C95</f>
        <v>0.99651835529530386</v>
      </c>
      <c r="C95">
        <f>data!Z95/data!Z94</f>
        <v>1.0051796217211095</v>
      </c>
      <c r="D95">
        <f t="shared" si="2"/>
        <v>0.99759387653513498</v>
      </c>
    </row>
    <row r="96" spans="1:4" x14ac:dyDescent="0.25">
      <c r="A96" s="1">
        <v>38169</v>
      </c>
      <c r="B96">
        <f>papers_obs!C96</f>
        <v>0.99903987225677593</v>
      </c>
      <c r="C96">
        <f>data!Z96/data!Z95</f>
        <v>1.0069616059596715</v>
      </c>
      <c r="D96">
        <f t="shared" si="2"/>
        <v>0.99943057295333626</v>
      </c>
    </row>
    <row r="97" spans="1:4" x14ac:dyDescent="0.25">
      <c r="A97" s="1">
        <v>38261</v>
      </c>
      <c r="B97">
        <f>papers_obs!C97</f>
        <v>1.0039599009904543</v>
      </c>
      <c r="C97">
        <f>data!Z97/data!Z96</f>
        <v>1.0107948053333817</v>
      </c>
      <c r="D97">
        <f t="shared" si="2"/>
        <v>1.0033814628700877</v>
      </c>
    </row>
    <row r="98" spans="1:4" x14ac:dyDescent="0.25">
      <c r="A98" s="1">
        <v>38353</v>
      </c>
      <c r="B98">
        <f>papers_obs!C98</f>
        <v>0.99659714578957215</v>
      </c>
      <c r="C98">
        <f>data!Z98/data!Z97</f>
        <v>1.0076005823594354</v>
      </c>
      <c r="D98">
        <f t="shared" si="2"/>
        <v>1.000089167815942</v>
      </c>
    </row>
    <row r="99" spans="1:4" x14ac:dyDescent="0.25">
      <c r="A99" s="1">
        <v>38443</v>
      </c>
      <c r="B99">
        <f>papers_obs!C99</f>
        <v>0.99881412062584973</v>
      </c>
      <c r="C99">
        <f>data!Z99/data!Z98</f>
        <v>1.0070019512919115</v>
      </c>
      <c r="D99">
        <f t="shared" si="2"/>
        <v>0.99947215700644543</v>
      </c>
    </row>
    <row r="100" spans="1:4" x14ac:dyDescent="0.25">
      <c r="A100" s="1">
        <v>38534</v>
      </c>
      <c r="B100">
        <f>papers_obs!C100</f>
        <v>1.0014735996133193</v>
      </c>
      <c r="C100">
        <f>data!Z100/data!Z99</f>
        <v>1.0064330704906739</v>
      </c>
      <c r="D100">
        <f t="shared" si="2"/>
        <v>0.99888580988428488</v>
      </c>
    </row>
    <row r="101" spans="1:4" x14ac:dyDescent="0.25">
      <c r="A101" s="1">
        <v>38626</v>
      </c>
      <c r="B101">
        <f>papers_obs!C101</f>
        <v>0.99973383459183063</v>
      </c>
      <c r="C101">
        <f>data!Z101/data!Z100</f>
        <v>1.0065513186628603</v>
      </c>
      <c r="D101">
        <f t="shared" si="2"/>
        <v>0.99900768862463141</v>
      </c>
    </row>
    <row r="102" spans="1:4" x14ac:dyDescent="0.25">
      <c r="A102" s="1">
        <v>38718</v>
      </c>
      <c r="B102">
        <f>papers_obs!C102</f>
        <v>0.99586726846044626</v>
      </c>
      <c r="C102">
        <f>data!Z102/data!Z101</f>
        <v>1.007077813152579</v>
      </c>
      <c r="D102">
        <f t="shared" si="2"/>
        <v>0.99955034805031173</v>
      </c>
    </row>
    <row r="103" spans="1:4" x14ac:dyDescent="0.25">
      <c r="A103" s="1">
        <v>38808</v>
      </c>
      <c r="B103">
        <f>papers_obs!C103</f>
        <v>0.9977675982073988</v>
      </c>
      <c r="C103">
        <f>data!Z103/data!Z102</f>
        <v>1.006501177010477</v>
      </c>
      <c r="D103">
        <f t="shared" si="2"/>
        <v>0.9989560074754148</v>
      </c>
    </row>
    <row r="104" spans="1:4" x14ac:dyDescent="0.25">
      <c r="A104" s="1">
        <v>38899</v>
      </c>
      <c r="B104">
        <f>papers_obs!C104</f>
        <v>0.99789690035648559</v>
      </c>
      <c r="C104">
        <f>data!Z104/data!Z103</f>
        <v>1.0054586443311169</v>
      </c>
      <c r="D104">
        <f t="shared" si="2"/>
        <v>0.9978814659634293</v>
      </c>
    </row>
    <row r="105" spans="1:4" x14ac:dyDescent="0.25">
      <c r="A105" s="1">
        <v>38991</v>
      </c>
      <c r="B105">
        <f>papers_obs!C105</f>
        <v>0.99639125949452989</v>
      </c>
      <c r="C105">
        <f>data!Z105/data!Z104</f>
        <v>1.0094850208888795</v>
      </c>
      <c r="D105">
        <f t="shared" si="2"/>
        <v>1.0020314641743786</v>
      </c>
    </row>
    <row r="106" spans="1:4" x14ac:dyDescent="0.25">
      <c r="A106" s="1">
        <v>39083</v>
      </c>
      <c r="B106">
        <f>papers_obs!C106</f>
        <v>0.99716658864237429</v>
      </c>
      <c r="C106">
        <f>data!Z106/data!Z105</f>
        <v>1.0050577313412967</v>
      </c>
      <c r="D106">
        <f t="shared" si="2"/>
        <v>0.99746824376062959</v>
      </c>
    </row>
    <row r="107" spans="1:4" x14ac:dyDescent="0.25">
      <c r="A107" s="1">
        <v>39173</v>
      </c>
      <c r="B107">
        <f>papers_obs!C107</f>
        <v>0.99648979620049061</v>
      </c>
      <c r="C107">
        <f>data!Z107/data!Z106</f>
        <v>1.0028058268498594</v>
      </c>
      <c r="D107">
        <f t="shared" si="2"/>
        <v>0.99514719914976812</v>
      </c>
    </row>
    <row r="108" spans="1:4" x14ac:dyDescent="0.25">
      <c r="A108" s="1">
        <v>39264</v>
      </c>
      <c r="B108">
        <f>papers_obs!C108</f>
        <v>0.99706702866973673</v>
      </c>
      <c r="C108">
        <f>data!Z108/data!Z107</f>
        <v>1.0036027038849775</v>
      </c>
      <c r="D108">
        <f t="shared" si="2"/>
        <v>0.99596854266363077</v>
      </c>
    </row>
    <row r="109" spans="1:4" x14ac:dyDescent="0.25">
      <c r="A109" s="1">
        <v>39356</v>
      </c>
      <c r="B109">
        <f>papers_obs!C109</f>
        <v>1.0044233147425472</v>
      </c>
      <c r="C109">
        <f>data!Z109/data!Z108</f>
        <v>1.0031744595811518</v>
      </c>
      <c r="D109">
        <f t="shared" si="2"/>
        <v>0.99552714999475589</v>
      </c>
    </row>
    <row r="110" spans="1:4" x14ac:dyDescent="0.25">
      <c r="A110" s="1">
        <v>39448</v>
      </c>
      <c r="B110">
        <f>papers_obs!C110</f>
        <v>0.99929020534887125</v>
      </c>
      <c r="C110">
        <f>data!Z110/data!Z109</f>
        <v>1.0016027020490821</v>
      </c>
      <c r="D110">
        <f t="shared" si="2"/>
        <v>0.99390713486389093</v>
      </c>
    </row>
    <row r="111" spans="1:4" x14ac:dyDescent="0.25">
      <c r="A111" s="1">
        <v>39539</v>
      </c>
      <c r="B111">
        <f>papers_obs!C111</f>
        <v>0.99810845960551853</v>
      </c>
      <c r="C111">
        <f>data!Z111/data!Z110</f>
        <v>1.0011868027533817</v>
      </c>
      <c r="D111">
        <f t="shared" si="2"/>
        <v>0.99347846623135483</v>
      </c>
    </row>
    <row r="112" spans="1:4" x14ac:dyDescent="0.25">
      <c r="A112" s="1">
        <v>39630</v>
      </c>
      <c r="B112">
        <f>papers_obs!C112</f>
        <v>0.98671360604181324</v>
      </c>
      <c r="C112">
        <f>data!Z112/data!Z111</f>
        <v>0.99396674351302294</v>
      </c>
      <c r="D112">
        <f t="shared" si="2"/>
        <v>0.98603672984615043</v>
      </c>
    </row>
    <row r="113" spans="1:4" x14ac:dyDescent="0.25">
      <c r="A113" s="1">
        <v>39722</v>
      </c>
      <c r="B113">
        <f>papers_obs!C113</f>
        <v>0.9770713714539514</v>
      </c>
      <c r="C113">
        <f>data!Z113/data!Z112</f>
        <v>0.99789857218054923</v>
      </c>
      <c r="D113">
        <f t="shared" si="2"/>
        <v>0.99008927726736318</v>
      </c>
    </row>
    <row r="114" spans="1:4" x14ac:dyDescent="0.25">
      <c r="A114" s="1">
        <v>39814</v>
      </c>
      <c r="B114">
        <f>papers_obs!C114</f>
        <v>0.98204140132440376</v>
      </c>
      <c r="C114">
        <f>data!Z114/data!Z113</f>
        <v>0.99715648013451219</v>
      </c>
      <c r="D114">
        <f t="shared" si="2"/>
        <v>0.98932440080356698</v>
      </c>
    </row>
    <row r="115" spans="1:4" x14ac:dyDescent="0.25">
      <c r="A115" s="1">
        <v>39904</v>
      </c>
      <c r="B115">
        <f>papers_obs!C115</f>
        <v>0.99248523868510563</v>
      </c>
      <c r="C115">
        <f>data!Z115/data!Z114</f>
        <v>0.99633421086346441</v>
      </c>
      <c r="D115">
        <f t="shared" si="2"/>
        <v>0.98847688543712986</v>
      </c>
    </row>
    <row r="116" spans="1:4" x14ac:dyDescent="0.25">
      <c r="A116" s="1">
        <v>39995</v>
      </c>
      <c r="B116">
        <f>papers_obs!C116</f>
        <v>0.99875394309651166</v>
      </c>
      <c r="C116">
        <f>data!Z116/data!Z115</f>
        <v>1.0001908080305302</v>
      </c>
      <c r="D116">
        <f t="shared" si="2"/>
        <v>0.99245189152860391</v>
      </c>
    </row>
    <row r="117" spans="1:4" x14ac:dyDescent="0.25">
      <c r="A117" s="1">
        <v>40087</v>
      </c>
      <c r="B117">
        <f>papers_obs!C117</f>
        <v>1.0024418388069201</v>
      </c>
      <c r="C117">
        <f>data!Z117/data!Z116</f>
        <v>1.0029237825866975</v>
      </c>
      <c r="D117">
        <f t="shared" si="2"/>
        <v>0.99526877647613754</v>
      </c>
    </row>
    <row r="118" spans="1:4" x14ac:dyDescent="0.25">
      <c r="A118" s="1">
        <v>40179</v>
      </c>
      <c r="B118">
        <f>papers_obs!C118</f>
        <v>0.998018325048323</v>
      </c>
      <c r="C118">
        <f>data!Z118/data!Z117</f>
        <v>1.0027291786412813</v>
      </c>
      <c r="D118">
        <f t="shared" si="2"/>
        <v>0.99506819761478804</v>
      </c>
    </row>
    <row r="119" spans="1:4" x14ac:dyDescent="0.25">
      <c r="A119" s="1">
        <v>40269</v>
      </c>
      <c r="B119">
        <f>papers_obs!C119</f>
        <v>0.99114575742458444</v>
      </c>
      <c r="C119">
        <f>data!Z119/data!Z118</f>
        <v>1.0041733507635331</v>
      </c>
      <c r="D119">
        <f t="shared" si="2"/>
        <v>0.99655671008689961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03A-583C-4305-9719-37243AFE845F}">
  <dimension ref="A1:I129"/>
  <sheetViews>
    <sheetView workbookViewId="0">
      <selection activeCell="C73" sqref="C7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3" t="s">
        <v>159</v>
      </c>
      <c r="D1" t="s">
        <v>143</v>
      </c>
    </row>
    <row r="2" spans="1:9" x14ac:dyDescent="0.25">
      <c r="A2" s="1">
        <v>29587</v>
      </c>
      <c r="B2">
        <f>papers_obs!L2</f>
        <v>1.0003656136258317</v>
      </c>
      <c r="C2">
        <f>EXP(data!O2/100)</f>
        <v>1.0078386380510553</v>
      </c>
      <c r="D2">
        <f>C2*$H$3+$I$3</f>
        <v>1.0023309118130821</v>
      </c>
      <c r="H2" t="s">
        <v>142</v>
      </c>
    </row>
    <row r="3" spans="1:9" x14ac:dyDescent="0.25">
      <c r="A3" s="1">
        <v>29677</v>
      </c>
      <c r="B3">
        <f>papers_obs!L3</f>
        <v>0.98258959752897657</v>
      </c>
      <c r="C3">
        <f>EXP(data!O3/100)</f>
        <v>1.0111365119624214</v>
      </c>
      <c r="D3">
        <f t="shared" ref="D3:D66" si="0">C3*$H$3+$I$3</f>
        <v>1.0049321952872472</v>
      </c>
      <c r="H3">
        <f t="array" ref="H3:I7">LINEST(B2:B119,C2:C119,TRUE,TRUE)</f>
        <v>0.78877590352974791</v>
      </c>
      <c r="I3">
        <v>0.20737207947217051</v>
      </c>
    </row>
    <row r="4" spans="1:9" x14ac:dyDescent="0.25">
      <c r="A4" s="1">
        <v>29768</v>
      </c>
      <c r="B4">
        <f>papers_obs!L4</f>
        <v>0.9993068898282389</v>
      </c>
      <c r="C4">
        <f>EXP(data!O4/100)</f>
        <v>0.99851091626764588</v>
      </c>
      <c r="D4">
        <f t="shared" si="0"/>
        <v>0.9949734296354994</v>
      </c>
      <c r="H4">
        <v>4.3953935285225086E-2</v>
      </c>
      <c r="I4">
        <v>4.4142333811064798E-2</v>
      </c>
    </row>
    <row r="5" spans="1:9" x14ac:dyDescent="0.25">
      <c r="A5" s="1">
        <v>29860</v>
      </c>
      <c r="B5">
        <f>papers_obs!L5</f>
        <v>0.96398305570364873</v>
      </c>
      <c r="C5">
        <f>EXP(data!O5/100)</f>
        <v>0.99826143761099162</v>
      </c>
      <c r="D5">
        <f t="shared" si="0"/>
        <v>0.99477664688268552</v>
      </c>
      <c r="H5" s="3">
        <v>0.73518486341191769</v>
      </c>
      <c r="I5">
        <v>1.0785614915455899E-2</v>
      </c>
    </row>
    <row r="6" spans="1:9" x14ac:dyDescent="0.25">
      <c r="A6" s="1">
        <v>29952</v>
      </c>
      <c r="B6">
        <f>papers_obs!L6</f>
        <v>0.97808730633285501</v>
      </c>
      <c r="C6">
        <f>EXP(data!O6/100)</f>
        <v>0.96948082027781679</v>
      </c>
      <c r="D6">
        <f t="shared" si="0"/>
        <v>0.97207518944156657</v>
      </c>
      <c r="H6">
        <v>322.04142578313798</v>
      </c>
      <c r="I6">
        <v>116</v>
      </c>
    </row>
    <row r="7" spans="1:9" x14ac:dyDescent="0.25">
      <c r="A7" s="1">
        <v>30042</v>
      </c>
      <c r="B7">
        <f>papers_obs!L7</f>
        <v>0.96673445443413619</v>
      </c>
      <c r="C7">
        <f>EXP(data!O7/100)</f>
        <v>0.96431861668202135</v>
      </c>
      <c r="D7">
        <f t="shared" si="0"/>
        <v>0.96800336763608852</v>
      </c>
      <c r="H7">
        <v>3.7462914531838726E-2</v>
      </c>
      <c r="I7">
        <v>1.3494220736122551E-2</v>
      </c>
    </row>
    <row r="8" spans="1:9" x14ac:dyDescent="0.25">
      <c r="A8" s="1">
        <v>30133</v>
      </c>
      <c r="B8">
        <f>papers_obs!L8</f>
        <v>0.97433090408521505</v>
      </c>
      <c r="C8">
        <f>EXP(data!O8/100)</f>
        <v>0.96400035797386785</v>
      </c>
      <c r="D8">
        <f t="shared" si="0"/>
        <v>0.96775233283600859</v>
      </c>
    </row>
    <row r="9" spans="1:9" x14ac:dyDescent="0.25">
      <c r="A9" s="1">
        <v>30225</v>
      </c>
      <c r="B9">
        <f>papers_obs!L9</f>
        <v>1.0053609139594848</v>
      </c>
      <c r="C9">
        <f>EXP(data!O9/100)</f>
        <v>0.98930831441235423</v>
      </c>
      <c r="D9">
        <f t="shared" si="0"/>
        <v>0.9877146390422672</v>
      </c>
    </row>
    <row r="10" spans="1:9" x14ac:dyDescent="0.25">
      <c r="A10" s="1">
        <v>30317</v>
      </c>
      <c r="B10">
        <f>papers_obs!L10</f>
        <v>1.0123547737085512</v>
      </c>
      <c r="C10">
        <f>EXP(data!O10/100)</f>
        <v>1.0083976085103619</v>
      </c>
      <c r="D10">
        <f t="shared" si="0"/>
        <v>1.0027718142421682</v>
      </c>
    </row>
    <row r="11" spans="1:9" x14ac:dyDescent="0.25">
      <c r="A11" s="1">
        <v>30407</v>
      </c>
      <c r="B11">
        <f>papers_obs!L11</f>
        <v>1.0436908390341837</v>
      </c>
      <c r="C11">
        <f>EXP(data!O11/100)</f>
        <v>1.0267293998420703</v>
      </c>
      <c r="D11">
        <f t="shared" si="0"/>
        <v>1.0172314895131553</v>
      </c>
    </row>
    <row r="12" spans="1:9" x14ac:dyDescent="0.25">
      <c r="A12" s="1">
        <v>30498</v>
      </c>
      <c r="B12">
        <f>papers_obs!L12</f>
        <v>1.0470734955724399</v>
      </c>
      <c r="C12">
        <f>EXP(data!O12/100)</f>
        <v>1.0475094891801426</v>
      </c>
      <c r="D12">
        <f t="shared" si="0"/>
        <v>1.0336223232562221</v>
      </c>
    </row>
    <row r="13" spans="1:9" x14ac:dyDescent="0.25">
      <c r="A13" s="1">
        <v>30590</v>
      </c>
      <c r="B13">
        <f>papers_obs!L13</f>
        <v>1.0480984212568289</v>
      </c>
      <c r="C13">
        <f>EXP(data!O13/100)</f>
        <v>1.0523665463860012</v>
      </c>
      <c r="D13">
        <f t="shared" si="0"/>
        <v>1.037453452942269</v>
      </c>
    </row>
    <row r="14" spans="1:9" x14ac:dyDescent="0.25">
      <c r="A14" s="1">
        <v>30682</v>
      </c>
      <c r="B14">
        <f>papers_obs!L14</f>
        <v>1.0242123231177955</v>
      </c>
      <c r="C14">
        <f>EXP(data!O14/100)</f>
        <v>1.0195982373336507</v>
      </c>
      <c r="D14">
        <f t="shared" si="0"/>
        <v>1.0116066003623594</v>
      </c>
    </row>
    <row r="15" spans="1:9" x14ac:dyDescent="0.25">
      <c r="A15" s="1">
        <v>30773</v>
      </c>
      <c r="B15">
        <f>papers_obs!L15</f>
        <v>1.0273820434537746</v>
      </c>
      <c r="C15">
        <f>EXP(data!O15/100)</f>
        <v>1.0363564922032422</v>
      </c>
      <c r="D15">
        <f t="shared" si="0"/>
        <v>1.0248251079887032</v>
      </c>
    </row>
    <row r="16" spans="1:9" x14ac:dyDescent="0.25">
      <c r="A16" s="1">
        <v>30864</v>
      </c>
      <c r="B16">
        <f>papers_obs!L16</f>
        <v>1.0044581031171171</v>
      </c>
      <c r="C16">
        <f>EXP(data!O16/100)</f>
        <v>1.0161818039250796</v>
      </c>
      <c r="D16">
        <f t="shared" si="0"/>
        <v>1.0089118000136643</v>
      </c>
    </row>
    <row r="17" spans="1:4" x14ac:dyDescent="0.25">
      <c r="A17" s="1">
        <v>30956</v>
      </c>
      <c r="B17">
        <f>papers_obs!L17</f>
        <v>1.0140678909446905</v>
      </c>
      <c r="C17">
        <f>EXP(data!O17/100)</f>
        <v>1.0148247695718751</v>
      </c>
      <c r="D17">
        <f t="shared" si="0"/>
        <v>1.0078414040155945</v>
      </c>
    </row>
    <row r="18" spans="1:4" x14ac:dyDescent="0.25">
      <c r="A18" s="1">
        <v>31048</v>
      </c>
      <c r="B18">
        <f>papers_obs!L18</f>
        <v>1.009423361238883</v>
      </c>
      <c r="C18">
        <f>EXP(data!O18/100)</f>
        <v>0.99935072921033141</v>
      </c>
      <c r="D18">
        <f t="shared" si="0"/>
        <v>0.99563585384816211</v>
      </c>
    </row>
    <row r="19" spans="1:4" x14ac:dyDescent="0.25">
      <c r="A19" s="1">
        <v>31138</v>
      </c>
      <c r="B19">
        <f>papers_obs!L19</f>
        <v>1.0043048419946341</v>
      </c>
      <c r="C19">
        <f>EXP(data!O19/100)</f>
        <v>1.0088865433437288</v>
      </c>
      <c r="D19">
        <f t="shared" si="0"/>
        <v>1.0031574742571245</v>
      </c>
    </row>
    <row r="20" spans="1:4" x14ac:dyDescent="0.25">
      <c r="A20" s="1">
        <v>31229</v>
      </c>
      <c r="B20">
        <f>papers_obs!L20</f>
        <v>1.0049621143884946</v>
      </c>
      <c r="C20">
        <f>EXP(data!O20/100)</f>
        <v>0.99136758132634217</v>
      </c>
      <c r="D20">
        <f t="shared" si="0"/>
        <v>0.9893389391629569</v>
      </c>
    </row>
    <row r="21" spans="1:4" x14ac:dyDescent="0.25">
      <c r="A21" s="1">
        <v>31321</v>
      </c>
      <c r="B21">
        <f>papers_obs!L21</f>
        <v>0.99009402666179858</v>
      </c>
      <c r="C21">
        <f>EXP(data!O21/100)</f>
        <v>1.0193462747386761</v>
      </c>
      <c r="D21">
        <f t="shared" si="0"/>
        <v>1.0114078583388524</v>
      </c>
    </row>
    <row r="22" spans="1:4" x14ac:dyDescent="0.25">
      <c r="A22" s="1">
        <v>31413</v>
      </c>
      <c r="B22">
        <f>papers_obs!L22</f>
        <v>0.99847120662245925</v>
      </c>
      <c r="C22">
        <f>EXP(data!O22/100)</f>
        <v>1.0009609310423786</v>
      </c>
      <c r="D22">
        <f t="shared" si="0"/>
        <v>0.99690594225310036</v>
      </c>
    </row>
    <row r="23" spans="1:4" x14ac:dyDescent="0.25">
      <c r="A23" s="1">
        <v>31503</v>
      </c>
      <c r="B23">
        <f>papers_obs!L23</f>
        <v>1.0008241173625059</v>
      </c>
      <c r="C23">
        <f>EXP(data!O23/100)</f>
        <v>1.0001842833271772</v>
      </c>
      <c r="D23">
        <f t="shared" si="0"/>
        <v>0.99629334124981817</v>
      </c>
    </row>
    <row r="24" spans="1:4" x14ac:dyDescent="0.25">
      <c r="A24" s="1">
        <v>31594</v>
      </c>
      <c r="B24">
        <f>papers_obs!L24</f>
        <v>1.0174823383787555</v>
      </c>
      <c r="C24">
        <f>EXP(data!O24/100)</f>
        <v>0.99669585862760945</v>
      </c>
      <c r="D24">
        <f t="shared" si="0"/>
        <v>0.99354175590552107</v>
      </c>
    </row>
    <row r="25" spans="1:4" x14ac:dyDescent="0.25">
      <c r="A25" s="1">
        <v>31686</v>
      </c>
      <c r="B25">
        <f>papers_obs!L25</f>
        <v>0.98967701283336096</v>
      </c>
      <c r="C25">
        <f>EXP(data!O25/100)</f>
        <v>1.0062424666783523</v>
      </c>
      <c r="D25">
        <f t="shared" si="0"/>
        <v>1.00107189029639</v>
      </c>
    </row>
    <row r="26" spans="1:4" x14ac:dyDescent="0.25">
      <c r="A26" s="1">
        <v>31778</v>
      </c>
      <c r="B26">
        <f>papers_obs!L26</f>
        <v>0.958561683440604</v>
      </c>
      <c r="C26">
        <f>EXP(data!O26/100)</f>
        <v>0.97565462634717826</v>
      </c>
      <c r="D26">
        <f t="shared" si="0"/>
        <v>0.97694493890214462</v>
      </c>
    </row>
    <row r="27" spans="1:4" x14ac:dyDescent="0.25">
      <c r="A27" s="1">
        <v>31868</v>
      </c>
      <c r="B27">
        <f>papers_obs!L27</f>
        <v>1.0199382885325003</v>
      </c>
      <c r="C27">
        <f>EXP(data!O27/100)</f>
        <v>1.0134418503589213</v>
      </c>
      <c r="D27">
        <f t="shared" si="0"/>
        <v>1.0067505906638883</v>
      </c>
    </row>
    <row r="28" spans="1:4" x14ac:dyDescent="0.25">
      <c r="A28" s="1">
        <v>31959</v>
      </c>
      <c r="B28">
        <f>papers_obs!L28</f>
        <v>1.0225137319438526</v>
      </c>
      <c r="C28">
        <f>EXP(data!O28/100)</f>
        <v>1.0151683567593708</v>
      </c>
      <c r="D28">
        <f t="shared" si="0"/>
        <v>1.0081124173098526</v>
      </c>
    </row>
    <row r="29" spans="1:4" x14ac:dyDescent="0.25">
      <c r="A29" s="1">
        <v>32051</v>
      </c>
      <c r="B29">
        <f>papers_obs!L29</f>
        <v>0.9793185382919688</v>
      </c>
      <c r="C29">
        <f>EXP(data!O29/100)</f>
        <v>1.0008909420316938</v>
      </c>
      <c r="D29">
        <f t="shared" si="0"/>
        <v>0.99685073660796031</v>
      </c>
    </row>
    <row r="30" spans="1:4" x14ac:dyDescent="0.25">
      <c r="A30" s="1">
        <v>32143</v>
      </c>
      <c r="B30">
        <f>papers_obs!L30</f>
        <v>1.0045585998406401</v>
      </c>
      <c r="C30">
        <f>EXP(data!O30/100)</f>
        <v>0.99958326759592797</v>
      </c>
      <c r="D30">
        <f t="shared" si="0"/>
        <v>0.99581927452336638</v>
      </c>
    </row>
    <row r="31" spans="1:4" x14ac:dyDescent="0.25">
      <c r="A31" s="1">
        <v>32234</v>
      </c>
      <c r="B31">
        <f>papers_obs!L31</f>
        <v>1.0038752496201007</v>
      </c>
      <c r="C31">
        <f>EXP(data!O31/100)</f>
        <v>1.0159566252772674</v>
      </c>
      <c r="D31">
        <f t="shared" si="0"/>
        <v>1.0087341845222806</v>
      </c>
    </row>
    <row r="32" spans="1:4" x14ac:dyDescent="0.25">
      <c r="A32" s="1">
        <v>32325</v>
      </c>
      <c r="B32">
        <f>papers_obs!L32</f>
        <v>0.99015300116178995</v>
      </c>
      <c r="C32">
        <f>EXP(data!O32/100)</f>
        <v>0.99667336164525622</v>
      </c>
      <c r="D32">
        <f t="shared" si="0"/>
        <v>0.99352401082793873</v>
      </c>
    </row>
    <row r="33" spans="1:4" x14ac:dyDescent="0.25">
      <c r="A33" s="1">
        <v>32417</v>
      </c>
      <c r="B33">
        <f>papers_obs!L33</f>
        <v>1.0067709814707997</v>
      </c>
      <c r="C33">
        <f>EXP(data!O33/100)</f>
        <v>1.0116499645351553</v>
      </c>
      <c r="D33">
        <f t="shared" si="0"/>
        <v>1.0053371943042251</v>
      </c>
    </row>
    <row r="34" spans="1:4" x14ac:dyDescent="0.25">
      <c r="A34" s="1">
        <v>32509</v>
      </c>
      <c r="B34">
        <f>papers_obs!L34</f>
        <v>0.99696930790113814</v>
      </c>
      <c r="C34">
        <f>EXP(data!O34/100)</f>
        <v>1.0045614679774604</v>
      </c>
      <c r="D34">
        <f t="shared" si="0"/>
        <v>0.99974595902726171</v>
      </c>
    </row>
    <row r="35" spans="1:4" x14ac:dyDescent="0.25">
      <c r="A35" s="1">
        <v>32599</v>
      </c>
      <c r="B35">
        <f>papers_obs!L35</f>
        <v>0.99601582070103956</v>
      </c>
      <c r="C35">
        <f>EXP(data!O35/100)</f>
        <v>0.99748041282467836</v>
      </c>
      <c r="D35">
        <f t="shared" si="0"/>
        <v>0.99416059335118212</v>
      </c>
    </row>
    <row r="36" spans="1:4" x14ac:dyDescent="0.25">
      <c r="A36" s="1">
        <v>32690</v>
      </c>
      <c r="B36">
        <f>papers_obs!L36</f>
        <v>1.0112785884365549</v>
      </c>
      <c r="C36">
        <f>EXP(data!O36/100)</f>
        <v>1.0148531093324489</v>
      </c>
      <c r="D36">
        <f t="shared" si="0"/>
        <v>1.0078637577358469</v>
      </c>
    </row>
    <row r="37" spans="1:4" x14ac:dyDescent="0.25">
      <c r="A37" s="1">
        <v>32782</v>
      </c>
      <c r="B37">
        <f>papers_obs!L37</f>
        <v>0.96929860779025334</v>
      </c>
      <c r="C37">
        <f>EXP(data!O37/100)</f>
        <v>0.9824184722967324</v>
      </c>
      <c r="D37">
        <f t="shared" si="0"/>
        <v>0.98228009760234025</v>
      </c>
    </row>
    <row r="38" spans="1:4" x14ac:dyDescent="0.25">
      <c r="A38" s="1">
        <v>32874</v>
      </c>
      <c r="B38">
        <f>papers_obs!L38</f>
        <v>1.0159909167384535</v>
      </c>
      <c r="C38">
        <f>EXP(data!O38/100)</f>
        <v>1.0060081723571537</v>
      </c>
      <c r="D38">
        <f t="shared" si="0"/>
        <v>1.0008870845814948</v>
      </c>
    </row>
    <row r="39" spans="1:4" x14ac:dyDescent="0.25">
      <c r="A39" s="1">
        <v>32964</v>
      </c>
      <c r="B39">
        <f>papers_obs!L39</f>
        <v>0.96394832536399755</v>
      </c>
      <c r="C39">
        <f>EXP(data!O39/100)</f>
        <v>0.96875870573327216</v>
      </c>
      <c r="D39">
        <f t="shared" si="0"/>
        <v>0.97150560288924148</v>
      </c>
    </row>
    <row r="40" spans="1:4" x14ac:dyDescent="0.25">
      <c r="A40" s="1">
        <v>33055</v>
      </c>
      <c r="B40">
        <f>papers_obs!L40</f>
        <v>0.97865472497486961</v>
      </c>
      <c r="C40">
        <f>EXP(data!O40/100)</f>
        <v>0.98624695720698063</v>
      </c>
      <c r="D40">
        <f t="shared" si="0"/>
        <v>0.98529991424657126</v>
      </c>
    </row>
    <row r="41" spans="1:4" x14ac:dyDescent="0.25">
      <c r="A41" s="1">
        <v>33147</v>
      </c>
      <c r="B41">
        <f>papers_obs!L41</f>
        <v>0.96293030198082652</v>
      </c>
      <c r="C41">
        <f>EXP(data!O41/100)</f>
        <v>0.96952666325572268</v>
      </c>
      <c r="D41">
        <f t="shared" si="0"/>
        <v>0.97211134927788478</v>
      </c>
    </row>
    <row r="42" spans="1:4" x14ac:dyDescent="0.25">
      <c r="A42" s="1">
        <v>33239</v>
      </c>
      <c r="B42">
        <f>papers_obs!L42</f>
        <v>0.96060201014322455</v>
      </c>
      <c r="C42">
        <f>EXP(data!O42/100)</f>
        <v>0.96246208495792474</v>
      </c>
      <c r="D42">
        <f t="shared" si="0"/>
        <v>0.96653898014798256</v>
      </c>
    </row>
    <row r="43" spans="1:4" x14ac:dyDescent="0.25">
      <c r="A43" s="1">
        <v>33329</v>
      </c>
      <c r="B43">
        <f>papers_obs!L43</f>
        <v>0.99311034123343911</v>
      </c>
      <c r="C43">
        <f>EXP(data!O43/100)</f>
        <v>0.99144038725314476</v>
      </c>
      <c r="D43">
        <f t="shared" si="0"/>
        <v>0.98939636672365294</v>
      </c>
    </row>
    <row r="44" spans="1:4" x14ac:dyDescent="0.25">
      <c r="A44" s="1">
        <v>33420</v>
      </c>
      <c r="B44">
        <f>papers_obs!L44</f>
        <v>1.0001922908869645</v>
      </c>
      <c r="C44">
        <f>EXP(data!O44/100)</f>
        <v>0.99533264060443116</v>
      </c>
      <c r="D44">
        <f t="shared" si="0"/>
        <v>0.99246648237758051</v>
      </c>
    </row>
    <row r="45" spans="1:4" x14ac:dyDescent="0.25">
      <c r="A45" s="1">
        <v>33512</v>
      </c>
      <c r="B45">
        <f>papers_obs!L45</f>
        <v>0.98854337161917327</v>
      </c>
      <c r="C45">
        <f>EXP(data!O45/100)</f>
        <v>0.99288686768420897</v>
      </c>
      <c r="D45">
        <f t="shared" si="0"/>
        <v>0.99053731563260372</v>
      </c>
    </row>
    <row r="46" spans="1:4" x14ac:dyDescent="0.25">
      <c r="A46" s="1">
        <v>33604</v>
      </c>
      <c r="B46">
        <f>papers_obs!L46</f>
        <v>1.0133410765792346</v>
      </c>
      <c r="C46">
        <f>EXP(data!O46/100)</f>
        <v>1.0027941028992475</v>
      </c>
      <c r="D46">
        <f t="shared" si="0"/>
        <v>0.99835190404082752</v>
      </c>
    </row>
    <row r="47" spans="1:4" x14ac:dyDescent="0.25">
      <c r="A47" s="1">
        <v>33695</v>
      </c>
      <c r="B47">
        <f>papers_obs!L47</f>
        <v>1.0181602824471285</v>
      </c>
      <c r="C47">
        <f>EXP(data!O47/100)</f>
        <v>1.0335993317869507</v>
      </c>
      <c r="D47">
        <f t="shared" si="0"/>
        <v>1.0226503262901663</v>
      </c>
    </row>
    <row r="48" spans="1:4" x14ac:dyDescent="0.25">
      <c r="A48" s="1">
        <v>33786</v>
      </c>
      <c r="B48">
        <f>papers_obs!L48</f>
        <v>1.0086853188064546</v>
      </c>
      <c r="C48">
        <f>EXP(data!O48/100)</f>
        <v>1.0122486388935918</v>
      </c>
      <c r="D48">
        <f t="shared" si="0"/>
        <v>1.0058094142122209</v>
      </c>
    </row>
    <row r="49" spans="1:4" x14ac:dyDescent="0.25">
      <c r="A49" s="1">
        <v>33878</v>
      </c>
      <c r="B49">
        <f>papers_obs!L49</f>
        <v>1.0178601158431202</v>
      </c>
      <c r="C49">
        <f>EXP(data!O49/100)</f>
        <v>1.0280236125154589</v>
      </c>
      <c r="D49">
        <f t="shared" si="0"/>
        <v>1.018252333283967</v>
      </c>
    </row>
    <row r="50" spans="1:4" x14ac:dyDescent="0.25">
      <c r="A50" s="1">
        <v>33970</v>
      </c>
      <c r="B50">
        <f>papers_obs!L50</f>
        <v>0.99596716366609883</v>
      </c>
      <c r="C50">
        <f>EXP(data!O50/100)</f>
        <v>1.0052322201675143</v>
      </c>
      <c r="D50">
        <f t="shared" si="0"/>
        <v>1.000275032192016</v>
      </c>
    </row>
    <row r="51" spans="1:4" x14ac:dyDescent="0.25">
      <c r="A51" s="1">
        <v>34060</v>
      </c>
      <c r="B51">
        <f>papers_obs!L51</f>
        <v>1.0175256608751118</v>
      </c>
      <c r="C51">
        <f>EXP(data!O51/100)</f>
        <v>1.0199184454305825</v>
      </c>
      <c r="D51">
        <f t="shared" si="0"/>
        <v>1.0118591727933341</v>
      </c>
    </row>
    <row r="52" spans="1:4" x14ac:dyDescent="0.25">
      <c r="A52" s="1">
        <v>34151</v>
      </c>
      <c r="B52">
        <f>papers_obs!L52</f>
        <v>1.0074394955294306</v>
      </c>
      <c r="C52">
        <f>EXP(data!O52/100)</f>
        <v>1.0154816247481404</v>
      </c>
      <c r="D52">
        <f t="shared" si="0"/>
        <v>1.0083595155507414</v>
      </c>
    </row>
    <row r="53" spans="1:4" x14ac:dyDescent="0.25">
      <c r="A53" s="1">
        <v>34243</v>
      </c>
      <c r="B53">
        <f>papers_obs!L53</f>
        <v>1.0299700512889982</v>
      </c>
      <c r="C53">
        <f>EXP(data!O53/100)</f>
        <v>1.0404999842025773</v>
      </c>
      <c r="D53">
        <f t="shared" si="0"/>
        <v>1.0280933946342468</v>
      </c>
    </row>
    <row r="54" spans="1:4" x14ac:dyDescent="0.25">
      <c r="A54" s="1">
        <v>34335</v>
      </c>
      <c r="B54">
        <f>papers_obs!L54</f>
        <v>1.0070334896920543</v>
      </c>
      <c r="C54">
        <f>EXP(data!O54/100)</f>
        <v>1.0133016626711302</v>
      </c>
      <c r="D54">
        <f t="shared" si="0"/>
        <v>1.006640013993787</v>
      </c>
    </row>
    <row r="55" spans="1:4" x14ac:dyDescent="0.25">
      <c r="A55" s="1">
        <v>34425</v>
      </c>
      <c r="B55">
        <f>papers_obs!L55</f>
        <v>1.0111031552647638</v>
      </c>
      <c r="C55">
        <f>EXP(data!O55/100)</f>
        <v>1.0223057119572603</v>
      </c>
      <c r="D55">
        <f t="shared" si="0"/>
        <v>1.0137421911048807</v>
      </c>
    </row>
    <row r="56" spans="1:4" x14ac:dyDescent="0.25">
      <c r="A56" s="1">
        <v>34516</v>
      </c>
      <c r="B56">
        <f>papers_obs!L56</f>
        <v>1.0031008031671813</v>
      </c>
      <c r="C56">
        <f>EXP(data!O56/100)</f>
        <v>1.0081876935838419</v>
      </c>
      <c r="D56">
        <f t="shared" si="0"/>
        <v>1.0026062384063379</v>
      </c>
    </row>
    <row r="57" spans="1:4" x14ac:dyDescent="0.25">
      <c r="A57" s="1">
        <v>34608</v>
      </c>
      <c r="B57">
        <f>papers_obs!L57</f>
        <v>1.0211193943991581</v>
      </c>
      <c r="C57">
        <f>EXP(data!O57/100)</f>
        <v>1.0242138095820346</v>
      </c>
      <c r="D57">
        <f t="shared" si="0"/>
        <v>1.0152472525328851</v>
      </c>
    </row>
    <row r="58" spans="1:4" x14ac:dyDescent="0.25">
      <c r="A58" s="1">
        <v>34700</v>
      </c>
      <c r="B58">
        <f>papers_obs!L58</f>
        <v>0.99752107915078225</v>
      </c>
      <c r="C58">
        <f>EXP(data!O58/100)</f>
        <v>1.0209771923961561</v>
      </c>
      <c r="D58">
        <f t="shared" si="0"/>
        <v>1.0126942868877138</v>
      </c>
    </row>
    <row r="59" spans="1:4" x14ac:dyDescent="0.25">
      <c r="A59" s="1">
        <v>34790</v>
      </c>
      <c r="B59">
        <f>papers_obs!L59</f>
        <v>0.99086359711041017</v>
      </c>
      <c r="C59">
        <f>EXP(data!O59/100)</f>
        <v>0.99501888569296348</v>
      </c>
      <c r="D59">
        <f t="shared" si="0"/>
        <v>0.9922190000638007</v>
      </c>
    </row>
    <row r="60" spans="1:4" x14ac:dyDescent="0.25">
      <c r="A60" s="1">
        <v>34881</v>
      </c>
      <c r="B60">
        <f>papers_obs!L60</f>
        <v>1.0083119292037568</v>
      </c>
      <c r="C60">
        <f>EXP(data!O60/100)</f>
        <v>1.0102752928033558</v>
      </c>
      <c r="D60">
        <f t="shared" si="0"/>
        <v>1.0042528863669182</v>
      </c>
    </row>
    <row r="61" spans="1:4" x14ac:dyDescent="0.25">
      <c r="A61" s="1">
        <v>34973</v>
      </c>
      <c r="B61">
        <f>papers_obs!L61</f>
        <v>1.0098822820944784</v>
      </c>
      <c r="C61">
        <f>EXP(data!O61/100)</f>
        <v>1.0156891802024151</v>
      </c>
      <c r="D61">
        <f t="shared" si="0"/>
        <v>1.0085232302917193</v>
      </c>
    </row>
    <row r="62" spans="1:4" x14ac:dyDescent="0.25">
      <c r="A62" s="1">
        <v>35065</v>
      </c>
      <c r="B62">
        <f>papers_obs!L62</f>
        <v>1.0124691952572062</v>
      </c>
      <c r="C62">
        <f>EXP(data!O62/100)</f>
        <v>1.0164680758661646</v>
      </c>
      <c r="D62">
        <f t="shared" si="0"/>
        <v>1.0091376044226488</v>
      </c>
    </row>
    <row r="63" spans="1:4" x14ac:dyDescent="0.25">
      <c r="A63" s="1">
        <v>35156</v>
      </c>
      <c r="B63">
        <f>papers_obs!L63</f>
        <v>1.0220435087254054</v>
      </c>
      <c r="C63">
        <f>EXP(data!O63/100)</f>
        <v>1.0256124725762978</v>
      </c>
      <c r="D63">
        <f t="shared" si="0"/>
        <v>1.0163504841999187</v>
      </c>
    </row>
    <row r="64" spans="1:4" x14ac:dyDescent="0.25">
      <c r="A64" s="1">
        <v>35247</v>
      </c>
      <c r="B64">
        <f>papers_obs!L64</f>
        <v>1.0058538165500845</v>
      </c>
      <c r="C64">
        <f>EXP(data!O64/100)</f>
        <v>1.0210874607456852</v>
      </c>
      <c r="D64">
        <f t="shared" si="0"/>
        <v>1.0127812639047444</v>
      </c>
    </row>
    <row r="65" spans="1:4" x14ac:dyDescent="0.25">
      <c r="A65" s="1">
        <v>35339</v>
      </c>
      <c r="B65">
        <f>papers_obs!L65</f>
        <v>1.0078112396196581</v>
      </c>
      <c r="C65">
        <f>EXP(data!O65/100)</f>
        <v>1.0114865034801501</v>
      </c>
      <c r="D65">
        <f t="shared" si="0"/>
        <v>1.0052082601628713</v>
      </c>
    </row>
    <row r="66" spans="1:4" x14ac:dyDescent="0.25">
      <c r="A66" s="1">
        <v>35431</v>
      </c>
      <c r="B66">
        <f>papers_obs!L66</f>
        <v>1.0116894650913177</v>
      </c>
      <c r="C66">
        <f>EXP(data!O66/100)</f>
        <v>1.0127161335797428</v>
      </c>
      <c r="D66">
        <f t="shared" si="0"/>
        <v>1.0061781627556849</v>
      </c>
    </row>
    <row r="67" spans="1:4" x14ac:dyDescent="0.25">
      <c r="A67" s="1">
        <v>35521</v>
      </c>
      <c r="B67">
        <f>papers_obs!L67</f>
        <v>1.0005215641047065</v>
      </c>
      <c r="C67">
        <f>EXP(data!O67/100)</f>
        <v>1.0157715227844895</v>
      </c>
      <c r="D67">
        <f t="shared" ref="D67:D119" si="1">C67*$H$3+$I$3</f>
        <v>1.0085881801362941</v>
      </c>
    </row>
    <row r="68" spans="1:4" x14ac:dyDescent="0.25">
      <c r="A68" s="1">
        <v>35612</v>
      </c>
      <c r="B68">
        <f>papers_obs!L68</f>
        <v>1.0290418521225755</v>
      </c>
      <c r="C68">
        <f>EXP(data!O68/100)</f>
        <v>1.035898893965735</v>
      </c>
      <c r="D68">
        <f t="shared" si="1"/>
        <v>1.0244641655254596</v>
      </c>
    </row>
    <row r="69" spans="1:4" x14ac:dyDescent="0.25">
      <c r="A69" s="1">
        <v>35704</v>
      </c>
      <c r="B69">
        <f>papers_obs!L69</f>
        <v>1.0034925879510406</v>
      </c>
      <c r="C69">
        <f>EXP(data!O69/100)</f>
        <v>1.0031764754030994</v>
      </c>
      <c r="D69">
        <f t="shared" si="1"/>
        <v>0.99865351025803817</v>
      </c>
    </row>
    <row r="70" spans="1:4" x14ac:dyDescent="0.25">
      <c r="A70" s="1">
        <v>35796</v>
      </c>
      <c r="B70">
        <f>papers_obs!L70</f>
        <v>1.012936836545919</v>
      </c>
      <c r="C70">
        <f>EXP(data!O70/100)</f>
        <v>1.0232445583905261</v>
      </c>
      <c r="D70">
        <f t="shared" si="1"/>
        <v>1.0144827305485555</v>
      </c>
    </row>
    <row r="71" spans="1:4" x14ac:dyDescent="0.25">
      <c r="A71" s="1">
        <v>35886</v>
      </c>
      <c r="B71">
        <f>papers_obs!L71</f>
        <v>1.0299556676090345</v>
      </c>
      <c r="C71">
        <f>EXP(data!O71/100)</f>
        <v>1.0293337395258142</v>
      </c>
      <c r="D71">
        <f t="shared" si="1"/>
        <v>1.0192857299002989</v>
      </c>
    </row>
    <row r="72" spans="1:4" x14ac:dyDescent="0.25">
      <c r="A72" s="1">
        <v>35977</v>
      </c>
      <c r="B72">
        <f>papers_obs!L72</f>
        <v>1.0100072761605225</v>
      </c>
      <c r="C72">
        <f>EXP(data!O72/100)</f>
        <v>1.0144066353562002</v>
      </c>
      <c r="D72">
        <f t="shared" si="1"/>
        <v>1.0075115898218288</v>
      </c>
    </row>
    <row r="73" spans="1:4" x14ac:dyDescent="0.25">
      <c r="A73" s="1">
        <v>36069</v>
      </c>
      <c r="B73">
        <f>papers_obs!L73</f>
        <v>1.0292277817103279</v>
      </c>
      <c r="C73">
        <f>EXP(data!O73/100)</f>
        <v>1.0271589721741741</v>
      </c>
      <c r="D73">
        <f t="shared" si="1"/>
        <v>1.0175703258175419</v>
      </c>
    </row>
    <row r="74" spans="1:4" x14ac:dyDescent="0.25">
      <c r="A74" s="1">
        <v>36161</v>
      </c>
      <c r="B74">
        <f>papers_obs!L74</f>
        <v>1.0006089147794643</v>
      </c>
      <c r="C74">
        <f>EXP(data!O74/100)</f>
        <v>1.0157099710611273</v>
      </c>
      <c r="D74">
        <f t="shared" si="1"/>
        <v>1.0085396296200853</v>
      </c>
    </row>
    <row r="75" spans="1:4" x14ac:dyDescent="0.25">
      <c r="A75" s="1">
        <v>36251</v>
      </c>
      <c r="B75">
        <f>papers_obs!L75</f>
        <v>1.0208717445667546</v>
      </c>
      <c r="C75">
        <f>EXP(data!O75/100)</f>
        <v>1.0189839961507492</v>
      </c>
      <c r="D75">
        <f t="shared" si="1"/>
        <v>1.0111221017183309</v>
      </c>
    </row>
    <row r="76" spans="1:4" x14ac:dyDescent="0.25">
      <c r="A76" s="1">
        <v>36342</v>
      </c>
      <c r="B76">
        <f>papers_obs!L76</f>
        <v>1.0129986781070153</v>
      </c>
      <c r="C76">
        <f>EXP(data!O76/100)</f>
        <v>1.0182138912109844</v>
      </c>
      <c r="D76">
        <f t="shared" si="1"/>
        <v>1.0105146614986551</v>
      </c>
    </row>
    <row r="77" spans="1:4" x14ac:dyDescent="0.25">
      <c r="A77" s="1">
        <v>36434</v>
      </c>
      <c r="B77">
        <f>papers_obs!L77</f>
        <v>0.996655986729584</v>
      </c>
      <c r="C77">
        <f>EXP(data!O77/100)</f>
        <v>1.0029375282595421</v>
      </c>
      <c r="D77">
        <f t="shared" si="1"/>
        <v>0.99846503450898294</v>
      </c>
    </row>
    <row r="78" spans="1:4" x14ac:dyDescent="0.25">
      <c r="A78" s="1">
        <v>36526</v>
      </c>
      <c r="B78">
        <f>papers_obs!L78</f>
        <v>1.0250871973601421</v>
      </c>
      <c r="C78">
        <f>EXP(data!O78/100)</f>
        <v>1.0278412631260152</v>
      </c>
      <c r="D78">
        <f t="shared" si="1"/>
        <v>1.0181085004795505</v>
      </c>
    </row>
    <row r="79" spans="1:4" x14ac:dyDescent="0.25">
      <c r="A79" s="1">
        <v>36617</v>
      </c>
      <c r="B79">
        <f>papers_obs!L79</f>
        <v>0.99902295541888952</v>
      </c>
      <c r="C79">
        <f>EXP(data!O79/100)</f>
        <v>1.0233134915320727</v>
      </c>
      <c r="D79">
        <f t="shared" si="1"/>
        <v>1.0145371033495623</v>
      </c>
    </row>
    <row r="80" spans="1:4" x14ac:dyDescent="0.25">
      <c r="A80" s="1">
        <v>36708</v>
      </c>
      <c r="B80">
        <f>papers_obs!L80</f>
        <v>0.99587354796407745</v>
      </c>
      <c r="C80">
        <f>EXP(data!O80/100)</f>
        <v>1.0022181564878114</v>
      </c>
      <c r="D80">
        <f t="shared" si="1"/>
        <v>0.9978976113897623</v>
      </c>
    </row>
    <row r="81" spans="1:4" x14ac:dyDescent="0.25">
      <c r="A81" s="1">
        <v>36800</v>
      </c>
      <c r="B81">
        <f>papers_obs!L81</f>
        <v>0.99385112136399012</v>
      </c>
      <c r="C81">
        <f>EXP(data!O81/100)</f>
        <v>0.99977139446559726</v>
      </c>
      <c r="D81">
        <f t="shared" si="1"/>
        <v>0.99596766446496798</v>
      </c>
    </row>
    <row r="82" spans="1:4" x14ac:dyDescent="0.25">
      <c r="A82" s="1">
        <v>36892</v>
      </c>
      <c r="B82">
        <f>papers_obs!L82</f>
        <v>0.99260131764567328</v>
      </c>
      <c r="C82">
        <f>EXP(data!O82/100)</f>
        <v>0.98692058822488693</v>
      </c>
      <c r="D82">
        <f t="shared" si="1"/>
        <v>0.98583125816136596</v>
      </c>
    </row>
    <row r="83" spans="1:4" x14ac:dyDescent="0.25">
      <c r="A83" s="1">
        <v>36982</v>
      </c>
      <c r="B83">
        <f>papers_obs!L83</f>
        <v>0.97761799038850206</v>
      </c>
      <c r="C83">
        <f>EXP(data!O83/100)</f>
        <v>0.98104979801865866</v>
      </c>
      <c r="D83">
        <f t="shared" si="1"/>
        <v>0.98120052031201466</v>
      </c>
    </row>
    <row r="84" spans="1:4" x14ac:dyDescent="0.25">
      <c r="A84" s="1">
        <v>37073</v>
      </c>
      <c r="B84">
        <f>papers_obs!L84</f>
        <v>0.98486663869028157</v>
      </c>
      <c r="C84">
        <f>EXP(data!O84/100)</f>
        <v>0.99071405244710908</v>
      </c>
      <c r="D84">
        <f t="shared" si="1"/>
        <v>0.988823451330757</v>
      </c>
    </row>
    <row r="85" spans="1:4" x14ac:dyDescent="0.25">
      <c r="A85" s="1">
        <v>37165</v>
      </c>
      <c r="B85">
        <f>papers_obs!L85</f>
        <v>1.0025314014695379</v>
      </c>
      <c r="C85">
        <f>EXP(data!O85/100)</f>
        <v>0.97194904080880595</v>
      </c>
      <c r="D85">
        <f t="shared" si="1"/>
        <v>0.9740220623210083</v>
      </c>
    </row>
    <row r="86" spans="1:4" x14ac:dyDescent="0.25">
      <c r="A86" s="1">
        <v>37257</v>
      </c>
      <c r="B86">
        <f>papers_obs!L86</f>
        <v>0.97897400259155454</v>
      </c>
      <c r="C86">
        <f>EXP(data!O86/100)</f>
        <v>0.9868275098423247</v>
      </c>
      <c r="D86">
        <f t="shared" si="1"/>
        <v>0.98575784017606138</v>
      </c>
    </row>
    <row r="87" spans="1:4" x14ac:dyDescent="0.25">
      <c r="A87" s="1">
        <v>37347</v>
      </c>
      <c r="B87">
        <f>papers_obs!L87</f>
        <v>0.98986836738304795</v>
      </c>
      <c r="C87">
        <f>EXP(data!O87/100)</f>
        <v>0.99166000499964391</v>
      </c>
      <c r="D87">
        <f t="shared" si="1"/>
        <v>0.98956959591007898</v>
      </c>
    </row>
    <row r="88" spans="1:4" x14ac:dyDescent="0.25">
      <c r="A88" s="1">
        <v>37438</v>
      </c>
      <c r="B88">
        <f>papers_obs!L88</f>
        <v>0.99946853242624756</v>
      </c>
      <c r="C88">
        <f>EXP(data!O88/100)</f>
        <v>0.99386288064788475</v>
      </c>
      <c r="D88">
        <f t="shared" si="1"/>
        <v>0.99130717113988387</v>
      </c>
    </row>
    <row r="89" spans="1:4" x14ac:dyDescent="0.25">
      <c r="A89" s="1">
        <v>37530</v>
      </c>
      <c r="B89">
        <f>papers_obs!L89</f>
        <v>0.97614535903951893</v>
      </c>
      <c r="C89">
        <f>EXP(data!O89/100)</f>
        <v>0.99369178141301195</v>
      </c>
      <c r="D89">
        <f t="shared" si="1"/>
        <v>0.9911722121863038</v>
      </c>
    </row>
    <row r="90" spans="1:4" x14ac:dyDescent="0.25">
      <c r="A90" s="1">
        <v>37622</v>
      </c>
      <c r="B90">
        <f>papers_obs!L90</f>
        <v>0.9854817596721871</v>
      </c>
      <c r="C90">
        <f>EXP(data!O90/100)</f>
        <v>0.99973978207438041</v>
      </c>
      <c r="D90">
        <f t="shared" si="1"/>
        <v>0.99594272937252315</v>
      </c>
    </row>
    <row r="91" spans="1:4" x14ac:dyDescent="0.25">
      <c r="A91" s="1">
        <v>37712</v>
      </c>
      <c r="B91">
        <f>papers_obs!L91</f>
        <v>1.0191931906431086</v>
      </c>
      <c r="C91">
        <f>EXP(data!O91/100)</f>
        <v>1.0206335900926606</v>
      </c>
      <c r="D91">
        <f t="shared" si="1"/>
        <v>1.0124232616703193</v>
      </c>
    </row>
    <row r="92" spans="1:4" x14ac:dyDescent="0.25">
      <c r="A92" s="1">
        <v>37803</v>
      </c>
      <c r="B92">
        <f>papers_obs!L92</f>
        <v>1.0213699670765541</v>
      </c>
      <c r="C92">
        <f>EXP(data!O92/100)</f>
        <v>1.0294503730742999</v>
      </c>
      <c r="D92">
        <f t="shared" si="1"/>
        <v>1.0193777276328875</v>
      </c>
    </row>
    <row r="93" spans="1:4" x14ac:dyDescent="0.25">
      <c r="A93" s="1">
        <v>37895</v>
      </c>
      <c r="B93">
        <f>papers_obs!L93</f>
        <v>0.99893109931453661</v>
      </c>
      <c r="C93">
        <f>EXP(data!O93/100)</f>
        <v>1.0214841326649922</v>
      </c>
      <c r="D93">
        <f t="shared" si="1"/>
        <v>1.0130941491563006</v>
      </c>
    </row>
    <row r="94" spans="1:4" x14ac:dyDescent="0.25">
      <c r="A94" s="1">
        <v>37987</v>
      </c>
      <c r="B94">
        <f>papers_obs!L94</f>
        <v>0.99077615624725235</v>
      </c>
      <c r="C94">
        <f>EXP(data!O94/100)</f>
        <v>0.9994492418515577</v>
      </c>
      <c r="D94">
        <f t="shared" si="1"/>
        <v>0.99571355824575447</v>
      </c>
    </row>
    <row r="95" spans="1:4" x14ac:dyDescent="0.25">
      <c r="A95" s="1">
        <v>38078</v>
      </c>
      <c r="B95">
        <f>papers_obs!L95</f>
        <v>1.0079597656858339</v>
      </c>
      <c r="C95">
        <f>EXP(data!O95/100)</f>
        <v>1.0343322487319251</v>
      </c>
      <c r="D95">
        <f t="shared" si="1"/>
        <v>1.0232284335156505</v>
      </c>
    </row>
    <row r="96" spans="1:4" x14ac:dyDescent="0.25">
      <c r="A96" s="1">
        <v>38169</v>
      </c>
      <c r="B96">
        <f>papers_obs!L96</f>
        <v>1.0057395370352524</v>
      </c>
      <c r="C96">
        <f>EXP(data!O96/100)</f>
        <v>1.0247429981458045</v>
      </c>
      <c r="D96">
        <f t="shared" si="1"/>
        <v>1.0156646637204103</v>
      </c>
    </row>
    <row r="97" spans="1:4" x14ac:dyDescent="0.25">
      <c r="A97" s="1">
        <v>38261</v>
      </c>
      <c r="B97">
        <f>papers_obs!L97</f>
        <v>1.0049604694501275</v>
      </c>
      <c r="C97">
        <f>EXP(data!O97/100)</f>
        <v>1.0188533117055669</v>
      </c>
      <c r="D97">
        <f t="shared" si="1"/>
        <v>1.0110190209770049</v>
      </c>
    </row>
    <row r="98" spans="1:4" x14ac:dyDescent="0.25">
      <c r="A98" s="1">
        <v>38353</v>
      </c>
      <c r="B98">
        <f>papers_obs!L98</f>
        <v>0.99768467996643873</v>
      </c>
      <c r="C98">
        <f>EXP(data!O98/100)</f>
        <v>1.0147633198192081</v>
      </c>
      <c r="D98">
        <f t="shared" si="1"/>
        <v>1.0077929339314129</v>
      </c>
    </row>
    <row r="99" spans="1:4" x14ac:dyDescent="0.25">
      <c r="A99" s="1">
        <v>38443</v>
      </c>
      <c r="B99">
        <f>papers_obs!L99</f>
        <v>1.0080912968609663</v>
      </c>
      <c r="C99">
        <f>EXP(data!O99/100)</f>
        <v>1.0221737289012847</v>
      </c>
      <c r="D99">
        <f t="shared" si="1"/>
        <v>1.0136380860506529</v>
      </c>
    </row>
    <row r="100" spans="1:4" x14ac:dyDescent="0.25">
      <c r="A100" s="1">
        <v>38534</v>
      </c>
      <c r="B100">
        <f>papers_obs!L100</f>
        <v>0.9961569580253905</v>
      </c>
      <c r="C100">
        <f>EXP(data!O100/100)</f>
        <v>1.016294398512378</v>
      </c>
      <c r="D100">
        <f t="shared" si="1"/>
        <v>1.0090006119109933</v>
      </c>
    </row>
    <row r="101" spans="1:4" x14ac:dyDescent="0.25">
      <c r="A101" s="1">
        <v>38626</v>
      </c>
      <c r="B101">
        <f>papers_obs!L101</f>
        <v>0.9803788419156253</v>
      </c>
      <c r="C101">
        <f>EXP(data!O101/100)</f>
        <v>1.0094010587402427</v>
      </c>
      <c r="D101">
        <f t="shared" si="1"/>
        <v>1.0035633116038896</v>
      </c>
    </row>
    <row r="102" spans="1:4" x14ac:dyDescent="0.25">
      <c r="A102" s="1">
        <v>38718</v>
      </c>
      <c r="B102">
        <f>papers_obs!L102</f>
        <v>1.0145113397807364</v>
      </c>
      <c r="C102">
        <f>EXP(data!O102/100)</f>
        <v>1.0271709664195829</v>
      </c>
      <c r="D102">
        <f t="shared" si="1"/>
        <v>1.0175797865893013</v>
      </c>
    </row>
    <row r="103" spans="1:4" x14ac:dyDescent="0.25">
      <c r="A103" s="1">
        <v>38808</v>
      </c>
      <c r="B103">
        <f>papers_obs!L103</f>
        <v>0.983171647185349</v>
      </c>
      <c r="C103">
        <f>EXP(data!O103/100)</f>
        <v>0.99514541831779912</v>
      </c>
      <c r="D103">
        <f t="shared" si="1"/>
        <v>0.99231880594928146</v>
      </c>
    </row>
    <row r="104" spans="1:4" x14ac:dyDescent="0.25">
      <c r="A104" s="1">
        <v>38899</v>
      </c>
      <c r="B104">
        <f>papers_obs!L104</f>
        <v>0.98325639398527853</v>
      </c>
      <c r="C104">
        <f>EXP(data!O104/100)</f>
        <v>0.9857931927604513</v>
      </c>
      <c r="D104">
        <f t="shared" si="1"/>
        <v>0.98494199578527042</v>
      </c>
    </row>
    <row r="105" spans="1:4" x14ac:dyDescent="0.25">
      <c r="A105" s="1">
        <v>38991</v>
      </c>
      <c r="B105">
        <f>papers_obs!L105</f>
        <v>0.9817738018710781</v>
      </c>
      <c r="C105">
        <f>EXP(data!O105/100)</f>
        <v>0.9909686493193306</v>
      </c>
      <c r="D105">
        <f t="shared" si="1"/>
        <v>0.98902427120867942</v>
      </c>
    </row>
    <row r="106" spans="1:4" x14ac:dyDescent="0.25">
      <c r="A106" s="1">
        <v>39083</v>
      </c>
      <c r="B106">
        <f>papers_obs!L106</f>
        <v>0.99072574238462541</v>
      </c>
      <c r="C106">
        <f>EXP(data!O106/100)</f>
        <v>0.99200591916915015</v>
      </c>
      <c r="D106">
        <f t="shared" si="1"/>
        <v>0.98984244467167504</v>
      </c>
    </row>
    <row r="107" spans="1:4" x14ac:dyDescent="0.25">
      <c r="A107" s="1">
        <v>39173</v>
      </c>
      <c r="B107">
        <f>papers_obs!L107</f>
        <v>0.99930608007087807</v>
      </c>
      <c r="C107">
        <f>EXP(data!O107/100)</f>
        <v>1.0017847690720212</v>
      </c>
      <c r="D107">
        <f t="shared" si="1"/>
        <v>0.99755576583929384</v>
      </c>
    </row>
    <row r="108" spans="1:4" x14ac:dyDescent="0.25">
      <c r="A108" s="1">
        <v>39264</v>
      </c>
      <c r="B108">
        <f>papers_obs!L108</f>
        <v>0.99126452157800082</v>
      </c>
      <c r="C108">
        <f>EXP(data!O108/100)</f>
        <v>0.99158552982740988</v>
      </c>
      <c r="D108">
        <f t="shared" si="1"/>
        <v>0.98951085168880959</v>
      </c>
    </row>
    <row r="109" spans="1:4" x14ac:dyDescent="0.25">
      <c r="A109" s="1">
        <v>39356</v>
      </c>
      <c r="B109">
        <f>papers_obs!L109</f>
        <v>0.98372472037584402</v>
      </c>
      <c r="C109">
        <f>EXP(data!O109/100)</f>
        <v>0.98638713025773839</v>
      </c>
      <c r="D109">
        <f t="shared" si="1"/>
        <v>0.9854104793713333</v>
      </c>
    </row>
    <row r="110" spans="1:4" x14ac:dyDescent="0.25">
      <c r="A110" s="1">
        <v>39448</v>
      </c>
      <c r="B110">
        <f>papers_obs!L110</f>
        <v>0.97116380217433573</v>
      </c>
      <c r="C110">
        <f>EXP(data!O110/100)</f>
        <v>0.97954385608549721</v>
      </c>
      <c r="D110">
        <f t="shared" si="1"/>
        <v>0.98001266960302191</v>
      </c>
    </row>
    <row r="111" spans="1:4" x14ac:dyDescent="0.25">
      <c r="A111" s="1">
        <v>39539</v>
      </c>
      <c r="B111">
        <f>papers_obs!L111</f>
        <v>0.97831743276119487</v>
      </c>
      <c r="C111">
        <f>EXP(data!O111/100)</f>
        <v>0.98398237457165416</v>
      </c>
      <c r="D111">
        <f t="shared" si="1"/>
        <v>0.98351366603227386</v>
      </c>
    </row>
    <row r="112" spans="1:4" x14ac:dyDescent="0.25">
      <c r="A112" s="1">
        <v>39630</v>
      </c>
      <c r="B112">
        <f>papers_obs!L112</f>
        <v>0.95827945123737335</v>
      </c>
      <c r="C112">
        <f>EXP(data!O112/100)</f>
        <v>0.96507610252284537</v>
      </c>
      <c r="D112">
        <f t="shared" si="1"/>
        <v>0.96860085421459552</v>
      </c>
    </row>
    <row r="113" spans="1:4" x14ac:dyDescent="0.25">
      <c r="A113" s="1">
        <v>39722</v>
      </c>
      <c r="B113">
        <f>papers_obs!L113</f>
        <v>0.92130723281477056</v>
      </c>
      <c r="C113">
        <f>EXP(data!O113/100)</f>
        <v>0.93886931131405993</v>
      </c>
      <c r="D113">
        <f t="shared" si="1"/>
        <v>0.94792956880027035</v>
      </c>
    </row>
    <row r="114" spans="1:4" x14ac:dyDescent="0.25">
      <c r="A114" s="1">
        <v>39814</v>
      </c>
      <c r="B114">
        <f>papers_obs!L114</f>
        <v>0.92875706225920662</v>
      </c>
      <c r="C114">
        <f>EXP(data!O114/100)</f>
        <v>0.88693298928992859</v>
      </c>
      <c r="D114">
        <f t="shared" si="1"/>
        <v>0.90696344946967411</v>
      </c>
    </row>
    <row r="115" spans="1:4" x14ac:dyDescent="0.25">
      <c r="A115" s="1">
        <v>39904</v>
      </c>
      <c r="B115">
        <f>papers_obs!L115</f>
        <v>0.97708371390100224</v>
      </c>
      <c r="C115">
        <f>EXP(data!O115/100)</f>
        <v>0.9585341359160392</v>
      </c>
      <c r="D115">
        <f t="shared" si="1"/>
        <v>0.96344070859345055</v>
      </c>
    </row>
    <row r="116" spans="1:4" x14ac:dyDescent="0.25">
      <c r="A116" s="1">
        <v>39995</v>
      </c>
      <c r="B116">
        <f>papers_obs!L116</f>
        <v>1.0125007563301474</v>
      </c>
      <c r="C116">
        <f>EXP(data!O116/100)</f>
        <v>0.98763340208532324</v>
      </c>
      <c r="D116">
        <f t="shared" si="1"/>
        <v>0.9863935085581802</v>
      </c>
    </row>
    <row r="117" spans="1:4" x14ac:dyDescent="0.25">
      <c r="A117" s="1">
        <v>40087</v>
      </c>
      <c r="B117">
        <f>papers_obs!L117</f>
        <v>0.9906323315568567</v>
      </c>
      <c r="C117">
        <f>EXP(data!O117/100)</f>
        <v>0.99474640282560933</v>
      </c>
      <c r="D117">
        <f t="shared" si="1"/>
        <v>0.99200407214390707</v>
      </c>
    </row>
    <row r="118" spans="1:4" x14ac:dyDescent="0.25">
      <c r="A118" s="1">
        <v>40179</v>
      </c>
      <c r="B118">
        <f>papers_obs!L118</f>
        <v>1.0044783219659523</v>
      </c>
      <c r="C118">
        <f>EXP(data!O118/100)</f>
        <v>1.002266622713178</v>
      </c>
      <c r="D118">
        <f t="shared" si="1"/>
        <v>0.99793584038046645</v>
      </c>
    </row>
    <row r="119" spans="1:4" x14ac:dyDescent="0.25">
      <c r="A119" s="1">
        <v>40269</v>
      </c>
      <c r="B119">
        <f>papers_obs!L119</f>
        <v>1.0232421707753483</v>
      </c>
      <c r="C119">
        <f>EXP(data!O119/100)</f>
        <v>1.0374093258737034</v>
      </c>
      <c r="D119">
        <f t="shared" si="1"/>
        <v>1.0256555578183875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685-D84D-475E-9F85-CA2773F01423}">
  <dimension ref="A1:I129"/>
  <sheetViews>
    <sheetView workbookViewId="0">
      <selection activeCell="E8" sqref="E8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3" t="s">
        <v>162</v>
      </c>
      <c r="D1" t="s">
        <v>143</v>
      </c>
    </row>
    <row r="2" spans="1:9" x14ac:dyDescent="0.25">
      <c r="A2" s="1">
        <v>29587</v>
      </c>
      <c r="B2">
        <f>papers_obs!L2</f>
        <v>1.0003656136258317</v>
      </c>
      <c r="H2" t="s">
        <v>142</v>
      </c>
    </row>
    <row r="3" spans="1:9" x14ac:dyDescent="0.25">
      <c r="A3" s="1">
        <v>29677</v>
      </c>
      <c r="B3">
        <f>papers_obs!L3</f>
        <v>0.98258959752897657</v>
      </c>
      <c r="C3">
        <f>data!AA3/data!AA2</f>
        <v>0.95444582102353959</v>
      </c>
      <c r="D3">
        <f t="shared" ref="D3:D58" si="0">C3*$H$3+$I$3</f>
        <v>0.97190455761408701</v>
      </c>
      <c r="H3">
        <f t="array" ref="H3:I7">LINEST(B3:B119,C3:C119,TRUE,TRUE)</f>
        <v>0.49960353378678629</v>
      </c>
      <c r="I3">
        <v>0.49506005262269603</v>
      </c>
    </row>
    <row r="4" spans="1:9" x14ac:dyDescent="0.25">
      <c r="A4" s="1">
        <v>29768</v>
      </c>
      <c r="B4">
        <f>papers_obs!L4</f>
        <v>0.9993068898282389</v>
      </c>
      <c r="C4">
        <f>data!AA4/data!AA3</f>
        <v>1.0543185222166751</v>
      </c>
      <c r="D4">
        <f t="shared" si="0"/>
        <v>1.0218013120590093</v>
      </c>
      <c r="H4">
        <v>4.5405445093553806E-2</v>
      </c>
      <c r="I4">
        <v>4.5848722000089423E-2</v>
      </c>
    </row>
    <row r="5" spans="1:9" x14ac:dyDescent="0.25">
      <c r="A5" s="1">
        <v>29860</v>
      </c>
      <c r="B5">
        <f>papers_obs!L5</f>
        <v>0.96398305570364873</v>
      </c>
      <c r="C5">
        <f>data!AA5/data!AA4</f>
        <v>0.95340467847334021</v>
      </c>
      <c r="D5">
        <f t="shared" si="0"/>
        <v>0.97138439911683161</v>
      </c>
      <c r="H5" s="3">
        <v>0.51285554283450563</v>
      </c>
      <c r="I5">
        <v>1.4691895879010803E-2</v>
      </c>
    </row>
    <row r="6" spans="1:9" x14ac:dyDescent="0.25">
      <c r="A6" s="1">
        <v>29952</v>
      </c>
      <c r="B6">
        <f>papers_obs!L6</f>
        <v>0.97808730633285501</v>
      </c>
      <c r="C6">
        <f>data!AA6/data!AA5</f>
        <v>0.92738651038045095</v>
      </c>
      <c r="D6">
        <f t="shared" si="0"/>
        <v>0.95838563039496549</v>
      </c>
      <c r="H6">
        <v>121.06960586011927</v>
      </c>
      <c r="I6">
        <v>115</v>
      </c>
    </row>
    <row r="7" spans="1:9" x14ac:dyDescent="0.25">
      <c r="A7" s="1">
        <v>30042</v>
      </c>
      <c r="B7">
        <f>papers_obs!L7</f>
        <v>0.96673445443413619</v>
      </c>
      <c r="C7">
        <f>data!AA7/data!AA6</f>
        <v>1.0002142245072836</v>
      </c>
      <c r="D7">
        <f t="shared" si="0"/>
        <v>0.99477061373034492</v>
      </c>
      <c r="H7">
        <v>2.6133092897394936E-2</v>
      </c>
      <c r="I7">
        <v>2.482295751976488E-2</v>
      </c>
    </row>
    <row r="8" spans="1:9" x14ac:dyDescent="0.25">
      <c r="A8" s="1">
        <v>30133</v>
      </c>
      <c r="B8">
        <f>papers_obs!L8</f>
        <v>0.97433090408521505</v>
      </c>
      <c r="C8">
        <f>data!AA8/data!AA7</f>
        <v>0.99336046262582989</v>
      </c>
      <c r="D8">
        <f t="shared" si="0"/>
        <v>0.99134645007463751</v>
      </c>
    </row>
    <row r="9" spans="1:9" x14ac:dyDescent="0.25">
      <c r="A9" s="1">
        <v>30225</v>
      </c>
      <c r="B9">
        <f>papers_obs!L9</f>
        <v>1.0053609139594848</v>
      </c>
      <c r="C9">
        <f>data!AA9/data!AA8</f>
        <v>0.94631306597671416</v>
      </c>
      <c r="D9">
        <f t="shared" si="0"/>
        <v>0.9678414044532706</v>
      </c>
    </row>
    <row r="10" spans="1:9" x14ac:dyDescent="0.25">
      <c r="A10" s="1">
        <v>30317</v>
      </c>
      <c r="B10">
        <f>papers_obs!L10</f>
        <v>1.0123547737085512</v>
      </c>
      <c r="C10">
        <f>data!AA10/data!AA9</f>
        <v>1.0282524493050809</v>
      </c>
      <c r="D10">
        <f t="shared" si="0"/>
        <v>1.0087786099204328</v>
      </c>
    </row>
    <row r="11" spans="1:9" x14ac:dyDescent="0.25">
      <c r="A11" s="1">
        <v>30407</v>
      </c>
      <c r="B11">
        <f>papers_obs!L11</f>
        <v>1.0436908390341837</v>
      </c>
      <c r="C11">
        <f>data!AA11/data!AA10</f>
        <v>1.0898515399955684</v>
      </c>
      <c r="D11">
        <f t="shared" si="0"/>
        <v>1.0395537333074532</v>
      </c>
    </row>
    <row r="12" spans="1:9" x14ac:dyDescent="0.25">
      <c r="A12" s="1">
        <v>30498</v>
      </c>
      <c r="B12">
        <f>papers_obs!L12</f>
        <v>1.0470734955724399</v>
      </c>
      <c r="C12">
        <f>data!AA12/data!AA11</f>
        <v>1.0590627223747076</v>
      </c>
      <c r="D12">
        <f t="shared" si="0"/>
        <v>1.024171531222954</v>
      </c>
    </row>
    <row r="13" spans="1:9" x14ac:dyDescent="0.25">
      <c r="A13" s="1">
        <v>30590</v>
      </c>
      <c r="B13">
        <f>papers_obs!L13</f>
        <v>1.0480984212568289</v>
      </c>
      <c r="C13">
        <f>data!AA13/data!AA12</f>
        <v>1.0898444999040124</v>
      </c>
      <c r="D13">
        <f t="shared" si="0"/>
        <v>1.0395502160528336</v>
      </c>
    </row>
    <row r="14" spans="1:9" x14ac:dyDescent="0.25">
      <c r="A14" s="1">
        <v>30682</v>
      </c>
      <c r="B14">
        <f>papers_obs!L14</f>
        <v>1.0242123231177955</v>
      </c>
      <c r="C14">
        <f>data!AA14/data!AA13</f>
        <v>1.0870177910868415</v>
      </c>
      <c r="D14">
        <f t="shared" si="0"/>
        <v>1.0381379823387886</v>
      </c>
    </row>
    <row r="15" spans="1:9" x14ac:dyDescent="0.25">
      <c r="A15" s="1">
        <v>30773</v>
      </c>
      <c r="B15">
        <f>papers_obs!L15</f>
        <v>1.0273820434537746</v>
      </c>
      <c r="C15">
        <f>data!AA15/data!AA14</f>
        <v>1.031032247609788</v>
      </c>
      <c r="D15">
        <f t="shared" si="0"/>
        <v>1.0101674069766791</v>
      </c>
    </row>
    <row r="16" spans="1:9" x14ac:dyDescent="0.25">
      <c r="A16" s="1">
        <v>30864</v>
      </c>
      <c r="B16">
        <f>papers_obs!L16</f>
        <v>1.0044581031171171</v>
      </c>
      <c r="C16">
        <f>data!AA16/data!AA15</f>
        <v>1.017524557956778</v>
      </c>
      <c r="D16">
        <f t="shared" si="0"/>
        <v>1.0034189174927399</v>
      </c>
    </row>
    <row r="17" spans="1:4" x14ac:dyDescent="0.25">
      <c r="A17" s="1">
        <v>30956</v>
      </c>
      <c r="B17">
        <f>papers_obs!L17</f>
        <v>1.0140678909446905</v>
      </c>
      <c r="C17">
        <f>data!AA17/data!AA16</f>
        <v>0.99567500772320061</v>
      </c>
      <c r="D17">
        <f t="shared" si="0"/>
        <v>0.99250280498439281</v>
      </c>
    </row>
    <row r="18" spans="1:4" x14ac:dyDescent="0.25">
      <c r="A18" s="1">
        <v>31048</v>
      </c>
      <c r="B18">
        <f>papers_obs!L18</f>
        <v>1.009423361238883</v>
      </c>
      <c r="C18">
        <f>data!AA18/data!AA17</f>
        <v>0.98440893577412336</v>
      </c>
      <c r="D18">
        <f t="shared" si="0"/>
        <v>0.98687423562673759</v>
      </c>
    </row>
    <row r="19" spans="1:4" x14ac:dyDescent="0.25">
      <c r="A19" s="1">
        <v>31138</v>
      </c>
      <c r="B19">
        <f>papers_obs!L19</f>
        <v>1.0043048419946341</v>
      </c>
      <c r="C19">
        <f>data!AA19/data!AA18</f>
        <v>1.0158379954298322</v>
      </c>
      <c r="D19">
        <f t="shared" si="0"/>
        <v>1.0025763048943255</v>
      </c>
    </row>
    <row r="20" spans="1:4" x14ac:dyDescent="0.25">
      <c r="A20" s="1">
        <v>31229</v>
      </c>
      <c r="B20">
        <f>papers_obs!L20</f>
        <v>1.0049621143884946</v>
      </c>
      <c r="C20">
        <f>data!AA20/data!AA19</f>
        <v>1.0090753955941669</v>
      </c>
      <c r="D20">
        <f t="shared" si="0"/>
        <v>0.99919768611884119</v>
      </c>
    </row>
    <row r="21" spans="1:4" x14ac:dyDescent="0.25">
      <c r="A21" s="1">
        <v>31321</v>
      </c>
      <c r="B21">
        <f>papers_obs!L21</f>
        <v>0.99009402666179858</v>
      </c>
      <c r="C21">
        <f>data!AA21/data!AA20</f>
        <v>1.0182181566607731</v>
      </c>
      <c r="D21">
        <f t="shared" si="0"/>
        <v>1.0037654418562858</v>
      </c>
    </row>
    <row r="22" spans="1:4" x14ac:dyDescent="0.25">
      <c r="A22" s="1">
        <v>31413</v>
      </c>
      <c r="B22">
        <f>papers_obs!L22</f>
        <v>0.99847120662245925</v>
      </c>
      <c r="C22">
        <f>data!AA22/data!AA21</f>
        <v>1.0039257134229203</v>
      </c>
      <c r="D22">
        <f t="shared" si="0"/>
        <v>0.99662488670820748</v>
      </c>
    </row>
    <row r="23" spans="1:4" x14ac:dyDescent="0.25">
      <c r="A23" s="1">
        <v>31503</v>
      </c>
      <c r="B23">
        <f>papers_obs!L23</f>
        <v>1.0008241173625059</v>
      </c>
      <c r="C23">
        <f>data!AA23/data!AA22</f>
        <v>0.99353286208452407</v>
      </c>
      <c r="D23">
        <f t="shared" si="0"/>
        <v>0.99143258145342406</v>
      </c>
    </row>
    <row r="24" spans="1:4" x14ac:dyDescent="0.25">
      <c r="A24" s="1">
        <v>31594</v>
      </c>
      <c r="B24">
        <f>papers_obs!L24</f>
        <v>1.0174823383787555</v>
      </c>
      <c r="C24">
        <f>data!AA24/data!AA23</f>
        <v>1.0017408416590978</v>
      </c>
      <c r="D24">
        <f t="shared" si="0"/>
        <v>0.99553331705413084</v>
      </c>
    </row>
    <row r="25" spans="1:4" x14ac:dyDescent="0.25">
      <c r="A25" s="1">
        <v>31686</v>
      </c>
      <c r="B25">
        <f>papers_obs!L25</f>
        <v>0.98967701283336096</v>
      </c>
      <c r="C25">
        <f>data!AA25/data!AA24</f>
        <v>0.9961465810351342</v>
      </c>
      <c r="D25">
        <f t="shared" si="0"/>
        <v>0.99273840467747432</v>
      </c>
    </row>
    <row r="26" spans="1:4" x14ac:dyDescent="0.25">
      <c r="A26" s="1">
        <v>31778</v>
      </c>
      <c r="B26">
        <f>papers_obs!L26</f>
        <v>0.958561683440604</v>
      </c>
      <c r="C26">
        <f>data!AA26/data!AA25</f>
        <v>1.0033373786407767</v>
      </c>
      <c r="D26">
        <f t="shared" si="0"/>
        <v>0.99633095257199888</v>
      </c>
    </row>
    <row r="27" spans="1:4" x14ac:dyDescent="0.25">
      <c r="A27" s="1">
        <v>31868</v>
      </c>
      <c r="B27">
        <f>papers_obs!L27</f>
        <v>1.0199382885325003</v>
      </c>
      <c r="C27">
        <f>data!AA27/data!AA26</f>
        <v>1.0126247354097369</v>
      </c>
      <c r="D27">
        <f t="shared" si="0"/>
        <v>1.0009709488333101</v>
      </c>
    </row>
    <row r="28" spans="1:4" x14ac:dyDescent="0.25">
      <c r="A28" s="1">
        <v>31959</v>
      </c>
      <c r="B28">
        <f>papers_obs!L28</f>
        <v>1.0225137319438526</v>
      </c>
      <c r="C28">
        <f>data!AA28/data!AA27</f>
        <v>1.0129152668906307</v>
      </c>
      <c r="D28">
        <f t="shared" si="0"/>
        <v>1.001116099387841</v>
      </c>
    </row>
    <row r="29" spans="1:4" x14ac:dyDescent="0.25">
      <c r="A29" s="1">
        <v>32051</v>
      </c>
      <c r="B29">
        <f>papers_obs!L29</f>
        <v>0.9793185382919688</v>
      </c>
      <c r="C29">
        <f>data!AA29/data!AA28</f>
        <v>1.0463590801886793</v>
      </c>
      <c r="D29">
        <f t="shared" si="0"/>
        <v>1.0178247466948513</v>
      </c>
    </row>
    <row r="30" spans="1:4" x14ac:dyDescent="0.25">
      <c r="A30" s="1">
        <v>32143</v>
      </c>
      <c r="B30">
        <f>papers_obs!L30</f>
        <v>1.0045585998406401</v>
      </c>
      <c r="C30">
        <f>data!AA30/data!AA29</f>
        <v>0.97267028245403964</v>
      </c>
      <c r="D30">
        <f t="shared" si="0"/>
        <v>0.98100956294612573</v>
      </c>
    </row>
    <row r="31" spans="1:4" x14ac:dyDescent="0.25">
      <c r="A31" s="1">
        <v>32234</v>
      </c>
      <c r="B31">
        <f>papers_obs!L31</f>
        <v>1.0038752496201007</v>
      </c>
      <c r="C31">
        <f>data!AA31/data!AA30</f>
        <v>1.01716271996524</v>
      </c>
      <c r="D31">
        <f t="shared" si="0"/>
        <v>1.0032381419535092</v>
      </c>
    </row>
    <row r="32" spans="1:4" x14ac:dyDescent="0.25">
      <c r="A32" s="1">
        <v>32325</v>
      </c>
      <c r="B32">
        <f>papers_obs!L32</f>
        <v>0.99015300116178995</v>
      </c>
      <c r="C32">
        <f>data!AA32/data!AA31</f>
        <v>1.000569557169301</v>
      </c>
      <c r="D32">
        <f t="shared" si="0"/>
        <v>0.99494813918395875</v>
      </c>
    </row>
    <row r="33" spans="1:4" x14ac:dyDescent="0.25">
      <c r="A33" s="1">
        <v>32417</v>
      </c>
      <c r="B33">
        <f>papers_obs!L33</f>
        <v>1.0067709814707997</v>
      </c>
      <c r="C33">
        <f>data!AA33/data!AA32</f>
        <v>1.0170058346378255</v>
      </c>
      <c r="D33">
        <f t="shared" si="0"/>
        <v>1.0031597614895338</v>
      </c>
    </row>
    <row r="34" spans="1:4" x14ac:dyDescent="0.25">
      <c r="A34" s="1">
        <v>32509</v>
      </c>
      <c r="B34">
        <f>papers_obs!L34</f>
        <v>0.99696930790113814</v>
      </c>
      <c r="C34">
        <f>data!AA34/data!AA33</f>
        <v>1.025676904778563</v>
      </c>
      <c r="D34">
        <f t="shared" si="0"/>
        <v>1.0074918587735593</v>
      </c>
    </row>
    <row r="35" spans="1:4" x14ac:dyDescent="0.25">
      <c r="A35" s="1">
        <v>32599</v>
      </c>
      <c r="B35">
        <f>papers_obs!L35</f>
        <v>0.99601582070103956</v>
      </c>
      <c r="C35">
        <f>data!AA35/data!AA34</f>
        <v>0.99549795361527971</v>
      </c>
      <c r="D35">
        <f t="shared" si="0"/>
        <v>0.99241434812640406</v>
      </c>
    </row>
    <row r="36" spans="1:4" x14ac:dyDescent="0.25">
      <c r="A36" s="1">
        <v>32690</v>
      </c>
      <c r="B36">
        <f>papers_obs!L36</f>
        <v>1.0112785884365549</v>
      </c>
      <c r="C36">
        <f>data!AA36/data!AA35</f>
        <v>0.99821844593668618</v>
      </c>
      <c r="D36">
        <f t="shared" si="0"/>
        <v>0.99377351570381856</v>
      </c>
    </row>
    <row r="37" spans="1:4" x14ac:dyDescent="0.25">
      <c r="A37" s="1">
        <v>32782</v>
      </c>
      <c r="B37">
        <f>papers_obs!L37</f>
        <v>0.96929860779025334</v>
      </c>
      <c r="C37">
        <f>data!AA37/data!AA36</f>
        <v>0.98373146622734753</v>
      </c>
      <c r="D37">
        <f t="shared" si="0"/>
        <v>0.9865357694471355</v>
      </c>
    </row>
    <row r="38" spans="1:4" x14ac:dyDescent="0.25">
      <c r="A38" s="1">
        <v>32874</v>
      </c>
      <c r="B38">
        <f>papers_obs!L38</f>
        <v>1.0159909167384535</v>
      </c>
      <c r="C38">
        <f>data!AA38/data!AA37</f>
        <v>1.0194682855348545</v>
      </c>
      <c r="D38">
        <f t="shared" si="0"/>
        <v>1.0043900106594656</v>
      </c>
    </row>
    <row r="39" spans="1:4" x14ac:dyDescent="0.25">
      <c r="A39" s="1">
        <v>32964</v>
      </c>
      <c r="B39">
        <f>papers_obs!L39</f>
        <v>0.96394832536399755</v>
      </c>
      <c r="C39">
        <f>data!AA39/data!AA38</f>
        <v>0.99021218343600281</v>
      </c>
      <c r="D39">
        <f t="shared" si="0"/>
        <v>0.98977355866605254</v>
      </c>
    </row>
    <row r="40" spans="1:4" x14ac:dyDescent="0.25">
      <c r="A40" s="1">
        <v>33055</v>
      </c>
      <c r="B40">
        <f>papers_obs!L40</f>
        <v>0.97865472497486961</v>
      </c>
      <c r="C40">
        <f>data!AA40/data!AA39</f>
        <v>0.98036911591898801</v>
      </c>
      <c r="D40">
        <f t="shared" si="0"/>
        <v>0.98485592735125005</v>
      </c>
    </row>
    <row r="41" spans="1:4" x14ac:dyDescent="0.25">
      <c r="A41" s="1">
        <v>33147</v>
      </c>
      <c r="B41">
        <f>papers_obs!L41</f>
        <v>0.96293030198082652</v>
      </c>
      <c r="C41">
        <f>data!AA41/data!AA40</f>
        <v>0.94733131213424515</v>
      </c>
      <c r="D41">
        <f t="shared" si="0"/>
        <v>0.96835012383183794</v>
      </c>
    </row>
    <row r="42" spans="1:4" x14ac:dyDescent="0.25">
      <c r="A42" s="1">
        <v>33239</v>
      </c>
      <c r="B42">
        <f>papers_obs!L42</f>
        <v>0.96060201014322455</v>
      </c>
      <c r="C42">
        <f>data!AA42/data!AA41</f>
        <v>0.96330753200357266</v>
      </c>
      <c r="D42">
        <f t="shared" si="0"/>
        <v>0.9763318997351087</v>
      </c>
    </row>
    <row r="43" spans="1:4" x14ac:dyDescent="0.25">
      <c r="A43" s="1">
        <v>33329</v>
      </c>
      <c r="B43">
        <f>papers_obs!L43</f>
        <v>0.99311034123343911</v>
      </c>
      <c r="C43">
        <f>data!AA43/data!AA42</f>
        <v>0.99806845399057409</v>
      </c>
      <c r="D43">
        <f t="shared" si="0"/>
        <v>0.99369857919750137</v>
      </c>
    </row>
    <row r="44" spans="1:4" x14ac:dyDescent="0.25">
      <c r="A44" s="1">
        <v>33420</v>
      </c>
      <c r="B44">
        <f>papers_obs!L44</f>
        <v>1.0001922908869645</v>
      </c>
      <c r="C44">
        <f>data!AA44/data!AA43</f>
        <v>1.0219848273726582</v>
      </c>
      <c r="D44">
        <f t="shared" si="0"/>
        <v>1.0056472838545547</v>
      </c>
    </row>
    <row r="45" spans="1:4" x14ac:dyDescent="0.25">
      <c r="A45" s="1">
        <v>33512</v>
      </c>
      <c r="B45">
        <f>papers_obs!L45</f>
        <v>0.98854337161917327</v>
      </c>
      <c r="C45">
        <f>data!AA45/data!AA44</f>
        <v>1.0214361460384789</v>
      </c>
      <c r="D45">
        <f t="shared" si="0"/>
        <v>1.0053731607210761</v>
      </c>
    </row>
    <row r="46" spans="1:4" x14ac:dyDescent="0.25">
      <c r="A46" s="1">
        <v>33604</v>
      </c>
      <c r="B46">
        <f>papers_obs!L46</f>
        <v>1.0133410765792346</v>
      </c>
      <c r="C46">
        <f>data!AA46/data!AA45</f>
        <v>0.99599555061179079</v>
      </c>
      <c r="D46">
        <f t="shared" si="0"/>
        <v>0.99266294934426269</v>
      </c>
    </row>
    <row r="47" spans="1:4" x14ac:dyDescent="0.25">
      <c r="A47" s="1">
        <v>33695</v>
      </c>
      <c r="B47">
        <f>papers_obs!L47</f>
        <v>1.0181602824471285</v>
      </c>
      <c r="C47">
        <f>data!AA47/data!AA46</f>
        <v>1.0476509567418659</v>
      </c>
      <c r="D47">
        <f t="shared" si="0"/>
        <v>1.0184701727860399</v>
      </c>
    </row>
    <row r="48" spans="1:4" x14ac:dyDescent="0.25">
      <c r="A48" s="1">
        <v>33786</v>
      </c>
      <c r="B48">
        <f>papers_obs!L48</f>
        <v>1.0086853188064546</v>
      </c>
      <c r="C48">
        <f>data!AA48/data!AA47</f>
        <v>1.0135740174827661</v>
      </c>
      <c r="D48">
        <f t="shared" si="0"/>
        <v>1.0014452135115559</v>
      </c>
    </row>
    <row r="49" spans="1:4" x14ac:dyDescent="0.25">
      <c r="A49" s="1">
        <v>33878</v>
      </c>
      <c r="B49">
        <f>papers_obs!L49</f>
        <v>1.0178601158431202</v>
      </c>
      <c r="C49">
        <f>data!AA49/data!AA48</f>
        <v>1.0281867900715187</v>
      </c>
      <c r="D49">
        <f t="shared" si="0"/>
        <v>1.0087458063353194</v>
      </c>
    </row>
    <row r="50" spans="1:4" x14ac:dyDescent="0.25">
      <c r="A50" s="1">
        <v>33970</v>
      </c>
      <c r="B50">
        <f>papers_obs!L50</f>
        <v>0.99596716366609883</v>
      </c>
      <c r="C50">
        <f>data!AA50/data!AA49</f>
        <v>1.0193671576650298</v>
      </c>
      <c r="D50">
        <f t="shared" si="0"/>
        <v>1.0043394868183371</v>
      </c>
    </row>
    <row r="51" spans="1:4" x14ac:dyDescent="0.25">
      <c r="A51" s="1">
        <v>34060</v>
      </c>
      <c r="B51">
        <f>papers_obs!L51</f>
        <v>1.0175256608751118</v>
      </c>
      <c r="C51">
        <f>data!AA51/data!AA50</f>
        <v>1.0151190794755152</v>
      </c>
      <c r="D51">
        <f t="shared" si="0"/>
        <v>1.0022171319430528</v>
      </c>
    </row>
    <row r="52" spans="1:4" x14ac:dyDescent="0.25">
      <c r="A52" s="1">
        <v>34151</v>
      </c>
      <c r="B52">
        <f>papers_obs!L52</f>
        <v>1.0074394955294306</v>
      </c>
      <c r="C52">
        <f>data!AA52/data!AA51</f>
        <v>1.0027678924476076</v>
      </c>
      <c r="D52">
        <f t="shared" si="0"/>
        <v>0.99604643525744885</v>
      </c>
    </row>
    <row r="53" spans="1:4" x14ac:dyDescent="0.25">
      <c r="A53" s="1">
        <v>34243</v>
      </c>
      <c r="B53">
        <f>papers_obs!L53</f>
        <v>1.0299700512889982</v>
      </c>
      <c r="C53">
        <f>data!AA53/data!AA52</f>
        <v>1.0441640378548895</v>
      </c>
      <c r="D53">
        <f t="shared" si="0"/>
        <v>1.0167280957880784</v>
      </c>
    </row>
    <row r="54" spans="1:4" x14ac:dyDescent="0.25">
      <c r="A54" s="1">
        <v>34335</v>
      </c>
      <c r="B54">
        <f>papers_obs!L54</f>
        <v>1.0070334896920543</v>
      </c>
      <c r="C54">
        <f>data!AA54/data!AA53</f>
        <v>1.0373867069486404</v>
      </c>
      <c r="D54">
        <f t="shared" si="0"/>
        <v>1.013342117317674</v>
      </c>
    </row>
    <row r="55" spans="1:4" x14ac:dyDescent="0.25">
      <c r="A55" s="1">
        <v>34425</v>
      </c>
      <c r="B55">
        <f>papers_obs!L55</f>
        <v>1.0111031552647638</v>
      </c>
      <c r="C55">
        <f>data!AA55/data!AA54</f>
        <v>1.0444727581604176</v>
      </c>
      <c r="D55">
        <f t="shared" si="0"/>
        <v>1.0168823335436721</v>
      </c>
    </row>
    <row r="56" spans="1:4" x14ac:dyDescent="0.25">
      <c r="A56" s="1">
        <v>34516</v>
      </c>
      <c r="B56">
        <f>papers_obs!L56</f>
        <v>1.0031008031671813</v>
      </c>
      <c r="C56">
        <f>data!AA56/data!AA55</f>
        <v>0.99006680220737731</v>
      </c>
      <c r="D56">
        <f t="shared" si="0"/>
        <v>0.98970092569048496</v>
      </c>
    </row>
    <row r="57" spans="1:4" x14ac:dyDescent="0.25">
      <c r="A57" s="1">
        <v>34608</v>
      </c>
      <c r="B57">
        <f>papers_obs!L57</f>
        <v>1.0211193943991581</v>
      </c>
      <c r="C57">
        <f>data!AA57/data!AA56</f>
        <v>1.0432996949072988</v>
      </c>
      <c r="D57">
        <f t="shared" si="0"/>
        <v>1.0162962669970586</v>
      </c>
    </row>
    <row r="58" spans="1:4" x14ac:dyDescent="0.25">
      <c r="A58" s="1">
        <v>34700</v>
      </c>
      <c r="B58">
        <f>papers_obs!L58</f>
        <v>0.99752107915078225</v>
      </c>
      <c r="C58">
        <f>data!AA58/data!AA57</f>
        <v>1.0013496794511303</v>
      </c>
      <c r="D58">
        <f t="shared" si="0"/>
        <v>0.99533789103274639</v>
      </c>
    </row>
    <row r="59" spans="1:4" x14ac:dyDescent="0.25">
      <c r="A59" s="1">
        <v>34790</v>
      </c>
      <c r="B59">
        <f>papers_obs!L59</f>
        <v>0.99086359711041017</v>
      </c>
      <c r="C59">
        <f>data!AA59/data!AA58</f>
        <v>0.98346999138867008</v>
      </c>
      <c r="D59">
        <f t="shared" ref="D59:D119" si="1">C59*$H$3+$I$3</f>
        <v>0.98640513569373589</v>
      </c>
    </row>
    <row r="60" spans="1:4" x14ac:dyDescent="0.25">
      <c r="A60" s="1">
        <v>34881</v>
      </c>
      <c r="B60">
        <f>papers_obs!L60</f>
        <v>1.0083119292037568</v>
      </c>
      <c r="C60">
        <f>data!AA60/data!AA59</f>
        <v>1.0012563053202628</v>
      </c>
      <c r="D60">
        <f t="shared" si="1"/>
        <v>0.99529124098700072</v>
      </c>
    </row>
    <row r="61" spans="1:4" x14ac:dyDescent="0.25">
      <c r="A61" s="1">
        <v>34973</v>
      </c>
      <c r="B61">
        <f>papers_obs!L61</f>
        <v>1.0098822820944784</v>
      </c>
      <c r="C61">
        <f>data!AA61/data!AA60</f>
        <v>1.0249805136784473</v>
      </c>
      <c r="D61">
        <f t="shared" si="1"/>
        <v>1.0071439393190438</v>
      </c>
    </row>
    <row r="62" spans="1:4" x14ac:dyDescent="0.25">
      <c r="A62" s="1">
        <v>35065</v>
      </c>
      <c r="B62">
        <f>papers_obs!L62</f>
        <v>1.0124691952572062</v>
      </c>
      <c r="C62">
        <f>data!AA62/data!AA61</f>
        <v>1.012464063804136</v>
      </c>
      <c r="D62">
        <f t="shared" si="1"/>
        <v>1.0008906767313728</v>
      </c>
    </row>
    <row r="63" spans="1:4" x14ac:dyDescent="0.25">
      <c r="A63" s="1">
        <v>35156</v>
      </c>
      <c r="B63">
        <f>papers_obs!L63</f>
        <v>1.0220435087254054</v>
      </c>
      <c r="C63">
        <f>data!AA63/data!AA62</f>
        <v>1.0459633246010958</v>
      </c>
      <c r="D63">
        <f t="shared" si="1"/>
        <v>1.0176270258047788</v>
      </c>
    </row>
    <row r="64" spans="1:4" x14ac:dyDescent="0.25">
      <c r="A64" s="1">
        <v>35247</v>
      </c>
      <c r="B64">
        <f>papers_obs!L64</f>
        <v>1.0058538165500845</v>
      </c>
      <c r="C64">
        <f>data!AA64/data!AA63</f>
        <v>1.0379361076082387</v>
      </c>
      <c r="D64">
        <f t="shared" si="1"/>
        <v>1.0136165998286741</v>
      </c>
    </row>
    <row r="65" spans="1:4" x14ac:dyDescent="0.25">
      <c r="A65" s="1">
        <v>35339</v>
      </c>
      <c r="B65">
        <f>papers_obs!L65</f>
        <v>1.0078112396196581</v>
      </c>
      <c r="C65">
        <f>data!AA65/data!AA64</f>
        <v>1.0034929634504399</v>
      </c>
      <c r="D65">
        <f t="shared" si="1"/>
        <v>0.99640868329271015</v>
      </c>
    </row>
    <row r="66" spans="1:4" x14ac:dyDescent="0.25">
      <c r="A66" s="1">
        <v>35431</v>
      </c>
      <c r="B66">
        <f>papers_obs!L66</f>
        <v>1.0116894650913177</v>
      </c>
      <c r="C66">
        <f>data!AA66/data!AA65</f>
        <v>1.0243992668449109</v>
      </c>
      <c r="D66">
        <f t="shared" si="1"/>
        <v>1.0068535463470067</v>
      </c>
    </row>
    <row r="67" spans="1:4" x14ac:dyDescent="0.25">
      <c r="A67" s="1">
        <v>35521</v>
      </c>
      <c r="B67">
        <f>papers_obs!L67</f>
        <v>1.0005215641047065</v>
      </c>
      <c r="C67">
        <f>data!AA67/data!AA66</f>
        <v>1.044747209455023</v>
      </c>
      <c r="D67">
        <f t="shared" si="1"/>
        <v>1.0170194503803094</v>
      </c>
    </row>
    <row r="68" spans="1:4" x14ac:dyDescent="0.25">
      <c r="A68" s="1">
        <v>35612</v>
      </c>
      <c r="B68">
        <f>papers_obs!L68</f>
        <v>1.0290418521225755</v>
      </c>
      <c r="C68">
        <f>data!AA68/data!AA67</f>
        <v>1.0250447789334758</v>
      </c>
      <c r="D68">
        <f t="shared" si="1"/>
        <v>1.0071760464675557</v>
      </c>
    </row>
    <row r="69" spans="1:4" x14ac:dyDescent="0.25">
      <c r="A69" s="1">
        <v>35704</v>
      </c>
      <c r="B69">
        <f>papers_obs!L69</f>
        <v>1.0034925879510406</v>
      </c>
      <c r="C69">
        <f>data!AA69/data!AA68</f>
        <v>1.0186235438381361</v>
      </c>
      <c r="D69">
        <f t="shared" si="1"/>
        <v>1.0039679747226482</v>
      </c>
    </row>
    <row r="70" spans="1:4" x14ac:dyDescent="0.25">
      <c r="A70" s="1">
        <v>35796</v>
      </c>
      <c r="B70">
        <f>papers_obs!L70</f>
        <v>1.012936836545919</v>
      </c>
      <c r="C70">
        <f>data!AA70/data!AA69</f>
        <v>1.0367466706794071</v>
      </c>
      <c r="D70">
        <f t="shared" si="1"/>
        <v>1.0130223529358133</v>
      </c>
    </row>
    <row r="71" spans="1:4" x14ac:dyDescent="0.25">
      <c r="A71" s="1">
        <v>35886</v>
      </c>
      <c r="B71">
        <f>papers_obs!L71</f>
        <v>1.0299556676090345</v>
      </c>
      <c r="C71">
        <f>data!AA71/data!AA70</f>
        <v>1.0051381047070262</v>
      </c>
      <c r="D71">
        <f t="shared" si="1"/>
        <v>0.9972306016780792</v>
      </c>
    </row>
    <row r="72" spans="1:4" x14ac:dyDescent="0.25">
      <c r="A72" s="1">
        <v>35977</v>
      </c>
      <c r="B72">
        <f>papers_obs!L72</f>
        <v>1.0100072761605225</v>
      </c>
      <c r="C72">
        <f>data!AA72/data!AA71</f>
        <v>1.0287504873575835</v>
      </c>
      <c r="D72">
        <f t="shared" si="1"/>
        <v>1.0090274314914234</v>
      </c>
    </row>
    <row r="73" spans="1:4" x14ac:dyDescent="0.25">
      <c r="A73" s="1">
        <v>36069</v>
      </c>
      <c r="B73">
        <f>papers_obs!L73</f>
        <v>1.0292277817103279</v>
      </c>
      <c r="C73">
        <f>data!AA73/data!AA72</f>
        <v>1.0398360517672161</v>
      </c>
      <c r="D73">
        <f t="shared" si="1"/>
        <v>1.0145658186444968</v>
      </c>
    </row>
    <row r="74" spans="1:4" x14ac:dyDescent="0.25">
      <c r="A74" s="1">
        <v>36161</v>
      </c>
      <c r="B74">
        <f>papers_obs!L74</f>
        <v>1.0006089147794643</v>
      </c>
      <c r="C74">
        <f>data!AA74/data!AA73</f>
        <v>1.023110151187905</v>
      </c>
      <c r="D74">
        <f t="shared" si="1"/>
        <v>1.0062094996093065</v>
      </c>
    </row>
    <row r="75" spans="1:4" x14ac:dyDescent="0.25">
      <c r="A75" s="1">
        <v>36251</v>
      </c>
      <c r="B75">
        <f>papers_obs!L75</f>
        <v>1.0208717445667546</v>
      </c>
      <c r="C75">
        <f>data!AA75/data!AA74</f>
        <v>1.0111489339244244</v>
      </c>
      <c r="D75">
        <f t="shared" si="1"/>
        <v>1.0002336331960802</v>
      </c>
    </row>
    <row r="76" spans="1:4" x14ac:dyDescent="0.25">
      <c r="A76" s="1">
        <v>36342</v>
      </c>
      <c r="B76">
        <f>papers_obs!L76</f>
        <v>1.0129986781070153</v>
      </c>
      <c r="C76">
        <f>data!AA76/data!AA75</f>
        <v>1.0248574448373502</v>
      </c>
      <c r="D76">
        <f t="shared" si="1"/>
        <v>1.0070824536911327</v>
      </c>
    </row>
    <row r="77" spans="1:4" x14ac:dyDescent="0.25">
      <c r="A77" s="1">
        <v>36434</v>
      </c>
      <c r="B77">
        <f>papers_obs!L77</f>
        <v>0.996655986729584</v>
      </c>
      <c r="C77">
        <f>data!AA77/data!AA76</f>
        <v>1.0287362175651247</v>
      </c>
      <c r="D77">
        <f t="shared" si="1"/>
        <v>1.0090203022526847</v>
      </c>
    </row>
    <row r="78" spans="1:4" x14ac:dyDescent="0.25">
      <c r="A78" s="1">
        <v>36526</v>
      </c>
      <c r="B78">
        <f>papers_obs!L78</f>
        <v>1.0250871973601421</v>
      </c>
      <c r="C78">
        <f>data!AA78/data!AA77</f>
        <v>1.0063243356972238</v>
      </c>
      <c r="D78">
        <f t="shared" si="1"/>
        <v>0.99782324687266921</v>
      </c>
    </row>
    <row r="79" spans="1:4" x14ac:dyDescent="0.25">
      <c r="A79" s="1">
        <v>36617</v>
      </c>
      <c r="B79">
        <f>papers_obs!L79</f>
        <v>0.99902295541888952</v>
      </c>
      <c r="C79">
        <f>data!AA79/data!AA78</f>
        <v>1.0427499692534741</v>
      </c>
      <c r="D79">
        <f t="shared" si="1"/>
        <v>1.0160216221177945</v>
      </c>
    </row>
    <row r="80" spans="1:4" x14ac:dyDescent="0.25">
      <c r="A80" s="1">
        <v>36708</v>
      </c>
      <c r="B80">
        <f>papers_obs!L80</f>
        <v>0.99587354796407745</v>
      </c>
      <c r="C80">
        <f>data!AA80/data!AA79</f>
        <v>0.99380793999009298</v>
      </c>
      <c r="D80">
        <f t="shared" si="1"/>
        <v>0.99157001134711287</v>
      </c>
    </row>
    <row r="81" spans="1:4" x14ac:dyDescent="0.25">
      <c r="A81" s="1">
        <v>36800</v>
      </c>
      <c r="B81">
        <f>papers_obs!L81</f>
        <v>0.99385112136399012</v>
      </c>
      <c r="C81">
        <f>data!AA81/data!AA80</f>
        <v>1.002421048883825</v>
      </c>
      <c r="D81">
        <f t="shared" si="1"/>
        <v>0.99587315098731188</v>
      </c>
    </row>
    <row r="82" spans="1:4" x14ac:dyDescent="0.25">
      <c r="A82" s="1">
        <v>36892</v>
      </c>
      <c r="B82">
        <f>papers_obs!L82</f>
        <v>0.99260131764567328</v>
      </c>
      <c r="C82">
        <f>data!AA82/data!AA81</f>
        <v>0.96765524181613705</v>
      </c>
      <c r="D82">
        <f t="shared" si="1"/>
        <v>0.9785040309213453</v>
      </c>
    </row>
    <row r="83" spans="1:4" x14ac:dyDescent="0.25">
      <c r="A83" s="1">
        <v>36982</v>
      </c>
      <c r="B83">
        <f>papers_obs!L83</f>
        <v>0.97761799038850206</v>
      </c>
      <c r="C83">
        <f>data!AA83/data!AA82</f>
        <v>0.99763865268618535</v>
      </c>
      <c r="D83">
        <f t="shared" si="1"/>
        <v>0.99348384894700259</v>
      </c>
    </row>
    <row r="84" spans="1:4" x14ac:dyDescent="0.25">
      <c r="A84" s="1">
        <v>37073</v>
      </c>
      <c r="B84">
        <f>papers_obs!L84</f>
        <v>0.98486663869028157</v>
      </c>
      <c r="C84">
        <f>data!AA84/data!AA83</f>
        <v>0.98919548687760617</v>
      </c>
      <c r="D84">
        <f t="shared" si="1"/>
        <v>0.98926561347268871</v>
      </c>
    </row>
    <row r="85" spans="1:4" x14ac:dyDescent="0.25">
      <c r="A85" s="1">
        <v>37165</v>
      </c>
      <c r="B85">
        <f>papers_obs!L85</f>
        <v>1.0025314014695379</v>
      </c>
      <c r="C85">
        <f>data!AA85/data!AA84</f>
        <v>0.98721779342664795</v>
      </c>
      <c r="D85">
        <f t="shared" si="1"/>
        <v>0.98827755083584301</v>
      </c>
    </row>
    <row r="86" spans="1:4" x14ac:dyDescent="0.25">
      <c r="A86" s="1">
        <v>37257</v>
      </c>
      <c r="B86">
        <f>papers_obs!L86</f>
        <v>0.97897400259155454</v>
      </c>
      <c r="C86">
        <f>data!AA86/data!AA85</f>
        <v>1.0179082734716434</v>
      </c>
      <c r="D86">
        <f t="shared" si="1"/>
        <v>1.0036106231199355</v>
      </c>
    </row>
    <row r="87" spans="1:4" x14ac:dyDescent="0.25">
      <c r="A87" s="1">
        <v>37347</v>
      </c>
      <c r="B87">
        <f>papers_obs!L87</f>
        <v>0.98986836738304795</v>
      </c>
      <c r="C87">
        <f>data!AA87/data!AA86</f>
        <v>1.0114985071680604</v>
      </c>
      <c r="D87">
        <f t="shared" si="1"/>
        <v>1.0004082812239181</v>
      </c>
    </row>
    <row r="88" spans="1:4" x14ac:dyDescent="0.25">
      <c r="A88" s="1">
        <v>37438</v>
      </c>
      <c r="B88">
        <f>papers_obs!L88</f>
        <v>0.99946853242624756</v>
      </c>
      <c r="C88">
        <f>data!AA88/data!AA87</f>
        <v>1.011233625253092</v>
      </c>
      <c r="D88">
        <f t="shared" si="1"/>
        <v>1.0002759452831635</v>
      </c>
    </row>
    <row r="89" spans="1:4" x14ac:dyDescent="0.25">
      <c r="A89" s="1">
        <v>37530</v>
      </c>
      <c r="B89">
        <f>papers_obs!L89</f>
        <v>0.97614535903951893</v>
      </c>
      <c r="C89">
        <f>data!AA89/data!AA88</f>
        <v>0.99500645301361756</v>
      </c>
      <c r="D89">
        <f t="shared" si="1"/>
        <v>0.9921687926889553</v>
      </c>
    </row>
    <row r="90" spans="1:4" x14ac:dyDescent="0.25">
      <c r="A90" s="1">
        <v>37622</v>
      </c>
      <c r="B90">
        <f>papers_obs!L90</f>
        <v>0.9854817596721871</v>
      </c>
      <c r="C90">
        <f>data!AA90/data!AA89</f>
        <v>1.0002909337761992</v>
      </c>
      <c r="D90">
        <f t="shared" si="1"/>
        <v>0.9948089379521694</v>
      </c>
    </row>
    <row r="91" spans="1:4" x14ac:dyDescent="0.25">
      <c r="A91" s="1">
        <v>37712</v>
      </c>
      <c r="B91">
        <f>papers_obs!L91</f>
        <v>1.0191931906431086</v>
      </c>
      <c r="C91">
        <f>data!AA91/data!AA90</f>
        <v>1.0171722190578916</v>
      </c>
      <c r="D91">
        <f t="shared" si="1"/>
        <v>1.0032428877337658</v>
      </c>
    </row>
    <row r="92" spans="1:4" x14ac:dyDescent="0.25">
      <c r="A92" s="1">
        <v>37803</v>
      </c>
      <c r="B92">
        <f>papers_obs!L92</f>
        <v>1.0213699670765541</v>
      </c>
      <c r="C92">
        <f>data!AA92/data!AA91</f>
        <v>1.0376486286844413</v>
      </c>
      <c r="D92">
        <f t="shared" si="1"/>
        <v>1.0134729743424558</v>
      </c>
    </row>
    <row r="93" spans="1:4" x14ac:dyDescent="0.25">
      <c r="A93" s="1">
        <v>37895</v>
      </c>
      <c r="B93">
        <f>papers_obs!L93</f>
        <v>0.99893109931453661</v>
      </c>
      <c r="C93">
        <f>data!AA93/data!AA92</f>
        <v>1.02632787562863</v>
      </c>
      <c r="D93">
        <f t="shared" si="1"/>
        <v>1.007817086110645</v>
      </c>
    </row>
    <row r="94" spans="1:4" x14ac:dyDescent="0.25">
      <c r="A94" s="1">
        <v>37987</v>
      </c>
      <c r="B94">
        <f>papers_obs!L94</f>
        <v>0.99077615624725235</v>
      </c>
      <c r="C94">
        <f>data!AA94/data!AA93</f>
        <v>1.0072158143801673</v>
      </c>
      <c r="D94">
        <f t="shared" si="1"/>
        <v>0.9982686327729634</v>
      </c>
    </row>
    <row r="95" spans="1:4" x14ac:dyDescent="0.25">
      <c r="A95" s="1">
        <v>38078</v>
      </c>
      <c r="B95">
        <f>papers_obs!L95</f>
        <v>1.0079597656858339</v>
      </c>
      <c r="C95">
        <f>data!AA95/data!AA94</f>
        <v>1.0309223387240092</v>
      </c>
      <c r="D95">
        <f t="shared" si="1"/>
        <v>1.0101124961089494</v>
      </c>
    </row>
    <row r="96" spans="1:4" x14ac:dyDescent="0.25">
      <c r="A96" s="1">
        <v>38169</v>
      </c>
      <c r="B96">
        <f>papers_obs!L96</f>
        <v>1.0057395370352524</v>
      </c>
      <c r="C96">
        <f>data!AA96/data!AA95</f>
        <v>1.0152021203240842</v>
      </c>
      <c r="D96">
        <f t="shared" si="1"/>
        <v>1.0022586194444467</v>
      </c>
    </row>
    <row r="97" spans="1:4" x14ac:dyDescent="0.25">
      <c r="A97" s="1">
        <v>38261</v>
      </c>
      <c r="B97">
        <f>papers_obs!L97</f>
        <v>1.0049604694501275</v>
      </c>
      <c r="C97">
        <f>data!AA97/data!AA96</f>
        <v>1.0192195442919738</v>
      </c>
      <c r="D97">
        <f t="shared" si="1"/>
        <v>1.004265738655524</v>
      </c>
    </row>
    <row r="98" spans="1:4" x14ac:dyDescent="0.25">
      <c r="A98" s="1">
        <v>38353</v>
      </c>
      <c r="B98">
        <f>papers_obs!L98</f>
        <v>0.99768467996643873</v>
      </c>
      <c r="C98">
        <f>data!AA98/data!AA97</f>
        <v>1.016347695703786</v>
      </c>
      <c r="D98">
        <f t="shared" si="1"/>
        <v>1.0028309529523649</v>
      </c>
    </row>
    <row r="99" spans="1:4" x14ac:dyDescent="0.25">
      <c r="A99" s="1">
        <v>38443</v>
      </c>
      <c r="B99">
        <f>papers_obs!L99</f>
        <v>1.0080912968609663</v>
      </c>
      <c r="C99">
        <f>data!AA99/data!AA98</f>
        <v>0.99738750922055552</v>
      </c>
      <c r="D99">
        <f t="shared" si="1"/>
        <v>0.99335837678408645</v>
      </c>
    </row>
    <row r="100" spans="1:4" x14ac:dyDescent="0.25">
      <c r="A100" s="1">
        <v>38534</v>
      </c>
      <c r="B100">
        <f>papers_obs!L100</f>
        <v>0.9961569580253905</v>
      </c>
      <c r="C100">
        <f>data!AA100/data!AA99</f>
        <v>1.0112477273427631</v>
      </c>
      <c r="D100">
        <f t="shared" si="1"/>
        <v>1.000282990736997</v>
      </c>
    </row>
    <row r="101" spans="1:4" x14ac:dyDescent="0.25">
      <c r="A101" s="1">
        <v>38626</v>
      </c>
      <c r="B101">
        <f>papers_obs!L101</f>
        <v>0.9803788419156253</v>
      </c>
      <c r="C101">
        <f>data!AA101/data!AA100</f>
        <v>1.0149317406143312</v>
      </c>
      <c r="D101">
        <f t="shared" si="1"/>
        <v>1.00212353678599</v>
      </c>
    </row>
    <row r="102" spans="1:4" x14ac:dyDescent="0.25">
      <c r="A102" s="1">
        <v>38718</v>
      </c>
      <c r="B102">
        <f>papers_obs!L102</f>
        <v>1.0145113397807364</v>
      </c>
      <c r="C102">
        <f>data!AA102/data!AA101</f>
        <v>1.0229288016173272</v>
      </c>
      <c r="D102">
        <f t="shared" si="1"/>
        <v>1.0061188967229953</v>
      </c>
    </row>
    <row r="103" spans="1:4" x14ac:dyDescent="0.25">
      <c r="A103" s="1">
        <v>38808</v>
      </c>
      <c r="B103">
        <f>papers_obs!L103</f>
        <v>0.983171647185349</v>
      </c>
      <c r="C103">
        <f>data!AA103/data!AA102</f>
        <v>0.99813128002426299</v>
      </c>
      <c r="D103">
        <f t="shared" si="1"/>
        <v>0.99372996730594609</v>
      </c>
    </row>
    <row r="104" spans="1:4" x14ac:dyDescent="0.25">
      <c r="A104" s="1">
        <v>38899</v>
      </c>
      <c r="B104">
        <f>papers_obs!L104</f>
        <v>0.98325639398527853</v>
      </c>
      <c r="C104">
        <f>data!AA104/data!AA103</f>
        <v>0.99444215726636764</v>
      </c>
      <c r="D104">
        <f t="shared" si="1"/>
        <v>0.99188686853952834</v>
      </c>
    </row>
    <row r="105" spans="1:4" x14ac:dyDescent="0.25">
      <c r="A105" s="1">
        <v>38991</v>
      </c>
      <c r="B105">
        <f>papers_obs!L105</f>
        <v>0.9817738018710781</v>
      </c>
      <c r="C105">
        <f>data!AA105/data!AA104</f>
        <v>0.98587495441148831</v>
      </c>
      <c r="D105">
        <f t="shared" si="1"/>
        <v>0.98760666371856243</v>
      </c>
    </row>
    <row r="106" spans="1:4" x14ac:dyDescent="0.25">
      <c r="A106" s="1">
        <v>39083</v>
      </c>
      <c r="B106">
        <f>papers_obs!L106</f>
        <v>0.99072574238462541</v>
      </c>
      <c r="C106">
        <f>data!AA106/data!AA105</f>
        <v>0.99800035993521075</v>
      </c>
      <c r="D106">
        <f t="shared" si="1"/>
        <v>0.99366455916681196</v>
      </c>
    </row>
    <row r="107" spans="1:4" x14ac:dyDescent="0.25">
      <c r="A107" s="1">
        <v>39173</v>
      </c>
      <c r="B107">
        <f>papers_obs!L107</f>
        <v>0.99930608007087807</v>
      </c>
      <c r="C107">
        <f>data!AA107/data!AA106</f>
        <v>1.0187240778216355</v>
      </c>
      <c r="D107">
        <f t="shared" si="1"/>
        <v>1.0040182018560704</v>
      </c>
    </row>
    <row r="108" spans="1:4" x14ac:dyDescent="0.25">
      <c r="A108" s="1">
        <v>39264</v>
      </c>
      <c r="B108">
        <f>papers_obs!L108</f>
        <v>0.99126452157800082</v>
      </c>
      <c r="C108">
        <f>data!AA108/data!AA107</f>
        <v>0.99852488518689708</v>
      </c>
      <c r="D108">
        <f t="shared" si="1"/>
        <v>0.99392661383611491</v>
      </c>
    </row>
    <row r="109" spans="1:4" x14ac:dyDescent="0.25">
      <c r="A109" s="1">
        <v>39356</v>
      </c>
      <c r="B109">
        <f>papers_obs!L109</f>
        <v>0.98372472037584402</v>
      </c>
      <c r="C109">
        <f>data!AA109/data!AA108</f>
        <v>0.98653692742546939</v>
      </c>
      <c r="D109">
        <f t="shared" si="1"/>
        <v>0.98793738777561879</v>
      </c>
    </row>
    <row r="110" spans="1:4" x14ac:dyDescent="0.25">
      <c r="A110" s="1">
        <v>39448</v>
      </c>
      <c r="B110">
        <f>papers_obs!L110</f>
        <v>0.97116380217433573</v>
      </c>
      <c r="C110">
        <f>data!AA110/data!AA109</f>
        <v>0.97422381950684034</v>
      </c>
      <c r="D110">
        <f t="shared" si="1"/>
        <v>0.98178571554757377</v>
      </c>
    </row>
    <row r="111" spans="1:4" x14ac:dyDescent="0.25">
      <c r="A111" s="1">
        <v>39539</v>
      </c>
      <c r="B111">
        <f>papers_obs!L111</f>
        <v>0.97831743276119487</v>
      </c>
      <c r="C111">
        <f>data!AA111/data!AA110</f>
        <v>0.98489568389555882</v>
      </c>
      <c r="D111">
        <f t="shared" si="1"/>
        <v>0.9871174167082708</v>
      </c>
    </row>
    <row r="112" spans="1:4" x14ac:dyDescent="0.25">
      <c r="A112" s="1">
        <v>39630</v>
      </c>
      <c r="B112">
        <f>papers_obs!L112</f>
        <v>0.95827945123737335</v>
      </c>
      <c r="C112">
        <f>data!AA112/data!AA111</f>
        <v>0.96771542127057542</v>
      </c>
      <c r="D112">
        <f t="shared" si="1"/>
        <v>0.97853409678944403</v>
      </c>
    </row>
    <row r="113" spans="1:4" x14ac:dyDescent="0.25">
      <c r="A113" s="1">
        <v>39722</v>
      </c>
      <c r="B113">
        <f>papers_obs!L113</f>
        <v>0.92130723281477056</v>
      </c>
      <c r="C113">
        <f>data!AA113/data!AA112</f>
        <v>0.90882798808742915</v>
      </c>
      <c r="D113">
        <f t="shared" si="1"/>
        <v>0.949113727075511</v>
      </c>
    </row>
    <row r="114" spans="1:4" x14ac:dyDescent="0.25">
      <c r="A114" s="1">
        <v>39814</v>
      </c>
      <c r="B114">
        <f>papers_obs!L114</f>
        <v>0.92875706225920662</v>
      </c>
      <c r="C114">
        <f>data!AA114/data!AA113</f>
        <v>0.92490328991731174</v>
      </c>
      <c r="D114">
        <f t="shared" si="1"/>
        <v>0.95714500467640951</v>
      </c>
    </row>
    <row r="115" spans="1:4" x14ac:dyDescent="0.25">
      <c r="A115" s="1">
        <v>39904</v>
      </c>
      <c r="B115">
        <f>papers_obs!L115</f>
        <v>0.97708371390100224</v>
      </c>
      <c r="C115">
        <f>data!AA115/data!AA114</f>
        <v>0.96751211900285095</v>
      </c>
      <c r="D115">
        <f t="shared" si="1"/>
        <v>0.9784325262580621</v>
      </c>
    </row>
    <row r="116" spans="1:4" x14ac:dyDescent="0.25">
      <c r="A116" s="1">
        <v>39995</v>
      </c>
      <c r="B116">
        <f>papers_obs!L116</f>
        <v>1.0125007563301474</v>
      </c>
      <c r="C116">
        <f>data!AA116/data!AA115</f>
        <v>1.0362492233253575</v>
      </c>
      <c r="D116">
        <f t="shared" si="1"/>
        <v>1.0127738264798574</v>
      </c>
    </row>
    <row r="117" spans="1:4" x14ac:dyDescent="0.25">
      <c r="A117" s="1">
        <v>40087</v>
      </c>
      <c r="B117">
        <f>papers_obs!L117</f>
        <v>0.9906323315568567</v>
      </c>
      <c r="C117">
        <f>data!AA117/data!AA116</f>
        <v>1.0336671557058124</v>
      </c>
      <c r="D117">
        <f t="shared" si="1"/>
        <v>1.0114838163726563</v>
      </c>
    </row>
    <row r="118" spans="1:4" x14ac:dyDescent="0.25">
      <c r="A118" s="1">
        <v>40179</v>
      </c>
      <c r="B118">
        <f>papers_obs!L118</f>
        <v>1.0044783219659523</v>
      </c>
      <c r="C118">
        <f>data!AA118/data!AA117</f>
        <v>1.0475044431279585</v>
      </c>
      <c r="D118">
        <f t="shared" si="1"/>
        <v>1.0183969740667838</v>
      </c>
    </row>
    <row r="119" spans="1:4" x14ac:dyDescent="0.25">
      <c r="A119" s="1">
        <v>40269</v>
      </c>
      <c r="B119">
        <f>papers_obs!L119</f>
        <v>1.0232421707753483</v>
      </c>
      <c r="C119">
        <f>data!AA119/data!AA118</f>
        <v>1.0424987923132234</v>
      </c>
      <c r="D119">
        <f t="shared" si="1"/>
        <v>1.0158961332308394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080C-1A19-434F-A232-968B411F0F9B}">
  <dimension ref="A1:I129"/>
  <sheetViews>
    <sheetView workbookViewId="0">
      <selection activeCell="H5" sqref="H5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166</v>
      </c>
      <c r="D1" t="s">
        <v>143</v>
      </c>
    </row>
    <row r="2" spans="1:9" x14ac:dyDescent="0.25">
      <c r="A2" s="1">
        <v>29587</v>
      </c>
      <c r="B2">
        <f>papers_obs!J2</f>
        <v>1.0030102606614963</v>
      </c>
      <c r="C2">
        <f>data!Q2/data!R2</f>
        <v>1.3683734821393485</v>
      </c>
      <c r="D2">
        <f>C2*$H$3+$I$3</f>
        <v>0.998479128556511</v>
      </c>
      <c r="H2" t="s">
        <v>142</v>
      </c>
    </row>
    <row r="3" spans="1:9" x14ac:dyDescent="0.25">
      <c r="A3" s="1">
        <v>29677</v>
      </c>
      <c r="B3">
        <f>papers_obs!J3</f>
        <v>1.0062836114696534</v>
      </c>
      <c r="C3">
        <f>data!Q3/data!R3</f>
        <v>1.3745608277672676</v>
      </c>
      <c r="D3">
        <f t="shared" ref="D3:D66" si="0">C3*$H$3+$I$3</f>
        <v>0.99845548875705792</v>
      </c>
      <c r="H3">
        <f t="array" ref="H3:I7">LINEST(B2:B119,C2:C119,TRUE,TRUE)</f>
        <v>-3.8206689709327831E-3</v>
      </c>
      <c r="I3">
        <v>1.003707230660368</v>
      </c>
    </row>
    <row r="4" spans="1:9" x14ac:dyDescent="0.25">
      <c r="A4" s="1">
        <v>29768</v>
      </c>
      <c r="B4">
        <f>papers_obs!J4</f>
        <v>1.0012148194931347</v>
      </c>
      <c r="C4">
        <f>data!Q4/data!R4</f>
        <v>1.3724267354134283</v>
      </c>
      <c r="D4">
        <f t="shared" si="0"/>
        <v>0.99846364241749541</v>
      </c>
      <c r="H4">
        <v>3.1611772852096175E-3</v>
      </c>
      <c r="I4">
        <v>3.5573569400355271E-3</v>
      </c>
    </row>
    <row r="5" spans="1:9" x14ac:dyDescent="0.25">
      <c r="A5" s="1">
        <v>29860</v>
      </c>
      <c r="B5">
        <f>papers_obs!J5</f>
        <v>1.0045553870024269</v>
      </c>
      <c r="C5">
        <f>data!Q5/data!R5</f>
        <v>1.3750978127212432</v>
      </c>
      <c r="D5">
        <f t="shared" si="0"/>
        <v>0.99845343711530643</v>
      </c>
      <c r="H5" s="3">
        <v>1.2436216755086818E-2</v>
      </c>
      <c r="I5">
        <v>4.2525088214705091E-3</v>
      </c>
    </row>
    <row r="6" spans="1:9" x14ac:dyDescent="0.25">
      <c r="A6" s="1">
        <v>29952</v>
      </c>
      <c r="B6">
        <f>papers_obs!J6</f>
        <v>1.0020586435471879</v>
      </c>
      <c r="C6">
        <f>data!Q6/data!R6</f>
        <v>1.3746830791842735</v>
      </c>
      <c r="D6">
        <f t="shared" si="0"/>
        <v>0.99845502167486233</v>
      </c>
      <c r="H6">
        <v>1.4607675656654873</v>
      </c>
      <c r="I6">
        <v>116</v>
      </c>
    </row>
    <row r="7" spans="1:9" x14ac:dyDescent="0.25">
      <c r="A7" s="1">
        <v>30042</v>
      </c>
      <c r="B7">
        <f>papers_obs!J7</f>
        <v>1.0021989428507196</v>
      </c>
      <c r="C7">
        <f>data!Q7/data!R7</f>
        <v>1.3736140096180021</v>
      </c>
      <c r="D7">
        <f t="shared" si="0"/>
        <v>0.99845910623578193</v>
      </c>
      <c r="H7">
        <v>2.6416274191947819E-5</v>
      </c>
      <c r="I7">
        <v>2.097724428095402E-3</v>
      </c>
    </row>
    <row r="8" spans="1:9" x14ac:dyDescent="0.25">
      <c r="A8" s="1">
        <v>30133</v>
      </c>
      <c r="B8">
        <f>papers_obs!J8</f>
        <v>0.9942155314291875</v>
      </c>
      <c r="C8">
        <f>data!Q8/data!R8</f>
        <v>1.3621442634687668</v>
      </c>
      <c r="D8">
        <f t="shared" si="0"/>
        <v>0.99850292833899879</v>
      </c>
    </row>
    <row r="9" spans="1:9" x14ac:dyDescent="0.25">
      <c r="A9" s="1">
        <v>30225</v>
      </c>
      <c r="B9">
        <f>papers_obs!J9</f>
        <v>0.99343924329648281</v>
      </c>
      <c r="C9">
        <f>data!Q9/data!R9</f>
        <v>1.3497511644793936</v>
      </c>
      <c r="D9">
        <f t="shared" si="0"/>
        <v>0.99855027826776122</v>
      </c>
    </row>
    <row r="10" spans="1:9" x14ac:dyDescent="0.25">
      <c r="A10" s="1">
        <v>30317</v>
      </c>
      <c r="B10">
        <f>papers_obs!J10</f>
        <v>0.99005223586144886</v>
      </c>
      <c r="C10">
        <f>data!Q10/data!R10</f>
        <v>1.331928493660661</v>
      </c>
      <c r="D10">
        <f t="shared" si="0"/>
        <v>0.99861837279313748</v>
      </c>
    </row>
    <row r="11" spans="1:9" x14ac:dyDescent="0.25">
      <c r="A11" s="1">
        <v>30407</v>
      </c>
      <c r="B11">
        <f>papers_obs!J11</f>
        <v>0.99149084926998809</v>
      </c>
      <c r="C11">
        <f>data!Q11/data!R11</f>
        <v>1.316812523970575</v>
      </c>
      <c r="D11">
        <f t="shared" si="0"/>
        <v>0.99867612590949795</v>
      </c>
    </row>
    <row r="12" spans="1:9" x14ac:dyDescent="0.25">
      <c r="A12" s="1">
        <v>30498</v>
      </c>
      <c r="B12">
        <f>papers_obs!J12</f>
        <v>0.98976389420867117</v>
      </c>
      <c r="C12">
        <f>data!Q12/data!R12</f>
        <v>1.3015686748235478</v>
      </c>
      <c r="D12">
        <f t="shared" si="0"/>
        <v>0.99873436761093159</v>
      </c>
    </row>
    <row r="13" spans="1:9" x14ac:dyDescent="0.25">
      <c r="A13" s="1">
        <v>30590</v>
      </c>
      <c r="B13">
        <f>papers_obs!J13</f>
        <v>0.9967186726511259</v>
      </c>
      <c r="C13">
        <f>data!Q13/data!R13</f>
        <v>1.2938525854093135</v>
      </c>
      <c r="D13">
        <f t="shared" si="0"/>
        <v>0.99876384823433351</v>
      </c>
    </row>
    <row r="14" spans="1:9" x14ac:dyDescent="0.25">
      <c r="A14" s="1">
        <v>30682</v>
      </c>
      <c r="B14">
        <f>papers_obs!J14</f>
        <v>0.99170792275581265</v>
      </c>
      <c r="C14">
        <f>data!Q14/data!R14</f>
        <v>1.279162647442081</v>
      </c>
      <c r="D14">
        <f t="shared" si="0"/>
        <v>0.9988199736245098</v>
      </c>
    </row>
    <row r="15" spans="1:9" x14ac:dyDescent="0.25">
      <c r="A15" s="1">
        <v>30773</v>
      </c>
      <c r="B15">
        <f>papers_obs!J15</f>
        <v>0.99765361709218991</v>
      </c>
      <c r="C15">
        <f>data!Q15/data!R15</f>
        <v>1.2733127599624334</v>
      </c>
      <c r="D15">
        <f t="shared" si="0"/>
        <v>0.99884232410808682</v>
      </c>
    </row>
    <row r="16" spans="1:9" x14ac:dyDescent="0.25">
      <c r="A16" s="1">
        <v>30864</v>
      </c>
      <c r="B16">
        <f>papers_obs!J16</f>
        <v>0.99838067946647413</v>
      </c>
      <c r="C16">
        <f>data!Q16/data!R16</f>
        <v>1.2669394952670892</v>
      </c>
      <c r="D16">
        <f t="shared" si="0"/>
        <v>0.99886667424275188</v>
      </c>
    </row>
    <row r="17" spans="1:4" x14ac:dyDescent="0.25">
      <c r="A17" s="1">
        <v>30956</v>
      </c>
      <c r="B17">
        <f>papers_obs!J17</f>
        <v>0.99926478816767916</v>
      </c>
      <c r="C17">
        <f>data!Q17/data!R17</f>
        <v>1.262974233453511</v>
      </c>
      <c r="D17">
        <f t="shared" si="0"/>
        <v>0.99888182419552463</v>
      </c>
    </row>
    <row r="18" spans="1:4" x14ac:dyDescent="0.25">
      <c r="A18" s="1">
        <v>31048</v>
      </c>
      <c r="B18">
        <f>papers_obs!J18</f>
        <v>0.99390143339379466</v>
      </c>
      <c r="C18">
        <f>data!Q18/data!R18</f>
        <v>1.252497669931488</v>
      </c>
      <c r="D18">
        <f t="shared" si="0"/>
        <v>0.99892185167669523</v>
      </c>
    </row>
    <row r="19" spans="1:4" x14ac:dyDescent="0.25">
      <c r="A19" s="1">
        <v>31138</v>
      </c>
      <c r="B19">
        <f>papers_obs!J19</f>
        <v>0.99885863441267053</v>
      </c>
      <c r="C19">
        <f>data!Q19/data!R19</f>
        <v>1.247905516422378</v>
      </c>
      <c r="D19">
        <f t="shared" si="0"/>
        <v>0.99893939677511723</v>
      </c>
    </row>
    <row r="20" spans="1:4" x14ac:dyDescent="0.25">
      <c r="A20" s="1">
        <v>31229</v>
      </c>
      <c r="B20">
        <f>papers_obs!J20</f>
        <v>1.0031242540586895</v>
      </c>
      <c r="C20">
        <f>data!Q20/data!R20</f>
        <v>1.2472677816815894</v>
      </c>
      <c r="D20">
        <f t="shared" si="0"/>
        <v>0.99894183334845299</v>
      </c>
    </row>
    <row r="21" spans="1:4" x14ac:dyDescent="0.25">
      <c r="A21" s="1">
        <v>31321</v>
      </c>
      <c r="B21">
        <f>papers_obs!J21</f>
        <v>1.0029637951081749</v>
      </c>
      <c r="C21">
        <f>data!Q21/data!R21</f>
        <v>1.2477390492742448</v>
      </c>
      <c r="D21">
        <f t="shared" si="0"/>
        <v>0.99894003279098476</v>
      </c>
    </row>
    <row r="22" spans="1:4" x14ac:dyDescent="0.25">
      <c r="A22" s="1">
        <v>31413</v>
      </c>
      <c r="B22">
        <f>papers_obs!J22</f>
        <v>1.0013420179419024</v>
      </c>
      <c r="C22">
        <f>data!Q22/data!R22</f>
        <v>1.2471620474886722</v>
      </c>
      <c r="D22">
        <f t="shared" si="0"/>
        <v>0.99894223732380305</v>
      </c>
    </row>
    <row r="23" spans="1:4" x14ac:dyDescent="0.25">
      <c r="A23" s="1">
        <v>31503</v>
      </c>
      <c r="B23">
        <f>papers_obs!J23</f>
        <v>1.0053697802879207</v>
      </c>
      <c r="C23">
        <f>data!Q23/data!R23</f>
        <v>1.2504261657824722</v>
      </c>
      <c r="D23">
        <f t="shared" si="0"/>
        <v>0.99892976620832052</v>
      </c>
    </row>
    <row r="24" spans="1:4" x14ac:dyDescent="0.25">
      <c r="A24" s="1">
        <v>31594</v>
      </c>
      <c r="B24">
        <f>papers_obs!J24</f>
        <v>1.0051767756922483</v>
      </c>
      <c r="C24">
        <f>data!Q24/data!R24</f>
        <v>1.2533681627483575</v>
      </c>
      <c r="D24">
        <f t="shared" si="0"/>
        <v>0.99891852581180041</v>
      </c>
    </row>
    <row r="25" spans="1:4" x14ac:dyDescent="0.25">
      <c r="A25" s="1">
        <v>31686</v>
      </c>
      <c r="B25">
        <f>papers_obs!J25</f>
        <v>1.0018245159332282</v>
      </c>
      <c r="C25">
        <f>data!Q25/data!R25</f>
        <v>1.2528056332715098</v>
      </c>
      <c r="D25">
        <f t="shared" si="0"/>
        <v>0.9989206750507178</v>
      </c>
    </row>
    <row r="26" spans="1:4" x14ac:dyDescent="0.25">
      <c r="A26" s="1">
        <v>31778</v>
      </c>
      <c r="B26">
        <f>papers_obs!J26</f>
        <v>0.9985479259388651</v>
      </c>
      <c r="C26">
        <f>data!Q26/data!R26</f>
        <v>1.2469823149621035</v>
      </c>
      <c r="D26">
        <f t="shared" si="0"/>
        <v>0.99894292402229046</v>
      </c>
    </row>
    <row r="27" spans="1:4" x14ac:dyDescent="0.25">
      <c r="A27" s="1">
        <v>31868</v>
      </c>
      <c r="B27">
        <f>papers_obs!J27</f>
        <v>0.99826075697664052</v>
      </c>
      <c r="C27">
        <f>data!Q27/data!R27</f>
        <v>1.2415557830092121</v>
      </c>
      <c r="D27">
        <f t="shared" si="0"/>
        <v>0.99896365700454259</v>
      </c>
    </row>
    <row r="28" spans="1:4" x14ac:dyDescent="0.25">
      <c r="A28" s="1">
        <v>31959</v>
      </c>
      <c r="B28">
        <f>papers_obs!J28</f>
        <v>0.99598620603438837</v>
      </c>
      <c r="C28">
        <f>data!Q28/data!R28</f>
        <v>1.234082166487152</v>
      </c>
      <c r="D28">
        <f t="shared" si="0"/>
        <v>0.99899221121928905</v>
      </c>
    </row>
    <row r="29" spans="1:4" x14ac:dyDescent="0.25">
      <c r="A29" s="1">
        <v>32051</v>
      </c>
      <c r="B29">
        <f>papers_obs!J29</f>
        <v>1.0041295372461114</v>
      </c>
      <c r="C29">
        <f>data!Q29/data!R29</f>
        <v>1.2353794915668541</v>
      </c>
      <c r="D29">
        <f t="shared" si="0"/>
        <v>0.99898725456961179</v>
      </c>
    </row>
    <row r="30" spans="1:4" x14ac:dyDescent="0.25">
      <c r="A30" s="1">
        <v>32143</v>
      </c>
      <c r="B30">
        <f>papers_obs!J30</f>
        <v>1.0033446457356443</v>
      </c>
      <c r="C30">
        <f>data!Q30/data!R30</f>
        <v>1.2364735837046466</v>
      </c>
      <c r="D30">
        <f t="shared" si="0"/>
        <v>0.99898307440572964</v>
      </c>
    </row>
    <row r="31" spans="1:4" x14ac:dyDescent="0.25">
      <c r="A31" s="1">
        <v>32234</v>
      </c>
      <c r="B31">
        <f>papers_obs!J31</f>
        <v>0.99908257571597481</v>
      </c>
      <c r="C31">
        <f>data!Q31/data!R31</f>
        <v>1.2321744873757843</v>
      </c>
      <c r="D31">
        <f t="shared" si="0"/>
        <v>0.9989994998296764</v>
      </c>
    </row>
    <row r="32" spans="1:4" x14ac:dyDescent="0.25">
      <c r="A32" s="1">
        <v>32325</v>
      </c>
      <c r="B32">
        <f>papers_obs!J32</f>
        <v>0.99570287008611691</v>
      </c>
      <c r="C32">
        <f>data!Q32/data!R32</f>
        <v>1.2233414431521481</v>
      </c>
      <c r="D32">
        <f t="shared" si="0"/>
        <v>0.99903324796766046</v>
      </c>
    </row>
    <row r="33" spans="1:4" x14ac:dyDescent="0.25">
      <c r="A33" s="1">
        <v>32417</v>
      </c>
      <c r="B33">
        <f>papers_obs!J33</f>
        <v>1.0043199386867538</v>
      </c>
      <c r="C33">
        <f>data!Q33/data!R33</f>
        <v>1.2253502472333413</v>
      </c>
      <c r="D33">
        <f t="shared" si="0"/>
        <v>0.99902557299223882</v>
      </c>
    </row>
    <row r="34" spans="1:4" x14ac:dyDescent="0.25">
      <c r="A34" s="1">
        <v>32509</v>
      </c>
      <c r="B34">
        <f>papers_obs!J34</f>
        <v>0.99702159295167425</v>
      </c>
      <c r="C34">
        <f>data!Q34/data!R34</f>
        <v>1.218723602574934</v>
      </c>
      <c r="D34">
        <f t="shared" si="0"/>
        <v>0.99905089120786661</v>
      </c>
    </row>
    <row r="35" spans="1:4" x14ac:dyDescent="0.25">
      <c r="A35" s="1">
        <v>32599</v>
      </c>
      <c r="B35">
        <f>papers_obs!J35</f>
        <v>0.99858304474249016</v>
      </c>
      <c r="C35">
        <f>data!Q35/data!R35</f>
        <v>1.2140426268277908</v>
      </c>
      <c r="D35">
        <f t="shared" si="0"/>
        <v>0.99906877566665742</v>
      </c>
    </row>
    <row r="36" spans="1:4" x14ac:dyDescent="0.25">
      <c r="A36" s="1">
        <v>32690</v>
      </c>
      <c r="B36">
        <f>papers_obs!J36</f>
        <v>0.99941921611427442</v>
      </c>
      <c r="C36">
        <f>data!Q36/data!R36</f>
        <v>1.2109115389022573</v>
      </c>
      <c r="D36">
        <f t="shared" si="0"/>
        <v>0.99908073851713974</v>
      </c>
    </row>
    <row r="37" spans="1:4" x14ac:dyDescent="0.25">
      <c r="A37" s="1">
        <v>32782</v>
      </c>
      <c r="B37">
        <f>papers_obs!J37</f>
        <v>1.0022451463589195</v>
      </c>
      <c r="C37">
        <f>data!Q37/data!R37</f>
        <v>1.2096618082441357</v>
      </c>
      <c r="D37">
        <f t="shared" si="0"/>
        <v>0.99908551332428719</v>
      </c>
    </row>
    <row r="38" spans="1:4" x14ac:dyDescent="0.25">
      <c r="A38" s="1">
        <v>32874</v>
      </c>
      <c r="B38">
        <f>papers_obs!J38</f>
        <v>0.99530127510811794</v>
      </c>
      <c r="C38">
        <f>data!Q38/data!R38</f>
        <v>1.2018591176925566</v>
      </c>
      <c r="D38">
        <f t="shared" si="0"/>
        <v>0.99911532482196741</v>
      </c>
    </row>
    <row r="39" spans="1:4" x14ac:dyDescent="0.25">
      <c r="A39" s="1">
        <v>32964</v>
      </c>
      <c r="B39">
        <f>papers_obs!J39</f>
        <v>0.99453369031844774</v>
      </c>
      <c r="C39">
        <f>data!Q39/data!R39</f>
        <v>1.1918927935943058</v>
      </c>
      <c r="D39">
        <f t="shared" si="0"/>
        <v>0.99915340284720389</v>
      </c>
    </row>
    <row r="40" spans="1:4" x14ac:dyDescent="0.25">
      <c r="A40" s="1">
        <v>33055</v>
      </c>
      <c r="B40">
        <f>papers_obs!J40</f>
        <v>1.0004729182212011</v>
      </c>
      <c r="C40">
        <f>data!Q40/data!R40</f>
        <v>1.1884055974877417</v>
      </c>
      <c r="D40">
        <f t="shared" si="0"/>
        <v>0.99916672626916381</v>
      </c>
    </row>
    <row r="41" spans="1:4" x14ac:dyDescent="0.25">
      <c r="A41" s="1">
        <v>33147</v>
      </c>
      <c r="B41">
        <f>papers_obs!J41</f>
        <v>1.0001707276550302</v>
      </c>
      <c r="C41">
        <f>data!Q41/data!R41</f>
        <v>1.1859785251769077</v>
      </c>
      <c r="D41">
        <f t="shared" si="0"/>
        <v>0.999175999309032</v>
      </c>
    </row>
    <row r="42" spans="1:4" x14ac:dyDescent="0.25">
      <c r="A42" s="1">
        <v>33239</v>
      </c>
      <c r="B42">
        <f>papers_obs!J42</f>
        <v>0.99878277790186709</v>
      </c>
      <c r="C42">
        <f>data!Q42/data!R42</f>
        <v>1.1819422855984321</v>
      </c>
      <c r="D42">
        <f t="shared" si="0"/>
        <v>0.99919142044434872</v>
      </c>
    </row>
    <row r="43" spans="1:4" x14ac:dyDescent="0.25">
      <c r="A43" s="1">
        <v>33329</v>
      </c>
      <c r="B43">
        <f>papers_obs!J43</f>
        <v>0.99574400063153379</v>
      </c>
      <c r="C43">
        <f>data!Q43/data!R43</f>
        <v>1.1735232138303155</v>
      </c>
      <c r="D43">
        <f t="shared" si="0"/>
        <v>0.99922358693061719</v>
      </c>
    </row>
    <row r="44" spans="1:4" x14ac:dyDescent="0.25">
      <c r="A44" s="1">
        <v>33420</v>
      </c>
      <c r="B44">
        <f>papers_obs!J44</f>
        <v>0.99499477642197576</v>
      </c>
      <c r="C44">
        <f>data!Q44/data!R44</f>
        <v>1.1641999813499941</v>
      </c>
      <c r="D44">
        <f t="shared" si="0"/>
        <v>0.99925920791566358</v>
      </c>
    </row>
    <row r="45" spans="1:4" x14ac:dyDescent="0.25">
      <c r="A45" s="1">
        <v>33512</v>
      </c>
      <c r="B45">
        <f>papers_obs!J45</f>
        <v>0.99359524521713083</v>
      </c>
      <c r="C45">
        <f>data!Q45/data!R45</f>
        <v>1.1537381444391457</v>
      </c>
      <c r="D45">
        <f t="shared" si="0"/>
        <v>0.99929917913132782</v>
      </c>
    </row>
    <row r="46" spans="1:4" x14ac:dyDescent="0.25">
      <c r="A46" s="1">
        <v>33604</v>
      </c>
      <c r="B46">
        <f>papers_obs!J46</f>
        <v>0.99463179189091511</v>
      </c>
      <c r="C46">
        <f>data!Q46/data!R46</f>
        <v>1.1450888446897352</v>
      </c>
      <c r="D46">
        <f t="shared" si="0"/>
        <v>0.99933222524250065</v>
      </c>
    </row>
    <row r="47" spans="1:4" x14ac:dyDescent="0.25">
      <c r="A47" s="1">
        <v>33695</v>
      </c>
      <c r="B47">
        <f>papers_obs!J47</f>
        <v>0.99785068125492027</v>
      </c>
      <c r="C47">
        <f>data!Q47/data!R47</f>
        <v>1.138796139896034</v>
      </c>
      <c r="D47">
        <f t="shared" si="0"/>
        <v>0.99935626758444929</v>
      </c>
    </row>
    <row r="48" spans="1:4" x14ac:dyDescent="0.25">
      <c r="A48" s="1">
        <v>33786</v>
      </c>
      <c r="B48">
        <f>papers_obs!J48</f>
        <v>0.99931493810593175</v>
      </c>
      <c r="C48">
        <f>data!Q48/data!R48</f>
        <v>1.1355233998174945</v>
      </c>
      <c r="D48">
        <f t="shared" si="0"/>
        <v>0.9993687716409172</v>
      </c>
    </row>
    <row r="49" spans="1:4" x14ac:dyDescent="0.25">
      <c r="A49" s="1">
        <v>33878</v>
      </c>
      <c r="B49">
        <f>papers_obs!J49</f>
        <v>0.99918642181956874</v>
      </c>
      <c r="C49">
        <f>data!Q49/data!R49</f>
        <v>1.1320353615223082</v>
      </c>
      <c r="D49">
        <f t="shared" si="0"/>
        <v>0.99938209828060109</v>
      </c>
    </row>
    <row r="50" spans="1:4" x14ac:dyDescent="0.25">
      <c r="A50" s="1">
        <v>33970</v>
      </c>
      <c r="B50">
        <f>papers_obs!J50</f>
        <v>1.0022637806031029</v>
      </c>
      <c r="C50">
        <f>data!Q50/data!R50</f>
        <v>1.1313450141716053</v>
      </c>
      <c r="D50">
        <f t="shared" si="0"/>
        <v>0.9993847358693031</v>
      </c>
    </row>
    <row r="51" spans="1:4" x14ac:dyDescent="0.25">
      <c r="A51" s="1">
        <v>34060</v>
      </c>
      <c r="B51">
        <f>papers_obs!J51</f>
        <v>1.0006306107496707</v>
      </c>
      <c r="C51">
        <f>data!Q51/data!R51</f>
        <v>1.1286871171933062</v>
      </c>
      <c r="D51">
        <f t="shared" si="0"/>
        <v>0.99939489081381605</v>
      </c>
    </row>
    <row r="52" spans="1:4" x14ac:dyDescent="0.25">
      <c r="A52" s="1">
        <v>34151</v>
      </c>
      <c r="B52">
        <f>papers_obs!J52</f>
        <v>1.0001494650529161</v>
      </c>
      <c r="C52">
        <f>data!Q52/data!R52</f>
        <v>1.1261079722990996</v>
      </c>
      <c r="D52">
        <f t="shared" si="0"/>
        <v>0.99940474487268482</v>
      </c>
    </row>
    <row r="53" spans="1:4" x14ac:dyDescent="0.25">
      <c r="A53" s="1">
        <v>34243</v>
      </c>
      <c r="B53">
        <f>papers_obs!J53</f>
        <v>0.99852559947283115</v>
      </c>
      <c r="C53">
        <f>data!Q53/data!R53</f>
        <v>1.1219295574502639</v>
      </c>
      <c r="D53">
        <f t="shared" si="0"/>
        <v>0.99942070921264548</v>
      </c>
    </row>
    <row r="54" spans="1:4" x14ac:dyDescent="0.25">
      <c r="A54" s="1">
        <v>34335</v>
      </c>
      <c r="B54">
        <f>papers_obs!J54</f>
        <v>1.0028267660030343</v>
      </c>
      <c r="C54">
        <f>data!Q54/data!R54</f>
        <v>1.121968454258675</v>
      </c>
      <c r="D54">
        <f t="shared" si="0"/>
        <v>0.99942056060081652</v>
      </c>
    </row>
    <row r="55" spans="1:4" x14ac:dyDescent="0.25">
      <c r="A55" s="1">
        <v>34425</v>
      </c>
      <c r="B55">
        <f>papers_obs!J55</f>
        <v>1.0012016072840082</v>
      </c>
      <c r="C55">
        <f>data!Q55/data!R55</f>
        <v>1.1200507327364284</v>
      </c>
      <c r="D55">
        <f t="shared" si="0"/>
        <v>0.9994278875799314</v>
      </c>
    </row>
    <row r="56" spans="1:4" x14ac:dyDescent="0.25">
      <c r="A56" s="1">
        <v>34516</v>
      </c>
      <c r="B56">
        <f>papers_obs!J56</f>
        <v>1.0003378199117041</v>
      </c>
      <c r="C56">
        <f>data!Q56/data!R56</f>
        <v>1.1180819180819181</v>
      </c>
      <c r="D56">
        <f t="shared" si="0"/>
        <v>0.99943540976899148</v>
      </c>
    </row>
    <row r="57" spans="1:4" x14ac:dyDescent="0.25">
      <c r="A57" s="1">
        <v>34608</v>
      </c>
      <c r="B57">
        <f>papers_obs!J57</f>
        <v>0.99961276270658628</v>
      </c>
      <c r="C57">
        <f>data!Q57/data!R57</f>
        <v>1.1147037998583904</v>
      </c>
      <c r="D57">
        <f t="shared" si="0"/>
        <v>0.99944831644046828</v>
      </c>
    </row>
    <row r="58" spans="1:4" x14ac:dyDescent="0.25">
      <c r="A58" s="1">
        <v>34700</v>
      </c>
      <c r="B58">
        <f>papers_obs!J58</f>
        <v>1.0010003818757005</v>
      </c>
      <c r="C58">
        <f>data!Q58/data!R58</f>
        <v>1.1126381428659629</v>
      </c>
      <c r="D58">
        <f t="shared" si="0"/>
        <v>0.99945620863204376</v>
      </c>
    </row>
    <row r="59" spans="1:4" x14ac:dyDescent="0.25">
      <c r="A59" s="1">
        <v>34790</v>
      </c>
      <c r="B59">
        <f>papers_obs!J59</f>
        <v>1.0015052722235136</v>
      </c>
      <c r="C59">
        <f>data!Q59/data!R59</f>
        <v>1.111363803997738</v>
      </c>
      <c r="D59">
        <f t="shared" si="0"/>
        <v>0.99946107745901602</v>
      </c>
    </row>
    <row r="60" spans="1:4" x14ac:dyDescent="0.25">
      <c r="A60" s="1">
        <v>34881</v>
      </c>
      <c r="B60">
        <f>papers_obs!J60</f>
        <v>0.99954269989404887</v>
      </c>
      <c r="C60">
        <f>data!Q60/data!R60</f>
        <v>1.108175931253137</v>
      </c>
      <c r="D60">
        <f t="shared" si="0"/>
        <v>0.99947325726549463</v>
      </c>
    </row>
    <row r="61" spans="1:4" x14ac:dyDescent="0.25">
      <c r="A61" s="1">
        <v>34973</v>
      </c>
      <c r="B61">
        <f>papers_obs!J61</f>
        <v>0.99747906108491757</v>
      </c>
      <c r="C61">
        <f>data!Q61/data!R61</f>
        <v>1.1025331871879187</v>
      </c>
      <c r="D61">
        <f t="shared" si="0"/>
        <v>0.99949481632265558</v>
      </c>
    </row>
    <row r="62" spans="1:4" x14ac:dyDescent="0.25">
      <c r="A62" s="1">
        <v>35065</v>
      </c>
      <c r="B62">
        <f>papers_obs!J62</f>
        <v>0.99394664612024897</v>
      </c>
      <c r="C62">
        <f>data!Q62/data!R62</f>
        <v>1.0930542432831845</v>
      </c>
      <c r="D62">
        <f t="shared" si="0"/>
        <v>0.99953103222950956</v>
      </c>
    </row>
    <row r="63" spans="1:4" x14ac:dyDescent="0.25">
      <c r="A63" s="1">
        <v>35156</v>
      </c>
      <c r="B63">
        <f>papers_obs!J63</f>
        <v>0.99552325737461234</v>
      </c>
      <c r="C63">
        <f>data!Q63/data!R63</f>
        <v>1.0857118719752834</v>
      </c>
      <c r="D63">
        <f t="shared" si="0"/>
        <v>0.99955908499973878</v>
      </c>
    </row>
    <row r="64" spans="1:4" x14ac:dyDescent="0.25">
      <c r="A64" s="1">
        <v>35247</v>
      </c>
      <c r="B64">
        <f>papers_obs!J64</f>
        <v>1.0010113234761926</v>
      </c>
      <c r="C64">
        <f>data!Q64/data!R64</f>
        <v>1.0835484994415701</v>
      </c>
      <c r="D64">
        <f t="shared" si="0"/>
        <v>0.99956735053005086</v>
      </c>
    </row>
    <row r="65" spans="1:4" x14ac:dyDescent="0.25">
      <c r="A65" s="1">
        <v>35339</v>
      </c>
      <c r="B65">
        <f>papers_obs!J65</f>
        <v>0.99694272419534069</v>
      </c>
      <c r="C65">
        <f>data!Q65/data!R65</f>
        <v>1.0779796772265391</v>
      </c>
      <c r="D65">
        <f t="shared" si="0"/>
        <v>0.99958862715629249</v>
      </c>
    </row>
    <row r="66" spans="1:4" x14ac:dyDescent="0.25">
      <c r="A66" s="1">
        <v>35431</v>
      </c>
      <c r="B66">
        <f>papers_obs!J66</f>
        <v>0.9963691965208098</v>
      </c>
      <c r="C66">
        <f>data!Q66/data!R66</f>
        <v>1.070817722271781</v>
      </c>
      <c r="D66">
        <f t="shared" si="0"/>
        <v>0.99961599061535933</v>
      </c>
    </row>
    <row r="67" spans="1:4" x14ac:dyDescent="0.25">
      <c r="A67" s="1">
        <v>35521</v>
      </c>
      <c r="B67">
        <f>papers_obs!J67</f>
        <v>0.9971019362836544</v>
      </c>
      <c r="C67">
        <f>data!Q67/data!R67</f>
        <v>1.0647720544701007</v>
      </c>
      <c r="D67">
        <f t="shared" ref="D67:D119" si="1">C67*$H$3+$I$3</f>
        <v>0.99963908911073773</v>
      </c>
    </row>
    <row r="68" spans="1:4" x14ac:dyDescent="0.25">
      <c r="A68" s="1">
        <v>35612</v>
      </c>
      <c r="B68">
        <f>papers_obs!J68</f>
        <v>0.99976623418270139</v>
      </c>
      <c r="C68">
        <f>data!Q68/data!R68</f>
        <v>1.0620645679333065</v>
      </c>
      <c r="D68">
        <f t="shared" si="1"/>
        <v>0.99964943352053814</v>
      </c>
    </row>
    <row r="69" spans="1:4" x14ac:dyDescent="0.25">
      <c r="A69" s="1">
        <v>35704</v>
      </c>
      <c r="B69">
        <f>papers_obs!J69</f>
        <v>0.99771864040451952</v>
      </c>
      <c r="C69">
        <f>data!Q69/data!R69</f>
        <v>1.0563953556765913</v>
      </c>
      <c r="D69">
        <f t="shared" si="1"/>
        <v>0.99967109370389695</v>
      </c>
    </row>
    <row r="70" spans="1:4" x14ac:dyDescent="0.25">
      <c r="A70" s="1">
        <v>35796</v>
      </c>
      <c r="B70">
        <f>papers_obs!J70</f>
        <v>0.99560094005417188</v>
      </c>
      <c r="C70">
        <f>data!Q70/data!R70</f>
        <v>1.0493104987431578</v>
      </c>
      <c r="D70">
        <f t="shared" si="1"/>
        <v>0.9996981625969461</v>
      </c>
    </row>
    <row r="71" spans="1:4" x14ac:dyDescent="0.25">
      <c r="A71" s="1">
        <v>35886</v>
      </c>
      <c r="B71">
        <f>papers_obs!J71</f>
        <v>0.99676906698828682</v>
      </c>
      <c r="C71">
        <f>data!Q71/data!R71</f>
        <v>1.0437406261717286</v>
      </c>
      <c r="D71">
        <f t="shared" si="1"/>
        <v>0.99971944323625173</v>
      </c>
    </row>
    <row r="72" spans="1:4" x14ac:dyDescent="0.25">
      <c r="A72" s="1">
        <v>35977</v>
      </c>
      <c r="B72">
        <f>papers_obs!J72</f>
        <v>0.99886204806645362</v>
      </c>
      <c r="C72">
        <f>data!Q72/data!R72</f>
        <v>1.0390016693321504</v>
      </c>
      <c r="D72">
        <f t="shared" si="1"/>
        <v>0.99973754922160329</v>
      </c>
    </row>
    <row r="73" spans="1:4" x14ac:dyDescent="0.25">
      <c r="A73" s="1">
        <v>36069</v>
      </c>
      <c r="B73">
        <f>papers_obs!J73</f>
        <v>0.99879535340945313</v>
      </c>
      <c r="C73">
        <f>data!Q73/data!R73</f>
        <v>1.0355695789865882</v>
      </c>
      <c r="D73">
        <f t="shared" si="1"/>
        <v>0.99975066210269203</v>
      </c>
    </row>
    <row r="74" spans="1:4" x14ac:dyDescent="0.25">
      <c r="A74" s="1">
        <v>36161</v>
      </c>
      <c r="B74">
        <f>papers_obs!J74</f>
        <v>0.99954957957582491</v>
      </c>
      <c r="C74">
        <f>data!Q74/data!R74</f>
        <v>1.0326833000973892</v>
      </c>
      <c r="D74">
        <f t="shared" si="1"/>
        <v>0.99976168961888545</v>
      </c>
    </row>
    <row r="75" spans="1:4" x14ac:dyDescent="0.25">
      <c r="A75" s="1">
        <v>36251</v>
      </c>
      <c r="B75">
        <f>papers_obs!J75</f>
        <v>0.99832481934396833</v>
      </c>
      <c r="C75">
        <f>data!Q75/data!R75</f>
        <v>1.0282052762223635</v>
      </c>
      <c r="D75">
        <f t="shared" si="1"/>
        <v>0.99977879866575592</v>
      </c>
    </row>
    <row r="76" spans="1:4" x14ac:dyDescent="0.25">
      <c r="A76" s="1">
        <v>36342</v>
      </c>
      <c r="B76">
        <f>papers_obs!J76</f>
        <v>0.99802060482024169</v>
      </c>
      <c r="C76">
        <f>data!Q76/data!R76</f>
        <v>1.0231709982857604</v>
      </c>
      <c r="D76">
        <f t="shared" si="1"/>
        <v>0.99979803297525927</v>
      </c>
    </row>
    <row r="77" spans="1:4" x14ac:dyDescent="0.25">
      <c r="A77" s="1">
        <v>36434</v>
      </c>
      <c r="B77">
        <f>papers_obs!J77</f>
        <v>0.99959902051659433</v>
      </c>
      <c r="C77">
        <f>data!Q77/data!R77</f>
        <v>1.0203838441707247</v>
      </c>
      <c r="D77">
        <f t="shared" si="1"/>
        <v>0.99980868176850379</v>
      </c>
    </row>
    <row r="78" spans="1:4" x14ac:dyDescent="0.25">
      <c r="A78" s="1">
        <v>36526</v>
      </c>
      <c r="B78">
        <f>papers_obs!J78</f>
        <v>1.0018139140293079</v>
      </c>
      <c r="C78">
        <f>data!Q78/data!R78</f>
        <v>1.0190131795903981</v>
      </c>
      <c r="D78">
        <f t="shared" si="1"/>
        <v>0.99981391862413549</v>
      </c>
    </row>
    <row r="79" spans="1:4" x14ac:dyDescent="0.25">
      <c r="A79" s="1">
        <v>36617</v>
      </c>
      <c r="B79">
        <f>papers_obs!J79</f>
        <v>1.0008542139462488</v>
      </c>
      <c r="C79">
        <f>data!Q79/data!R79</f>
        <v>1.0172312357160638</v>
      </c>
      <c r="D79">
        <f t="shared" si="1"/>
        <v>0.99982072684180412</v>
      </c>
    </row>
    <row r="80" spans="1:4" x14ac:dyDescent="0.25">
      <c r="A80" s="1">
        <v>36708</v>
      </c>
      <c r="B80">
        <f>papers_obs!J80</f>
        <v>1.0011933753304347</v>
      </c>
      <c r="C80">
        <f>data!Q80/data!R80</f>
        <v>1.0158478427138176</v>
      </c>
      <c r="D80">
        <f t="shared" si="1"/>
        <v>0.99982601232852231</v>
      </c>
    </row>
    <row r="81" spans="1:4" x14ac:dyDescent="0.25">
      <c r="A81" s="1">
        <v>36800</v>
      </c>
      <c r="B81">
        <f>papers_obs!J81</f>
        <v>0.99977534388429279</v>
      </c>
      <c r="C81">
        <f>data!Q81/data!R81</f>
        <v>1.012522521514341</v>
      </c>
      <c r="D81">
        <f t="shared" si="1"/>
        <v>0.99983871728004758</v>
      </c>
    </row>
    <row r="82" spans="1:4" x14ac:dyDescent="0.25">
      <c r="A82" s="1">
        <v>36892</v>
      </c>
      <c r="B82">
        <f>papers_obs!J82</f>
        <v>0.99459522208241835</v>
      </c>
      <c r="C82">
        <f>data!Q82/data!R82</f>
        <v>1.0052013292285804</v>
      </c>
      <c r="D82">
        <f t="shared" si="1"/>
        <v>0.99986668913224397</v>
      </c>
    </row>
    <row r="83" spans="1:4" x14ac:dyDescent="0.25">
      <c r="A83" s="1">
        <v>36982</v>
      </c>
      <c r="B83">
        <f>papers_obs!J83</f>
        <v>0.99906184802283515</v>
      </c>
      <c r="C83">
        <f>data!Q83/data!R83</f>
        <v>1.0018652803991039</v>
      </c>
      <c r="D83">
        <f t="shared" si="1"/>
        <v>0.99987943507049226</v>
      </c>
    </row>
    <row r="84" spans="1:4" x14ac:dyDescent="0.25">
      <c r="A84" s="1">
        <v>37073</v>
      </c>
      <c r="B84">
        <f>papers_obs!J84</f>
        <v>1.0038306599568245</v>
      </c>
      <c r="C84">
        <f>data!Q84/data!R84</f>
        <v>1.0031906349363522</v>
      </c>
      <c r="D84">
        <f t="shared" si="1"/>
        <v>0.99987437132953638</v>
      </c>
    </row>
    <row r="85" spans="1:4" x14ac:dyDescent="0.25">
      <c r="A85" s="1">
        <v>37165</v>
      </c>
      <c r="B85">
        <f>papers_obs!J85</f>
        <v>0.99985730301203879</v>
      </c>
      <c r="C85">
        <f>data!Q85/data!R85</f>
        <v>1.0003510927762671</v>
      </c>
      <c r="D85">
        <f t="shared" si="1"/>
        <v>0.99988522028015903</v>
      </c>
    </row>
    <row r="86" spans="1:4" x14ac:dyDescent="0.25">
      <c r="A86" s="1">
        <v>37257</v>
      </c>
      <c r="B86">
        <f>papers_obs!J86</f>
        <v>0.99789013112524261</v>
      </c>
      <c r="C86">
        <f>data!Q86/data!R86</f>
        <v>0.99630475898938442</v>
      </c>
      <c r="D86">
        <f t="shared" si="1"/>
        <v>0.99990067998210463</v>
      </c>
    </row>
    <row r="87" spans="1:4" x14ac:dyDescent="0.25">
      <c r="A87" s="1">
        <v>37347</v>
      </c>
      <c r="B87">
        <f>papers_obs!J87</f>
        <v>0.99934275448648313</v>
      </c>
      <c r="C87">
        <f>data!Q87/data!R87</f>
        <v>0.99186921075833046</v>
      </c>
      <c r="D87">
        <f t="shared" si="1"/>
        <v>0.99991762674360007</v>
      </c>
    </row>
    <row r="88" spans="1:4" x14ac:dyDescent="0.25">
      <c r="A88" s="1">
        <v>37438</v>
      </c>
      <c r="B88">
        <f>papers_obs!J88</f>
        <v>0.99815290349901087</v>
      </c>
      <c r="C88">
        <f>data!Q88/data!R88</f>
        <v>0.98701805335818482</v>
      </c>
      <c r="D88">
        <f t="shared" si="1"/>
        <v>0.99993616141015196</v>
      </c>
    </row>
    <row r="89" spans="1:4" x14ac:dyDescent="0.25">
      <c r="A89" s="1">
        <v>37530</v>
      </c>
      <c r="B89">
        <f>papers_obs!J89</f>
        <v>1.0043507884195109</v>
      </c>
      <c r="C89">
        <f>data!Q89/data!R89</f>
        <v>0.98790235704744356</v>
      </c>
      <c r="D89">
        <f t="shared" si="1"/>
        <v>0.99993278277848552</v>
      </c>
    </row>
    <row r="90" spans="1:4" x14ac:dyDescent="0.25">
      <c r="A90" s="1">
        <v>37622</v>
      </c>
      <c r="B90">
        <f>papers_obs!J90</f>
        <v>1.0019503921772155</v>
      </c>
      <c r="C90">
        <f>data!Q90/data!R90</f>
        <v>0.98628891669607799</v>
      </c>
      <c r="D90">
        <f t="shared" si="1"/>
        <v>0.99993894719997245</v>
      </c>
    </row>
    <row r="91" spans="1:4" x14ac:dyDescent="0.25">
      <c r="A91" s="1">
        <v>37712</v>
      </c>
      <c r="B91">
        <f>papers_obs!J91</f>
        <v>0.99744327726572313</v>
      </c>
      <c r="C91">
        <f>data!Q91/data!R91</f>
        <v>0.98107272339518015</v>
      </c>
      <c r="D91">
        <f t="shared" si="1"/>
        <v>0.99995887654786353</v>
      </c>
    </row>
    <row r="92" spans="1:4" x14ac:dyDescent="0.25">
      <c r="A92" s="1">
        <v>37803</v>
      </c>
      <c r="B92">
        <f>papers_obs!J92</f>
        <v>1.0003336754151082</v>
      </c>
      <c r="C92">
        <f>data!Q92/data!R92</f>
        <v>0.97819816762809642</v>
      </c>
      <c r="D92">
        <f t="shared" si="1"/>
        <v>0.99996985927388804</v>
      </c>
    </row>
    <row r="93" spans="1:4" x14ac:dyDescent="0.25">
      <c r="A93" s="1">
        <v>37895</v>
      </c>
      <c r="B93">
        <f>papers_obs!J93</f>
        <v>1.0058669010801713</v>
      </c>
      <c r="C93">
        <f>data!Q93/data!R93</f>
        <v>0.98080432008269003</v>
      </c>
      <c r="D93">
        <f t="shared" si="1"/>
        <v>0.99995990202807128</v>
      </c>
    </row>
    <row r="94" spans="1:4" x14ac:dyDescent="0.25">
      <c r="A94" s="1">
        <v>37987</v>
      </c>
      <c r="B94">
        <f>papers_obs!J94</f>
        <v>1.0037348304900118</v>
      </c>
      <c r="C94">
        <f>data!Q94/data!R94</f>
        <v>0.98227432443737983</v>
      </c>
      <c r="D94">
        <f t="shared" si="1"/>
        <v>0.99995428562804622</v>
      </c>
    </row>
    <row r="95" spans="1:4" x14ac:dyDescent="0.25">
      <c r="A95" s="1">
        <v>38078</v>
      </c>
      <c r="B95">
        <f>papers_obs!J95</f>
        <v>1.0067865527434581</v>
      </c>
      <c r="C95">
        <f>data!Q95/data!R95</f>
        <v>0.98560778092305135</v>
      </c>
      <c r="D95">
        <f t="shared" si="1"/>
        <v>0.99994154959428538</v>
      </c>
    </row>
    <row r="96" spans="1:4" x14ac:dyDescent="0.25">
      <c r="A96" s="1">
        <v>38169</v>
      </c>
      <c r="B96">
        <f>papers_obs!J96</f>
        <v>1.0057457623834616</v>
      </c>
      <c r="C96">
        <f>data!Q96/data!R96</f>
        <v>0.98908858831037816</v>
      </c>
      <c r="D96">
        <f t="shared" si="1"/>
        <v>0.99992825058150692</v>
      </c>
    </row>
    <row r="97" spans="1:4" x14ac:dyDescent="0.25">
      <c r="A97" s="1">
        <v>38261</v>
      </c>
      <c r="B97">
        <f>papers_obs!J97</f>
        <v>1.0046548473234627</v>
      </c>
      <c r="C97">
        <f>data!Q97/data!R97</f>
        <v>0.9910488024196854</v>
      </c>
      <c r="D97">
        <f t="shared" si="1"/>
        <v>0.99992076125228302</v>
      </c>
    </row>
    <row r="98" spans="1:4" x14ac:dyDescent="0.25">
      <c r="A98" s="1">
        <v>38353</v>
      </c>
      <c r="B98">
        <f>papers_obs!J98</f>
        <v>1.0046351628309143</v>
      </c>
      <c r="C98">
        <f>data!Q98/data!R98</f>
        <v>0.99356105857816834</v>
      </c>
      <c r="D98">
        <f t="shared" si="1"/>
        <v>0.9999111627531313</v>
      </c>
    </row>
    <row r="99" spans="1:4" x14ac:dyDescent="0.25">
      <c r="A99" s="1">
        <v>38443</v>
      </c>
      <c r="B99">
        <f>papers_obs!J99</f>
        <v>1.0069174677873109</v>
      </c>
      <c r="C99">
        <f>data!Q99/data!R99</f>
        <v>0.9977977776660466</v>
      </c>
      <c r="D99">
        <f t="shared" si="1"/>
        <v>0.99989497565197372</v>
      </c>
    </row>
    <row r="100" spans="1:4" x14ac:dyDescent="0.25">
      <c r="A100" s="1">
        <v>38534</v>
      </c>
      <c r="B100">
        <f>papers_obs!J100</f>
        <v>1.0064347825614333</v>
      </c>
      <c r="C100">
        <f>data!Q100/data!R100</f>
        <v>1.0011645267243954</v>
      </c>
      <c r="D100">
        <f t="shared" si="1"/>
        <v>0.9998821124183136</v>
      </c>
    </row>
    <row r="101" spans="1:4" x14ac:dyDescent="0.25">
      <c r="A101" s="1">
        <v>38626</v>
      </c>
      <c r="B101">
        <f>papers_obs!J101</f>
        <v>1.0081315857642581</v>
      </c>
      <c r="C101">
        <f>data!Q101/data!R101</f>
        <v>1.0065441408717624</v>
      </c>
      <c r="D101">
        <f t="shared" si="1"/>
        <v>0.99986155869346516</v>
      </c>
    </row>
    <row r="102" spans="1:4" x14ac:dyDescent="0.25">
      <c r="A102" s="1">
        <v>38718</v>
      </c>
      <c r="B102">
        <f>papers_obs!J102</f>
        <v>1.0068497579593356</v>
      </c>
      <c r="C102">
        <f>data!Q102/data!R102</f>
        <v>1.0102771600160674</v>
      </c>
      <c r="D102">
        <f t="shared" si="1"/>
        <v>0.99984729606305256</v>
      </c>
    </row>
    <row r="103" spans="1:4" x14ac:dyDescent="0.25">
      <c r="A103" s="1">
        <v>38808</v>
      </c>
      <c r="B103">
        <f>papers_obs!J103</f>
        <v>1.0024141843671539</v>
      </c>
      <c r="C103">
        <f>data!Q103/data!R103</f>
        <v>1.0099533890075743</v>
      </c>
      <c r="D103">
        <f t="shared" si="1"/>
        <v>0.99984853308489841</v>
      </c>
    </row>
    <row r="104" spans="1:4" x14ac:dyDescent="0.25">
      <c r="A104" s="1">
        <v>38899</v>
      </c>
      <c r="B104">
        <f>papers_obs!J104</f>
        <v>1.0008058158956052</v>
      </c>
      <c r="C104">
        <f>data!Q104/data!R104</f>
        <v>1.0085290517814733</v>
      </c>
      <c r="D104">
        <f t="shared" si="1"/>
        <v>0.99985397500594231</v>
      </c>
    </row>
    <row r="105" spans="1:4" x14ac:dyDescent="0.25">
      <c r="A105" s="1">
        <v>38991</v>
      </c>
      <c r="B105">
        <f>papers_obs!J105</f>
        <v>1.0075226306058291</v>
      </c>
      <c r="C105">
        <f>data!Q105/data!R105</f>
        <v>1.0136515824515286</v>
      </c>
      <c r="D105">
        <f t="shared" si="1"/>
        <v>0.99983440351195862</v>
      </c>
    </row>
    <row r="106" spans="1:4" x14ac:dyDescent="0.25">
      <c r="A106" s="1">
        <v>39083</v>
      </c>
      <c r="B106">
        <f>papers_obs!J106</f>
        <v>0.99654725216176543</v>
      </c>
      <c r="C106">
        <f>data!Q106/data!R106</f>
        <v>1.0085321640756981</v>
      </c>
      <c r="D106">
        <f t="shared" si="1"/>
        <v>0.99985396311489638</v>
      </c>
    </row>
    <row r="107" spans="1:4" x14ac:dyDescent="0.25">
      <c r="A107" s="1">
        <v>39173</v>
      </c>
      <c r="B107">
        <f>papers_obs!J107</f>
        <v>0.99580213006300311</v>
      </c>
      <c r="C107">
        <f>data!Q107/data!R107</f>
        <v>1.0016480204919671</v>
      </c>
      <c r="D107">
        <f t="shared" si="1"/>
        <v>0.99988026514867812</v>
      </c>
    </row>
    <row r="108" spans="1:4" x14ac:dyDescent="0.25">
      <c r="A108" s="1">
        <v>39264</v>
      </c>
      <c r="B108">
        <f>papers_obs!J108</f>
        <v>0.99678317089960389</v>
      </c>
      <c r="C108">
        <f>data!Q108/data!R108</f>
        <v>0.99665445276405928</v>
      </c>
      <c r="D108">
        <f t="shared" si="1"/>
        <v>0.99989934391795043</v>
      </c>
    </row>
    <row r="109" spans="1:4" x14ac:dyDescent="0.25">
      <c r="A109" s="1">
        <v>39356</v>
      </c>
      <c r="B109">
        <f>papers_obs!J109</f>
        <v>1.0013931857657181</v>
      </c>
      <c r="C109">
        <f>data!Q109/data!R109</f>
        <v>0.99551150177669723</v>
      </c>
      <c r="D109">
        <f t="shared" si="1"/>
        <v>0.99990371075532314</v>
      </c>
    </row>
    <row r="110" spans="1:4" x14ac:dyDescent="0.25">
      <c r="A110" s="1">
        <v>39448</v>
      </c>
      <c r="B110">
        <f>papers_obs!J110</f>
        <v>0.99784871829754362</v>
      </c>
      <c r="C110">
        <f>data!Q110/data!R110</f>
        <v>0.99315986375565357</v>
      </c>
      <c r="D110">
        <f t="shared" si="1"/>
        <v>0.99991269558574103</v>
      </c>
    </row>
    <row r="111" spans="1:4" x14ac:dyDescent="0.25">
      <c r="A111" s="1">
        <v>39539</v>
      </c>
      <c r="B111">
        <f>papers_obs!J111</f>
        <v>0.99848159052821661</v>
      </c>
      <c r="C111">
        <f>data!Q111/data!R111</f>
        <v>0.98887298582575378</v>
      </c>
      <c r="D111">
        <f t="shared" si="1"/>
        <v>0.99992907432722988</v>
      </c>
    </row>
    <row r="112" spans="1:4" x14ac:dyDescent="0.25">
      <c r="A112" s="1">
        <v>39630</v>
      </c>
      <c r="B112">
        <f>papers_obs!J112</f>
        <v>0.99821664349689343</v>
      </c>
      <c r="C112">
        <f>data!Q112/data!R112</f>
        <v>0.98596193190121284</v>
      </c>
      <c r="D112">
        <f t="shared" si="1"/>
        <v>0.99994019650063215</v>
      </c>
    </row>
    <row r="113" spans="1:4" x14ac:dyDescent="0.25">
      <c r="A113" s="1">
        <v>39722</v>
      </c>
      <c r="B113">
        <f>papers_obs!J113</f>
        <v>1.0113491964390344</v>
      </c>
      <c r="C113">
        <f>data!Q113/data!R113</f>
        <v>0.99605145024460851</v>
      </c>
      <c r="D113">
        <f t="shared" si="1"/>
        <v>0.99990164779096591</v>
      </c>
    </row>
    <row r="114" spans="1:4" x14ac:dyDescent="0.25">
      <c r="A114" s="1">
        <v>39814</v>
      </c>
      <c r="B114">
        <f>papers_obs!J114</f>
        <v>0.99134605160103773</v>
      </c>
      <c r="C114">
        <f>data!Q114/data!R114</f>
        <v>0.98719225323162652</v>
      </c>
      <c r="D114">
        <f t="shared" si="1"/>
        <v>0.99993549585010078</v>
      </c>
    </row>
    <row r="115" spans="1:4" x14ac:dyDescent="0.25">
      <c r="A115" s="1">
        <v>39904</v>
      </c>
      <c r="B115">
        <f>papers_obs!J115</f>
        <v>0.98775329194470274</v>
      </c>
      <c r="C115">
        <f>data!Q115/data!R115</f>
        <v>0.97251608780977583</v>
      </c>
      <c r="D115">
        <f t="shared" si="1"/>
        <v>0.99999156861994032</v>
      </c>
    </row>
    <row r="116" spans="1:4" x14ac:dyDescent="0.25">
      <c r="A116" s="1">
        <v>39995</v>
      </c>
      <c r="B116">
        <f>papers_obs!J116</f>
        <v>0.98846036397924253</v>
      </c>
      <c r="C116">
        <f>data!Q116/data!R116</f>
        <v>0.96002150165362288</v>
      </c>
      <c r="D116">
        <f t="shared" si="1"/>
        <v>1.0000393062975717</v>
      </c>
    </row>
    <row r="117" spans="1:4" x14ac:dyDescent="0.25">
      <c r="A117" s="1">
        <v>40087</v>
      </c>
      <c r="B117">
        <f>papers_obs!J117</f>
        <v>1.0003616556055159</v>
      </c>
      <c r="C117">
        <f>data!Q117/data!R117</f>
        <v>0.95873939084535931</v>
      </c>
      <c r="D117">
        <f t="shared" si="1"/>
        <v>1.0000442048185543</v>
      </c>
    </row>
    <row r="118" spans="1:4" x14ac:dyDescent="0.25">
      <c r="A118" s="1">
        <v>40179</v>
      </c>
      <c r="B118">
        <f>papers_obs!J118</f>
        <v>0.99629893323869501</v>
      </c>
      <c r="C118">
        <f>data!Q118/data!R118</f>
        <v>0.95279149501177707</v>
      </c>
      <c r="D118">
        <f t="shared" si="1"/>
        <v>1.0000669297596079</v>
      </c>
    </row>
    <row r="119" spans="1:4" x14ac:dyDescent="0.25">
      <c r="A119" s="1">
        <v>40269</v>
      </c>
      <c r="B119">
        <f>papers_obs!J119</f>
        <v>0.9968350406636286</v>
      </c>
      <c r="C119">
        <f>data!Q119/data!R119</f>
        <v>0.94817396026609946</v>
      </c>
      <c r="D119">
        <f t="shared" si="1"/>
        <v>1.0000845718313329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AA22-7398-4E4E-A84B-28DC8E001A67}">
  <dimension ref="A1:I129"/>
  <sheetViews>
    <sheetView workbookViewId="0">
      <selection activeCell="G9" sqref="G9"/>
    </sheetView>
  </sheetViews>
  <sheetFormatPr defaultRowHeight="15" x14ac:dyDescent="0.25"/>
  <cols>
    <col min="1" max="1" width="10.7109375" customWidth="1"/>
    <col min="2" max="3" width="26.42578125" customWidth="1"/>
    <col min="8" max="8" width="11" bestFit="1" customWidth="1"/>
    <col min="9" max="9" width="9.28515625" bestFit="1" customWidth="1"/>
  </cols>
  <sheetData>
    <row r="1" spans="1:9" x14ac:dyDescent="0.25">
      <c r="B1" t="s">
        <v>140</v>
      </c>
      <c r="C1" t="s">
        <v>171</v>
      </c>
      <c r="D1" t="s">
        <v>143</v>
      </c>
    </row>
    <row r="2" spans="1:9" x14ac:dyDescent="0.25">
      <c r="A2" s="1">
        <v>29587</v>
      </c>
      <c r="B2">
        <f>papers_obs!J2</f>
        <v>1.0030102606614963</v>
      </c>
      <c r="C2">
        <f>data!AC2/data!R2*100</f>
        <v>1.515143735551713</v>
      </c>
      <c r="D2">
        <f t="shared" ref="D2" si="0">C2*$H$3+$I$3</f>
        <v>0.99856031216927488</v>
      </c>
      <c r="H2" t="s">
        <v>142</v>
      </c>
    </row>
    <row r="3" spans="1:9" x14ac:dyDescent="0.25">
      <c r="A3" s="1">
        <v>29677</v>
      </c>
      <c r="B3">
        <f>papers_obs!J3</f>
        <v>1.0062836114696534</v>
      </c>
      <c r="C3">
        <f>data!AC3/data!R3*100</f>
        <v>1.5273153484835216</v>
      </c>
      <c r="D3">
        <f t="shared" ref="D3:D57" si="1">C3*$H$3+$I$3</f>
        <v>0.99852589635032263</v>
      </c>
      <c r="H3">
        <f t="array" ref="H3:I7">LINEST(B2:B119,C2:C119,TRUE,TRUE)</f>
        <v>-2.8275479301766394E-3</v>
      </c>
      <c r="I3">
        <v>1.0028444537026542</v>
      </c>
    </row>
    <row r="4" spans="1:9" x14ac:dyDescent="0.25">
      <c r="A4" s="1">
        <v>29768</v>
      </c>
      <c r="B4">
        <f>papers_obs!J4</f>
        <v>1.0012148194931347</v>
      </c>
      <c r="C4">
        <f>data!AC4/data!R4*100</f>
        <v>1.5164966210304582</v>
      </c>
      <c r="D4">
        <f t="shared" si="1"/>
        <v>0.99855648682073961</v>
      </c>
      <c r="H4">
        <v>2.1285774533850968E-3</v>
      </c>
      <c r="I4">
        <v>2.5971036844067972E-3</v>
      </c>
    </row>
    <row r="5" spans="1:9" x14ac:dyDescent="0.25">
      <c r="A5" s="1">
        <v>29860</v>
      </c>
      <c r="B5">
        <f>papers_obs!J5</f>
        <v>1.0045553870024269</v>
      </c>
      <c r="C5">
        <f>data!AC5/data!R5*100</f>
        <v>1.515846486561919</v>
      </c>
      <c r="D5">
        <f t="shared" si="1"/>
        <v>0.99855832510711051</v>
      </c>
      <c r="H5" s="3">
        <v>1.4983951299088997E-2</v>
      </c>
      <c r="I5">
        <v>4.2470199303014976E-3</v>
      </c>
    </row>
    <row r="6" spans="1:9" x14ac:dyDescent="0.25">
      <c r="A6" s="1">
        <v>29952</v>
      </c>
      <c r="B6">
        <f>papers_obs!J6</f>
        <v>1.0020586435471879</v>
      </c>
      <c r="C6">
        <f>data!AC6/data!R6*100</f>
        <v>1.5210477907076014</v>
      </c>
      <c r="D6">
        <f t="shared" si="1"/>
        <v>0.9985436181703391</v>
      </c>
      <c r="H6">
        <v>1.7645787121810539</v>
      </c>
      <c r="I6">
        <v>116</v>
      </c>
    </row>
    <row r="7" spans="1:9" x14ac:dyDescent="0.25">
      <c r="A7" s="1">
        <v>30042</v>
      </c>
      <c r="B7">
        <f>papers_obs!J7</f>
        <v>1.0021989428507196</v>
      </c>
      <c r="C7">
        <f>data!AC7/data!R7*100</f>
        <v>1.5158920857146958</v>
      </c>
      <c r="D7">
        <f t="shared" si="1"/>
        <v>0.99855819617332042</v>
      </c>
      <c r="H7">
        <v>3.1828020835486352E-5</v>
      </c>
      <c r="I7">
        <v>2.0923126814518635E-3</v>
      </c>
    </row>
    <row r="8" spans="1:9" x14ac:dyDescent="0.25">
      <c r="A8" s="1">
        <v>30133</v>
      </c>
      <c r="B8">
        <f>papers_obs!J8</f>
        <v>0.9942155314291875</v>
      </c>
      <c r="C8">
        <f>data!AC8/data!R8*100</f>
        <v>1.5066727497011156</v>
      </c>
      <c r="D8">
        <f t="shared" si="1"/>
        <v>0.99858426428778324</v>
      </c>
    </row>
    <row r="9" spans="1:9" x14ac:dyDescent="0.25">
      <c r="A9" s="1">
        <v>30225</v>
      </c>
      <c r="B9">
        <f>papers_obs!J9</f>
        <v>0.99343924329648281</v>
      </c>
      <c r="C9">
        <f>data!AC9/data!R9*100</f>
        <v>1.5076367359231675</v>
      </c>
      <c r="D9">
        <f t="shared" si="1"/>
        <v>0.99858153857053633</v>
      </c>
    </row>
    <row r="10" spans="1:9" x14ac:dyDescent="0.25">
      <c r="A10" s="1">
        <v>30317</v>
      </c>
      <c r="B10">
        <f>papers_obs!J10</f>
        <v>0.99005223586144886</v>
      </c>
      <c r="C10">
        <f>data!AC10/data!R10*100</f>
        <v>1.4893152689877696</v>
      </c>
      <c r="D10">
        <f t="shared" si="1"/>
        <v>0.99863334339644738</v>
      </c>
    </row>
    <row r="11" spans="1:9" x14ac:dyDescent="0.25">
      <c r="A11" s="1">
        <v>30407</v>
      </c>
      <c r="B11">
        <f>papers_obs!J11</f>
        <v>0.99149084926998809</v>
      </c>
      <c r="C11">
        <f>data!AC11/data!R11*100</f>
        <v>1.4740579430255287</v>
      </c>
      <c r="D11">
        <f t="shared" si="1"/>
        <v>0.99867648421689192</v>
      </c>
    </row>
    <row r="12" spans="1:9" x14ac:dyDescent="0.25">
      <c r="A12" s="1">
        <v>30498</v>
      </c>
      <c r="B12">
        <f>papers_obs!J12</f>
        <v>0.98976389420867117</v>
      </c>
      <c r="C12">
        <f>data!AC12/data!R12*100</f>
        <v>1.457862990582784</v>
      </c>
      <c r="D12">
        <f t="shared" si="1"/>
        <v>0.99872227622115073</v>
      </c>
    </row>
    <row r="13" spans="1:9" x14ac:dyDescent="0.25">
      <c r="A13" s="1">
        <v>30590</v>
      </c>
      <c r="B13">
        <f>papers_obs!J13</f>
        <v>0.9967186726511259</v>
      </c>
      <c r="C13">
        <f>data!AC13/data!R13*100</f>
        <v>1.4486464695450345</v>
      </c>
      <c r="D13">
        <f t="shared" si="1"/>
        <v>0.99874833637613447</v>
      </c>
    </row>
    <row r="14" spans="1:9" x14ac:dyDescent="0.25">
      <c r="A14" s="1">
        <v>30682</v>
      </c>
      <c r="B14">
        <f>papers_obs!J14</f>
        <v>0.99170792275581265</v>
      </c>
      <c r="C14">
        <f>data!AC14/data!R14*100</f>
        <v>1.4275767607187819</v>
      </c>
      <c r="D14">
        <f t="shared" si="1"/>
        <v>0.99880791198771557</v>
      </c>
    </row>
    <row r="15" spans="1:9" x14ac:dyDescent="0.25">
      <c r="A15" s="1">
        <v>30773</v>
      </c>
      <c r="B15">
        <f>papers_obs!J15</f>
        <v>0.99765361709218991</v>
      </c>
      <c r="C15">
        <f>data!AC15/data!R15*100</f>
        <v>1.4186698552140471</v>
      </c>
      <c r="D15">
        <f t="shared" si="1"/>
        <v>0.99883309668993969</v>
      </c>
    </row>
    <row r="16" spans="1:9" x14ac:dyDescent="0.25">
      <c r="A16" s="1">
        <v>30864</v>
      </c>
      <c r="B16">
        <f>papers_obs!J16</f>
        <v>0.99838067946647413</v>
      </c>
      <c r="C16">
        <f>data!AC16/data!R16*100</f>
        <v>1.4076094261486218</v>
      </c>
      <c r="D16">
        <f t="shared" si="1"/>
        <v>0.9988643705832505</v>
      </c>
    </row>
    <row r="17" spans="1:4" x14ac:dyDescent="0.25">
      <c r="A17" s="1">
        <v>30956</v>
      </c>
      <c r="B17">
        <f>papers_obs!J17</f>
        <v>0.99926478816767916</v>
      </c>
      <c r="C17">
        <f>data!AC17/data!R17*100</f>
        <v>1.4087162942091591</v>
      </c>
      <c r="D17">
        <f t="shared" si="1"/>
        <v>0.998861240860757</v>
      </c>
    </row>
    <row r="18" spans="1:4" x14ac:dyDescent="0.25">
      <c r="A18" s="1">
        <v>31048</v>
      </c>
      <c r="B18">
        <f>papers_obs!J18</f>
        <v>0.99390143339379466</v>
      </c>
      <c r="C18">
        <f>data!AC18/data!R18*100</f>
        <v>1.4018026540497144</v>
      </c>
      <c r="D18">
        <f t="shared" si="1"/>
        <v>0.99888078950967985</v>
      </c>
    </row>
    <row r="19" spans="1:4" x14ac:dyDescent="0.25">
      <c r="A19" s="1">
        <v>31138</v>
      </c>
      <c r="B19">
        <f>papers_obs!J19</f>
        <v>0.99885863441267053</v>
      </c>
      <c r="C19">
        <f>data!AC19/data!R19*100</f>
        <v>1.3988082392712602</v>
      </c>
      <c r="D19">
        <f t="shared" si="1"/>
        <v>0.99888925636098869</v>
      </c>
    </row>
    <row r="20" spans="1:4" x14ac:dyDescent="0.25">
      <c r="A20" s="1">
        <v>31229</v>
      </c>
      <c r="B20">
        <f>papers_obs!J20</f>
        <v>1.0031242540586895</v>
      </c>
      <c r="C20">
        <f>data!AC20/data!R20*100</f>
        <v>1.3984673067979525</v>
      </c>
      <c r="D20">
        <f t="shared" si="1"/>
        <v>0.99889022036389796</v>
      </c>
    </row>
    <row r="21" spans="1:4" x14ac:dyDescent="0.25">
      <c r="A21" s="1">
        <v>31321</v>
      </c>
      <c r="B21">
        <f>papers_obs!J21</f>
        <v>1.0029637951081749</v>
      </c>
      <c r="C21">
        <f>data!AC21/data!R21*100</f>
        <v>1.3921607176486224</v>
      </c>
      <c r="D21">
        <f t="shared" si="1"/>
        <v>0.99890805254699355</v>
      </c>
    </row>
    <row r="22" spans="1:4" x14ac:dyDescent="0.25">
      <c r="A22" s="1">
        <v>31413</v>
      </c>
      <c r="B22">
        <f>papers_obs!J22</f>
        <v>1.0013420179419024</v>
      </c>
      <c r="C22">
        <f>data!AC22/data!R22*100</f>
        <v>1.3911611595856703</v>
      </c>
      <c r="D22">
        <f t="shared" si="1"/>
        <v>0.99891087884532559</v>
      </c>
    </row>
    <row r="23" spans="1:4" x14ac:dyDescent="0.25">
      <c r="A23" s="1">
        <v>31503</v>
      </c>
      <c r="B23">
        <f>papers_obs!J23</f>
        <v>1.0053697802879207</v>
      </c>
      <c r="C23">
        <f>data!AC23/data!R23*100</f>
        <v>1.3991250022000377</v>
      </c>
      <c r="D23">
        <f t="shared" si="1"/>
        <v>0.99888836069862508</v>
      </c>
    </row>
    <row r="24" spans="1:4" x14ac:dyDescent="0.25">
      <c r="A24" s="1">
        <v>31594</v>
      </c>
      <c r="B24">
        <f>papers_obs!J24</f>
        <v>1.0051767756922483</v>
      </c>
      <c r="C24">
        <f>data!AC24/data!R24*100</f>
        <v>1.4093490669177944</v>
      </c>
      <c r="D24">
        <f t="shared" si="1"/>
        <v>0.99885945166559442</v>
      </c>
    </row>
    <row r="25" spans="1:4" x14ac:dyDescent="0.25">
      <c r="A25" s="1">
        <v>31686</v>
      </c>
      <c r="B25">
        <f>papers_obs!J25</f>
        <v>1.0018245159332282</v>
      </c>
      <c r="C25">
        <f>data!AC25/data!R25*100</f>
        <v>1.4042011657850941</v>
      </c>
      <c r="D25">
        <f t="shared" si="1"/>
        <v>0.99887400760278688</v>
      </c>
    </row>
    <row r="26" spans="1:4" x14ac:dyDescent="0.25">
      <c r="A26" s="1">
        <v>31778</v>
      </c>
      <c r="B26">
        <f>papers_obs!J26</f>
        <v>0.9985479259388651</v>
      </c>
      <c r="C26">
        <f>data!AC26/data!R26*100</f>
        <v>1.3952981430629567</v>
      </c>
      <c r="D26">
        <f t="shared" si="1"/>
        <v>0.99889918132625721</v>
      </c>
    </row>
    <row r="27" spans="1:4" x14ac:dyDescent="0.25">
      <c r="A27" s="1">
        <v>31868</v>
      </c>
      <c r="B27">
        <f>papers_obs!J27</f>
        <v>0.99826075697664052</v>
      </c>
      <c r="C27">
        <f>data!AC27/data!R27*100</f>
        <v>1.397069770326568</v>
      </c>
      <c r="D27">
        <f t="shared" si="1"/>
        <v>0.99889417196525498</v>
      </c>
    </row>
    <row r="28" spans="1:4" x14ac:dyDescent="0.25">
      <c r="A28" s="1">
        <v>31959</v>
      </c>
      <c r="B28">
        <f>papers_obs!J28</f>
        <v>0.99598620603438837</v>
      </c>
      <c r="C28">
        <f>data!AC28/data!R28*100</f>
        <v>1.3949367270823474</v>
      </c>
      <c r="D28">
        <f t="shared" si="1"/>
        <v>0.99890020324726514</v>
      </c>
    </row>
    <row r="29" spans="1:4" x14ac:dyDescent="0.25">
      <c r="A29" s="1">
        <v>32051</v>
      </c>
      <c r="B29">
        <f>papers_obs!J29</f>
        <v>1.0041295372461114</v>
      </c>
      <c r="C29">
        <f>data!AC29/data!R29*100</f>
        <v>1.3857699350528905</v>
      </c>
      <c r="D29">
        <f t="shared" si="1"/>
        <v>0.99892612279109438</v>
      </c>
    </row>
    <row r="30" spans="1:4" x14ac:dyDescent="0.25">
      <c r="A30" s="1">
        <v>32143</v>
      </c>
      <c r="B30">
        <f>papers_obs!J30</f>
        <v>1.0033446457356443</v>
      </c>
      <c r="C30">
        <f>data!AC30/data!R30*100</f>
        <v>1.3917280532624101</v>
      </c>
      <c r="D30">
        <f t="shared" si="1"/>
        <v>0.99890927592628331</v>
      </c>
    </row>
    <row r="31" spans="1:4" x14ac:dyDescent="0.25">
      <c r="A31" s="1">
        <v>32234</v>
      </c>
      <c r="B31">
        <f>papers_obs!J31</f>
        <v>0.99908257571597481</v>
      </c>
      <c r="C31">
        <f>data!AC31/data!R31*100</f>
        <v>1.382541363981125</v>
      </c>
      <c r="D31">
        <f t="shared" si="1"/>
        <v>0.99893525173054576</v>
      </c>
    </row>
    <row r="32" spans="1:4" x14ac:dyDescent="0.25">
      <c r="A32" s="1">
        <v>32325</v>
      </c>
      <c r="B32">
        <f>papers_obs!J32</f>
        <v>0.99570287008611691</v>
      </c>
      <c r="C32">
        <f>data!AC32/data!R32*100</f>
        <v>1.3681292235830658</v>
      </c>
      <c r="D32">
        <f t="shared" si="1"/>
        <v>0.99897600274829768</v>
      </c>
    </row>
    <row r="33" spans="1:4" x14ac:dyDescent="0.25">
      <c r="A33" s="1">
        <v>32417</v>
      </c>
      <c r="B33">
        <f>papers_obs!J33</f>
        <v>1.0043199386867538</v>
      </c>
      <c r="C33">
        <f>data!AC33/data!R33*100</f>
        <v>1.3681508420816051</v>
      </c>
      <c r="D33">
        <f t="shared" si="1"/>
        <v>0.99897594162095693</v>
      </c>
    </row>
    <row r="34" spans="1:4" x14ac:dyDescent="0.25">
      <c r="A34" s="1">
        <v>32509</v>
      </c>
      <c r="B34">
        <f>papers_obs!J34</f>
        <v>0.99702159295167425</v>
      </c>
      <c r="C34">
        <f>data!AC34/data!R34*100</f>
        <v>1.3616006354105405</v>
      </c>
      <c r="D34">
        <f t="shared" si="1"/>
        <v>0.99899446264427194</v>
      </c>
    </row>
    <row r="35" spans="1:4" x14ac:dyDescent="0.25">
      <c r="A35" s="1">
        <v>32599</v>
      </c>
      <c r="B35">
        <f>papers_obs!J35</f>
        <v>0.99858304474249016</v>
      </c>
      <c r="C35">
        <f>data!AC35/data!R35*100</f>
        <v>1.355222520166528</v>
      </c>
      <c r="D35">
        <f t="shared" si="1"/>
        <v>0.99901249707082851</v>
      </c>
    </row>
    <row r="36" spans="1:4" x14ac:dyDescent="0.25">
      <c r="A36" s="1">
        <v>32690</v>
      </c>
      <c r="B36">
        <f>papers_obs!J36</f>
        <v>0.99941921611427442</v>
      </c>
      <c r="C36">
        <f>data!AC36/data!R36*100</f>
        <v>1.3528277283803927</v>
      </c>
      <c r="D36">
        <f t="shared" si="1"/>
        <v>0.9990192684593866</v>
      </c>
    </row>
    <row r="37" spans="1:4" x14ac:dyDescent="0.25">
      <c r="A37" s="1">
        <v>32782</v>
      </c>
      <c r="B37">
        <f>papers_obs!J37</f>
        <v>1.0022451463589195</v>
      </c>
      <c r="C37">
        <f>data!AC37/data!R37*100</f>
        <v>1.3499348188235241</v>
      </c>
      <c r="D37">
        <f t="shared" si="1"/>
        <v>0.99902744829981638</v>
      </c>
    </row>
    <row r="38" spans="1:4" x14ac:dyDescent="0.25">
      <c r="A38" s="1">
        <v>32874</v>
      </c>
      <c r="B38">
        <f>papers_obs!J38</f>
        <v>0.99530127510811794</v>
      </c>
      <c r="C38">
        <f>data!AC38/data!R38*100</f>
        <v>1.3431161057922441</v>
      </c>
      <c r="D38">
        <f t="shared" si="1"/>
        <v>0.99904672853773446</v>
      </c>
    </row>
    <row r="39" spans="1:4" x14ac:dyDescent="0.25">
      <c r="A39" s="1">
        <v>32964</v>
      </c>
      <c r="B39">
        <f>papers_obs!J39</f>
        <v>0.99453369031844774</v>
      </c>
      <c r="C39">
        <f>data!AC39/data!R39*100</f>
        <v>1.3269297958842967</v>
      </c>
      <c r="D39">
        <f t="shared" si="1"/>
        <v>0.99909249610481188</v>
      </c>
    </row>
    <row r="40" spans="1:4" x14ac:dyDescent="0.25">
      <c r="A40" s="1">
        <v>33055</v>
      </c>
      <c r="B40">
        <f>papers_obs!J40</f>
        <v>1.0004729182212011</v>
      </c>
      <c r="C40">
        <f>data!AC40/data!R40*100</f>
        <v>1.3210745641675272</v>
      </c>
      <c r="D40">
        <f t="shared" si="1"/>
        <v>0.99910905205313327</v>
      </c>
    </row>
    <row r="41" spans="1:4" x14ac:dyDescent="0.25">
      <c r="A41" s="1">
        <v>33147</v>
      </c>
      <c r="B41">
        <f>papers_obs!J41</f>
        <v>1.0001707276550302</v>
      </c>
      <c r="C41">
        <f>data!AC41/data!R41*100</f>
        <v>1.3172119121441439</v>
      </c>
      <c r="D41">
        <f t="shared" si="1"/>
        <v>0.99911997388686702</v>
      </c>
    </row>
    <row r="42" spans="1:4" x14ac:dyDescent="0.25">
      <c r="A42" s="1">
        <v>33239</v>
      </c>
      <c r="B42">
        <f>papers_obs!J42</f>
        <v>0.99878277790186709</v>
      </c>
      <c r="C42">
        <f>data!AC42/data!R42*100</f>
        <v>1.3153884454810674</v>
      </c>
      <c r="D42">
        <f t="shared" si="1"/>
        <v>0.9991251298262559</v>
      </c>
    </row>
    <row r="43" spans="1:4" x14ac:dyDescent="0.25">
      <c r="A43" s="1">
        <v>33329</v>
      </c>
      <c r="B43">
        <f>papers_obs!J43</f>
        <v>0.99574400063153379</v>
      </c>
      <c r="C43">
        <f>data!AC43/data!R43*100</f>
        <v>1.308493766011865</v>
      </c>
      <c r="D43">
        <f t="shared" si="1"/>
        <v>0.99914462486291833</v>
      </c>
    </row>
    <row r="44" spans="1:4" x14ac:dyDescent="0.25">
      <c r="A44" s="1">
        <v>33420</v>
      </c>
      <c r="B44">
        <f>papers_obs!J44</f>
        <v>0.99499477642197576</v>
      </c>
      <c r="C44">
        <f>data!AC44/data!R44*100</f>
        <v>1.3013337299774319</v>
      </c>
      <c r="D44">
        <f t="shared" si="1"/>
        <v>0.9991648702079875</v>
      </c>
    </row>
    <row r="45" spans="1:4" x14ac:dyDescent="0.25">
      <c r="A45" s="1">
        <v>33512</v>
      </c>
      <c r="B45">
        <f>papers_obs!J45</f>
        <v>0.99359524521713083</v>
      </c>
      <c r="C45">
        <f>data!AC45/data!R45*100</f>
        <v>1.2885274437124994</v>
      </c>
      <c r="D45">
        <f t="shared" si="1"/>
        <v>0.99920108059620916</v>
      </c>
    </row>
    <row r="46" spans="1:4" x14ac:dyDescent="0.25">
      <c r="A46" s="1">
        <v>33604</v>
      </c>
      <c r="B46">
        <f>papers_obs!J46</f>
        <v>0.99463179189091511</v>
      </c>
      <c r="C46">
        <f>data!AC46/data!R46*100</f>
        <v>1.2812012203708378</v>
      </c>
      <c r="D46">
        <f t="shared" si="1"/>
        <v>0.99922179584385484</v>
      </c>
    </row>
    <row r="47" spans="1:4" x14ac:dyDescent="0.25">
      <c r="A47" s="1">
        <v>33695</v>
      </c>
      <c r="B47">
        <f>papers_obs!J47</f>
        <v>0.99785068125492027</v>
      </c>
      <c r="C47">
        <f>data!AC47/data!R47*100</f>
        <v>1.2714925453256867</v>
      </c>
      <c r="D47">
        <f t="shared" si="1"/>
        <v>0.99924924758788347</v>
      </c>
    </row>
    <row r="48" spans="1:4" x14ac:dyDescent="0.25">
      <c r="A48" s="1">
        <v>33786</v>
      </c>
      <c r="B48">
        <f>papers_obs!J48</f>
        <v>0.99931493810593175</v>
      </c>
      <c r="C48">
        <f>data!AC48/data!R48*100</f>
        <v>1.2694866551956447</v>
      </c>
      <c r="D48">
        <f t="shared" si="1"/>
        <v>0.99925491933836885</v>
      </c>
    </row>
    <row r="49" spans="1:4" x14ac:dyDescent="0.25">
      <c r="A49" s="1">
        <v>33878</v>
      </c>
      <c r="B49">
        <f>papers_obs!J49</f>
        <v>0.99918642181956874</v>
      </c>
      <c r="C49">
        <f>data!AC49/data!R49*100</f>
        <v>1.2638609715663387</v>
      </c>
      <c r="D49">
        <f t="shared" si="1"/>
        <v>0.99927082622847074</v>
      </c>
    </row>
    <row r="50" spans="1:4" x14ac:dyDescent="0.25">
      <c r="A50" s="1">
        <v>33970</v>
      </c>
      <c r="B50">
        <f>papers_obs!J50</f>
        <v>1.0022637806031029</v>
      </c>
      <c r="C50">
        <f>data!AC50/data!R50*100</f>
        <v>1.2575876138140631</v>
      </c>
      <c r="D50">
        <f t="shared" si="1"/>
        <v>0.99928856444819847</v>
      </c>
    </row>
    <row r="51" spans="1:4" x14ac:dyDescent="0.25">
      <c r="A51" s="1">
        <v>34060</v>
      </c>
      <c r="B51">
        <f>papers_obs!J51</f>
        <v>1.0006306107496707</v>
      </c>
      <c r="C51">
        <f>data!AC51/data!R51*100</f>
        <v>1.2583642575681104</v>
      </c>
      <c r="D51">
        <f t="shared" si="1"/>
        <v>0.99928636845075924</v>
      </c>
    </row>
    <row r="52" spans="1:4" x14ac:dyDescent="0.25">
      <c r="A52" s="1">
        <v>34151</v>
      </c>
      <c r="B52">
        <f>papers_obs!J52</f>
        <v>1.0001494650529161</v>
      </c>
      <c r="C52">
        <f>data!AC52/data!R52*100</f>
        <v>1.2572872032146762</v>
      </c>
      <c r="D52">
        <f t="shared" si="1"/>
        <v>0.99928941387356696</v>
      </c>
    </row>
    <row r="53" spans="1:4" x14ac:dyDescent="0.25">
      <c r="A53" s="1">
        <v>34243</v>
      </c>
      <c r="B53">
        <f>papers_obs!J53</f>
        <v>0.99852559947283115</v>
      </c>
      <c r="C53">
        <f>data!AC53/data!R53*100</f>
        <v>1.2539243952490822</v>
      </c>
      <c r="D53">
        <f t="shared" si="1"/>
        <v>0.99929892237426965</v>
      </c>
    </row>
    <row r="54" spans="1:4" x14ac:dyDescent="0.25">
      <c r="A54" s="1">
        <v>34335</v>
      </c>
      <c r="B54">
        <f>papers_obs!J54</f>
        <v>1.0028267660030343</v>
      </c>
      <c r="C54">
        <f>data!AC54/data!R54*100</f>
        <v>1.2497590016627127</v>
      </c>
      <c r="D54">
        <f t="shared" si="1"/>
        <v>0.99931070022428314</v>
      </c>
    </row>
    <row r="55" spans="1:4" x14ac:dyDescent="0.25">
      <c r="A55" s="1">
        <v>34425</v>
      </c>
      <c r="B55">
        <f>papers_obs!J55</f>
        <v>1.0012016072840082</v>
      </c>
      <c r="C55">
        <f>data!AC55/data!R55*100</f>
        <v>1.2441867462958829</v>
      </c>
      <c r="D55">
        <f t="shared" si="1"/>
        <v>0.99932645604341208</v>
      </c>
    </row>
    <row r="56" spans="1:4" x14ac:dyDescent="0.25">
      <c r="A56" s="1">
        <v>34516</v>
      </c>
      <c r="B56">
        <f>papers_obs!J56</f>
        <v>1.0003378199117041</v>
      </c>
      <c r="C56">
        <f>data!AC56/data!R56*100</f>
        <v>1.2471393895942122</v>
      </c>
      <c r="D56">
        <f t="shared" si="1"/>
        <v>0.99931810730296533</v>
      </c>
    </row>
    <row r="57" spans="1:4" x14ac:dyDescent="0.25">
      <c r="A57" s="1">
        <v>34608</v>
      </c>
      <c r="B57">
        <f>papers_obs!J57</f>
        <v>0.99961276270658628</v>
      </c>
      <c r="C57">
        <f>data!AC57/data!R57*100</f>
        <v>1.2417007359892429</v>
      </c>
      <c r="D57">
        <f t="shared" si="1"/>
        <v>0.99933348535670896</v>
      </c>
    </row>
    <row r="58" spans="1:4" x14ac:dyDescent="0.25">
      <c r="A58" s="1">
        <v>34700</v>
      </c>
      <c r="B58">
        <f>papers_obs!J58</f>
        <v>1.0010003818757005</v>
      </c>
      <c r="C58">
        <f>data!AC58/data!R58*100</f>
        <v>1.2356749653627399</v>
      </c>
      <c r="D58">
        <f t="shared" ref="D58:D66" si="2">C58*$H$3+$I$3</f>
        <v>0.99935052351197162</v>
      </c>
    </row>
    <row r="59" spans="1:4" x14ac:dyDescent="0.25">
      <c r="A59" s="1">
        <v>34790</v>
      </c>
      <c r="B59">
        <f>papers_obs!J59</f>
        <v>1.0015052722235136</v>
      </c>
      <c r="C59">
        <f>data!AC59/data!R59*100</f>
        <v>1.2352369348966235</v>
      </c>
      <c r="D59">
        <f t="shared" si="2"/>
        <v>0.99935176206410947</v>
      </c>
    </row>
    <row r="60" spans="1:4" x14ac:dyDescent="0.25">
      <c r="A60" s="1">
        <v>34881</v>
      </c>
      <c r="B60">
        <f>papers_obs!J60</f>
        <v>0.99954269989404887</v>
      </c>
      <c r="C60">
        <f>data!AC60/data!R60*100</f>
        <v>1.2348534011548589</v>
      </c>
      <c r="D60">
        <f t="shared" si="2"/>
        <v>0.99935284652414713</v>
      </c>
    </row>
    <row r="61" spans="1:4" x14ac:dyDescent="0.25">
      <c r="A61" s="1">
        <v>34973</v>
      </c>
      <c r="B61">
        <f>papers_obs!J61</f>
        <v>0.99747906108491757</v>
      </c>
      <c r="C61">
        <f>data!AC61/data!R61*100</f>
        <v>1.2258749126220492</v>
      </c>
      <c r="D61">
        <f t="shared" si="2"/>
        <v>0.99937823363081424</v>
      </c>
    </row>
    <row r="62" spans="1:4" x14ac:dyDescent="0.25">
      <c r="A62" s="1">
        <v>35065</v>
      </c>
      <c r="B62">
        <f>papers_obs!J62</f>
        <v>0.99394664612024897</v>
      </c>
      <c r="C62">
        <f>data!AC62/data!R62*100</f>
        <v>1.2181631042253933</v>
      </c>
      <c r="D62">
        <f t="shared" si="2"/>
        <v>0.99940003913868414</v>
      </c>
    </row>
    <row r="63" spans="1:4" x14ac:dyDescent="0.25">
      <c r="A63" s="1">
        <v>35156</v>
      </c>
      <c r="B63">
        <f>papers_obs!J63</f>
        <v>0.99552325737461234</v>
      </c>
      <c r="C63">
        <f>data!AC63/data!R63*100</f>
        <v>1.2074613525745499</v>
      </c>
      <c r="D63">
        <f t="shared" si="2"/>
        <v>0.9994302988544137</v>
      </c>
    </row>
    <row r="64" spans="1:4" x14ac:dyDescent="0.25">
      <c r="A64" s="1">
        <v>35247</v>
      </c>
      <c r="B64">
        <f>papers_obs!J64</f>
        <v>1.0010113234761926</v>
      </c>
      <c r="C64">
        <f>data!AC64/data!R64*100</f>
        <v>1.1910582030175743</v>
      </c>
      <c r="D64">
        <f t="shared" si="2"/>
        <v>0.99947667954599195</v>
      </c>
    </row>
    <row r="65" spans="1:4" x14ac:dyDescent="0.25">
      <c r="A65" s="1">
        <v>35339</v>
      </c>
      <c r="B65">
        <f>papers_obs!J65</f>
        <v>0.99694272419534069</v>
      </c>
      <c r="C65">
        <f>data!AC65/data!R65*100</f>
        <v>1.1896879332682004</v>
      </c>
      <c r="D65">
        <f t="shared" si="2"/>
        <v>0.99948055404938552</v>
      </c>
    </row>
    <row r="66" spans="1:4" x14ac:dyDescent="0.25">
      <c r="A66" s="1">
        <v>35431</v>
      </c>
      <c r="B66">
        <f>papers_obs!J66</f>
        <v>0.9963691965208098</v>
      </c>
      <c r="C66">
        <f>data!AC66/data!R66*100</f>
        <v>1.186797970810932</v>
      </c>
      <c r="D66">
        <f t="shared" si="2"/>
        <v>0.99948872555674995</v>
      </c>
    </row>
    <row r="67" spans="1:4" x14ac:dyDescent="0.25">
      <c r="A67" s="1">
        <v>35521</v>
      </c>
      <c r="B67">
        <f>papers_obs!J67</f>
        <v>0.9971019362836544</v>
      </c>
      <c r="C67">
        <f>data!AC67/data!R67*100</f>
        <v>1.1618066456136422</v>
      </c>
      <c r="D67">
        <f t="shared" ref="D67:D119" si="3">C67*$H$3+$I$3</f>
        <v>0.99955938972658387</v>
      </c>
    </row>
    <row r="68" spans="1:4" x14ac:dyDescent="0.25">
      <c r="A68" s="1">
        <v>35612</v>
      </c>
      <c r="B68">
        <f>papers_obs!J68</f>
        <v>0.99976623418270139</v>
      </c>
      <c r="C68">
        <f>data!AC68/data!R68*100</f>
        <v>1.1607600149275792</v>
      </c>
      <c r="D68">
        <f t="shared" si="3"/>
        <v>0.99956234912501385</v>
      </c>
    </row>
    <row r="69" spans="1:4" x14ac:dyDescent="0.25">
      <c r="A69" s="1">
        <v>35704</v>
      </c>
      <c r="B69">
        <f>papers_obs!J69</f>
        <v>0.99771864040451952</v>
      </c>
      <c r="C69">
        <f>data!AC69/data!R69*100</f>
        <v>1.1530427262710952</v>
      </c>
      <c r="D69">
        <f t="shared" si="3"/>
        <v>0.99958417012858114</v>
      </c>
    </row>
    <row r="70" spans="1:4" x14ac:dyDescent="0.25">
      <c r="A70" s="1">
        <v>35796</v>
      </c>
      <c r="B70">
        <f>papers_obs!J70</f>
        <v>0.99560094005417188</v>
      </c>
      <c r="C70">
        <f>data!AC70/data!R70*100</f>
        <v>1.1420042690275927</v>
      </c>
      <c r="D70">
        <f t="shared" si="3"/>
        <v>0.99961538189551236</v>
      </c>
    </row>
    <row r="71" spans="1:4" x14ac:dyDescent="0.25">
      <c r="A71" s="1">
        <v>35886</v>
      </c>
      <c r="B71">
        <f>papers_obs!J71</f>
        <v>0.99676906698828682</v>
      </c>
      <c r="C71">
        <f>data!AC71/data!R71*100</f>
        <v>1.1376854470424744</v>
      </c>
      <c r="D71">
        <f t="shared" si="3"/>
        <v>0.99962759357167719</v>
      </c>
    </row>
    <row r="72" spans="1:4" x14ac:dyDescent="0.25">
      <c r="A72" s="1">
        <v>35977</v>
      </c>
      <c r="B72">
        <f>papers_obs!J72</f>
        <v>0.99886204806645362</v>
      </c>
      <c r="C72">
        <f>data!AC72/data!R72*100</f>
        <v>1.1299724890402443</v>
      </c>
      <c r="D72">
        <f t="shared" si="3"/>
        <v>0.9996494023301119</v>
      </c>
    </row>
    <row r="73" spans="1:4" x14ac:dyDescent="0.25">
      <c r="A73" s="1">
        <v>36069</v>
      </c>
      <c r="B73">
        <f>papers_obs!J73</f>
        <v>0.99879535340945313</v>
      </c>
      <c r="C73">
        <f>data!AC73/data!R73*100</f>
        <v>1.1270736986719165</v>
      </c>
      <c r="D73">
        <f t="shared" si="3"/>
        <v>0.99965759879881788</v>
      </c>
    </row>
    <row r="74" spans="1:4" x14ac:dyDescent="0.25">
      <c r="A74" s="1">
        <v>36161</v>
      </c>
      <c r="B74">
        <f>papers_obs!J74</f>
        <v>0.99954957957582491</v>
      </c>
      <c r="C74">
        <f>data!AC74/data!R74*100</f>
        <v>1.1191009968081211</v>
      </c>
      <c r="D74">
        <f t="shared" si="3"/>
        <v>0.99968014199547073</v>
      </c>
    </row>
    <row r="75" spans="1:4" x14ac:dyDescent="0.25">
      <c r="A75" s="1">
        <v>36251</v>
      </c>
      <c r="B75">
        <f>papers_obs!J75</f>
        <v>0.99832481934396833</v>
      </c>
      <c r="C75">
        <f>data!AC75/data!R75*100</f>
        <v>1.1123223760535286</v>
      </c>
      <c r="D75">
        <f t="shared" si="3"/>
        <v>0.99969930887055491</v>
      </c>
    </row>
    <row r="76" spans="1:4" x14ac:dyDescent="0.25">
      <c r="A76" s="1">
        <v>36342</v>
      </c>
      <c r="B76">
        <f>papers_obs!J76</f>
        <v>0.99802060482024169</v>
      </c>
      <c r="C76">
        <f>data!AC76/data!R76*100</f>
        <v>1.1063615079493521</v>
      </c>
      <c r="D76">
        <f t="shared" si="3"/>
        <v>0.99971616351082493</v>
      </c>
    </row>
    <row r="77" spans="1:4" x14ac:dyDescent="0.25">
      <c r="A77" s="1">
        <v>36434</v>
      </c>
      <c r="B77">
        <f>papers_obs!J77</f>
        <v>0.99959902051659433</v>
      </c>
      <c r="C77">
        <f>data!AC77/data!R77*100</f>
        <v>1.0967659016032825</v>
      </c>
      <c r="D77">
        <f t="shared" si="3"/>
        <v>0.99974329554768748</v>
      </c>
    </row>
    <row r="78" spans="1:4" x14ac:dyDescent="0.25">
      <c r="A78" s="1">
        <v>36526</v>
      </c>
      <c r="B78">
        <f>papers_obs!J78</f>
        <v>1.0018139140293079</v>
      </c>
      <c r="C78">
        <f>data!AC78/data!R78*100</f>
        <v>1.0960348489797469</v>
      </c>
      <c r="D78">
        <f t="shared" si="3"/>
        <v>0.99974536263402003</v>
      </c>
    </row>
    <row r="79" spans="1:4" x14ac:dyDescent="0.25">
      <c r="A79" s="1">
        <v>36617</v>
      </c>
      <c r="B79">
        <f>papers_obs!J79</f>
        <v>1.0008542139462488</v>
      </c>
      <c r="C79">
        <f>data!AC79/data!R79*100</f>
        <v>1.0872583041857025</v>
      </c>
      <c r="D79">
        <f t="shared" si="3"/>
        <v>0.99977017873508656</v>
      </c>
    </row>
    <row r="80" spans="1:4" x14ac:dyDescent="0.25">
      <c r="A80" s="1">
        <v>36708</v>
      </c>
      <c r="B80">
        <f>papers_obs!J80</f>
        <v>1.0011933753304347</v>
      </c>
      <c r="C80">
        <f>data!AC80/data!R80*100</f>
        <v>1.0839251075598457</v>
      </c>
      <c r="D80">
        <f t="shared" si="3"/>
        <v>0.99977960350830686</v>
      </c>
    </row>
    <row r="81" spans="1:4" x14ac:dyDescent="0.25">
      <c r="A81" s="1">
        <v>36800</v>
      </c>
      <c r="B81">
        <f>papers_obs!J81</f>
        <v>0.99977534388429279</v>
      </c>
      <c r="C81">
        <f>data!AC81/data!R81*100</f>
        <v>1.0799040013463375</v>
      </c>
      <c r="D81">
        <f t="shared" si="3"/>
        <v>0.99979097337885792</v>
      </c>
    </row>
    <row r="82" spans="1:4" x14ac:dyDescent="0.25">
      <c r="A82" s="1">
        <v>36892</v>
      </c>
      <c r="B82">
        <f>papers_obs!J82</f>
        <v>0.99459522208241835</v>
      </c>
      <c r="C82">
        <f>data!AC82/data!R82*100</f>
        <v>1.0737834114889182</v>
      </c>
      <c r="D82">
        <f t="shared" si="3"/>
        <v>0.99980827964004071</v>
      </c>
    </row>
    <row r="83" spans="1:4" x14ac:dyDescent="0.25">
      <c r="A83" s="1">
        <v>36982</v>
      </c>
      <c r="B83">
        <f>papers_obs!J83</f>
        <v>0.99906184802283515</v>
      </c>
      <c r="C83">
        <f>data!AC83/data!R83*100</f>
        <v>1.0652607579905504</v>
      </c>
      <c r="D83">
        <f t="shared" si="3"/>
        <v>0.99983237785129964</v>
      </c>
    </row>
    <row r="84" spans="1:4" x14ac:dyDescent="0.25">
      <c r="A84" s="1">
        <v>37073</v>
      </c>
      <c r="B84">
        <f>papers_obs!J84</f>
        <v>1.0038306599568245</v>
      </c>
      <c r="C84">
        <f>data!AC84/data!R84*100</f>
        <v>1.0636354599330513</v>
      </c>
      <c r="D84">
        <f t="shared" si="3"/>
        <v>0.99983697345945799</v>
      </c>
    </row>
    <row r="85" spans="1:4" x14ac:dyDescent="0.25">
      <c r="A85" s="1">
        <v>37165</v>
      </c>
      <c r="B85">
        <f>papers_obs!J85</f>
        <v>0.99985730301203879</v>
      </c>
      <c r="C85">
        <f>data!AC85/data!R85*100</f>
        <v>1.0657772016511553</v>
      </c>
      <c r="D85">
        <f t="shared" si="3"/>
        <v>0.99983091758209597</v>
      </c>
    </row>
    <row r="86" spans="1:4" x14ac:dyDescent="0.25">
      <c r="A86" s="1">
        <v>37257</v>
      </c>
      <c r="B86">
        <f>papers_obs!J86</f>
        <v>0.99789013112524261</v>
      </c>
      <c r="C86">
        <f>data!AC86/data!R86*100</f>
        <v>1.0558370213194856</v>
      </c>
      <c r="D86">
        <f t="shared" si="3"/>
        <v>0.99985902391841841</v>
      </c>
    </row>
    <row r="87" spans="1:4" x14ac:dyDescent="0.25">
      <c r="A87" s="1">
        <v>37347</v>
      </c>
      <c r="B87">
        <f>papers_obs!J87</f>
        <v>0.99934275448648313</v>
      </c>
      <c r="C87">
        <f>data!AC87/data!R87*100</f>
        <v>1.0492944031628275</v>
      </c>
      <c r="D87">
        <f t="shared" si="3"/>
        <v>0.99987752348484515</v>
      </c>
    </row>
    <row r="88" spans="1:4" x14ac:dyDescent="0.25">
      <c r="A88" s="1">
        <v>37438</v>
      </c>
      <c r="B88">
        <f>papers_obs!J88</f>
        <v>0.99815290349901087</v>
      </c>
      <c r="C88">
        <f>data!AC88/data!R88*100</f>
        <v>1.043325560199994</v>
      </c>
      <c r="D88">
        <f t="shared" si="3"/>
        <v>0.99989440067441027</v>
      </c>
    </row>
    <row r="89" spans="1:4" x14ac:dyDescent="0.25">
      <c r="A89" s="1">
        <v>37530</v>
      </c>
      <c r="B89">
        <f>papers_obs!J89</f>
        <v>1.0043507884195109</v>
      </c>
      <c r="C89">
        <f>data!AC89/data!R89*100</f>
        <v>1.0387898898732602</v>
      </c>
      <c r="D89">
        <f t="shared" si="3"/>
        <v>0.99990722549965461</v>
      </c>
    </row>
    <row r="90" spans="1:4" x14ac:dyDescent="0.25">
      <c r="A90" s="1">
        <v>37622</v>
      </c>
      <c r="B90">
        <f>papers_obs!J90</f>
        <v>1.0019503921772155</v>
      </c>
      <c r="C90">
        <f>data!AC90/data!R90*100</f>
        <v>1.030766688131507</v>
      </c>
      <c r="D90">
        <f t="shared" si="3"/>
        <v>0.99992991148713295</v>
      </c>
    </row>
    <row r="91" spans="1:4" x14ac:dyDescent="0.25">
      <c r="A91" s="1">
        <v>37712</v>
      </c>
      <c r="B91">
        <f>papers_obs!J91</f>
        <v>0.99744327726572313</v>
      </c>
      <c r="C91">
        <f>data!AC91/data!R91*100</f>
        <v>1.0236769983837457</v>
      </c>
      <c r="D91">
        <f t="shared" si="3"/>
        <v>0.99994995792470476</v>
      </c>
    </row>
    <row r="92" spans="1:4" x14ac:dyDescent="0.25">
      <c r="A92" s="1">
        <v>37803</v>
      </c>
      <c r="B92">
        <f>papers_obs!J92</f>
        <v>1.0003336754151082</v>
      </c>
      <c r="C92">
        <f>data!AC92/data!R92*100</f>
        <v>1.0163743219018588</v>
      </c>
      <c r="D92">
        <f t="shared" si="3"/>
        <v>0.99997060659247594</v>
      </c>
    </row>
    <row r="93" spans="1:4" x14ac:dyDescent="0.25">
      <c r="A93" s="1">
        <v>37895</v>
      </c>
      <c r="B93">
        <f>papers_obs!J93</f>
        <v>1.0058669010801713</v>
      </c>
      <c r="C93">
        <f>data!AC93/data!R93*100</f>
        <v>1.0118642808452976</v>
      </c>
      <c r="D93">
        <f t="shared" si="3"/>
        <v>0.99998335894973034</v>
      </c>
    </row>
    <row r="94" spans="1:4" x14ac:dyDescent="0.25">
      <c r="A94" s="1">
        <v>37987</v>
      </c>
      <c r="B94">
        <f>papers_obs!J94</f>
        <v>1.0037348304900118</v>
      </c>
      <c r="C94">
        <f>data!AC94/data!R94*100</f>
        <v>1.0103470502938841</v>
      </c>
      <c r="D94">
        <f t="shared" si="3"/>
        <v>0.99998764899183568</v>
      </c>
    </row>
    <row r="95" spans="1:4" x14ac:dyDescent="0.25">
      <c r="A95" s="1">
        <v>38078</v>
      </c>
      <c r="B95">
        <f>papers_obs!J95</f>
        <v>1.0067865527434581</v>
      </c>
      <c r="C95">
        <f>data!AC95/data!R95*100</f>
        <v>1.0082258899168866</v>
      </c>
      <c r="D95">
        <f t="shared" si="3"/>
        <v>0.99999364667446922</v>
      </c>
    </row>
    <row r="96" spans="1:4" x14ac:dyDescent="0.25">
      <c r="A96" s="1">
        <v>38169</v>
      </c>
      <c r="B96">
        <f>papers_obs!J96</f>
        <v>1.0057457623834616</v>
      </c>
      <c r="C96">
        <f>data!AC96/data!R96*100</f>
        <v>1.0049404592485598</v>
      </c>
      <c r="D96">
        <f t="shared" si="3"/>
        <v>1.0000029363871552</v>
      </c>
    </row>
    <row r="97" spans="1:4" x14ac:dyDescent="0.25">
      <c r="A97" s="1">
        <v>38261</v>
      </c>
      <c r="B97">
        <f>papers_obs!J97</f>
        <v>1.0046548473234627</v>
      </c>
      <c r="C97">
        <f>data!AC97/data!R97*100</f>
        <v>1.0043024384130823</v>
      </c>
      <c r="D97">
        <f t="shared" si="3"/>
        <v>1.0000047404216479</v>
      </c>
    </row>
    <row r="98" spans="1:4" x14ac:dyDescent="0.25">
      <c r="A98" s="1">
        <v>38353</v>
      </c>
      <c r="B98">
        <f>papers_obs!J98</f>
        <v>1.0046351628309143</v>
      </c>
      <c r="C98">
        <f>data!AC98/data!R98*100</f>
        <v>1.001946597852575</v>
      </c>
      <c r="D98">
        <f t="shared" si="3"/>
        <v>1.0000114016737487</v>
      </c>
    </row>
    <row r="99" spans="1:4" x14ac:dyDescent="0.25">
      <c r="A99" s="1">
        <v>38443</v>
      </c>
      <c r="B99">
        <f>papers_obs!J99</f>
        <v>1.0069174677873109</v>
      </c>
      <c r="C99">
        <f>data!AC99/data!R99*100</f>
        <v>1.0018624536557823</v>
      </c>
      <c r="D99">
        <f t="shared" si="3"/>
        <v>1.0000116395954981</v>
      </c>
    </row>
    <row r="100" spans="1:4" x14ac:dyDescent="0.25">
      <c r="A100" s="1">
        <v>38534</v>
      </c>
      <c r="B100">
        <f>papers_obs!J100</f>
        <v>1.0064347825614333</v>
      </c>
      <c r="C100">
        <f>data!AC100/data!R100*100</f>
        <v>0.99758665557431636</v>
      </c>
      <c r="D100">
        <f t="shared" si="3"/>
        <v>1.0000237296195131</v>
      </c>
    </row>
    <row r="101" spans="1:4" x14ac:dyDescent="0.25">
      <c r="A101" s="1">
        <v>38626</v>
      </c>
      <c r="B101">
        <f>papers_obs!J101</f>
        <v>1.0081315857642581</v>
      </c>
      <c r="C101">
        <f>data!AC101/data!R101*100</f>
        <v>0.99833126587680721</v>
      </c>
      <c r="D101">
        <f t="shared" si="3"/>
        <v>1.0000216241981936</v>
      </c>
    </row>
    <row r="102" spans="1:4" x14ac:dyDescent="0.25">
      <c r="A102" s="1">
        <v>38718</v>
      </c>
      <c r="B102">
        <f>papers_obs!J102</f>
        <v>1.0068497579593356</v>
      </c>
      <c r="C102">
        <f>data!AC102/data!R102*100</f>
        <v>0.99754855925841301</v>
      </c>
      <c r="D102">
        <f t="shared" si="3"/>
        <v>1.0000238373386723</v>
      </c>
    </row>
    <row r="103" spans="1:4" x14ac:dyDescent="0.25">
      <c r="A103" s="1">
        <v>38808</v>
      </c>
      <c r="B103">
        <f>papers_obs!J103</f>
        <v>1.0024141843671539</v>
      </c>
      <c r="C103">
        <f>data!AC103/data!R103*100</f>
        <v>0.99292642697210565</v>
      </c>
      <c r="D103">
        <f t="shared" si="3"/>
        <v>1.0000369066392516</v>
      </c>
    </row>
    <row r="104" spans="1:4" x14ac:dyDescent="0.25">
      <c r="A104" s="1">
        <v>38899</v>
      </c>
      <c r="B104">
        <f>papers_obs!J104</f>
        <v>1.0008058158956052</v>
      </c>
      <c r="C104">
        <f>data!AC104/data!R104*100</f>
        <v>0.98772092422504099</v>
      </c>
      <c r="D104">
        <f t="shared" si="3"/>
        <v>1.0000516254477696</v>
      </c>
    </row>
    <row r="105" spans="1:4" x14ac:dyDescent="0.25">
      <c r="A105" s="1">
        <v>38991</v>
      </c>
      <c r="B105">
        <f>papers_obs!J105</f>
        <v>1.0075226306058291</v>
      </c>
      <c r="C105">
        <f>data!AC105/data!R105*100</f>
        <v>0.98661212939804621</v>
      </c>
      <c r="D105">
        <f t="shared" si="3"/>
        <v>1.0000547606182875</v>
      </c>
    </row>
    <row r="106" spans="1:4" x14ac:dyDescent="0.25">
      <c r="A106" s="1">
        <v>39083</v>
      </c>
      <c r="B106">
        <f>papers_obs!J106</f>
        <v>0.99654725216176543</v>
      </c>
      <c r="C106">
        <f>data!AC106/data!R106*100</f>
        <v>0.97758734441850648</v>
      </c>
      <c r="D106">
        <f t="shared" si="3"/>
        <v>1.0000802786303769</v>
      </c>
    </row>
    <row r="107" spans="1:4" x14ac:dyDescent="0.25">
      <c r="A107" s="1">
        <v>39173</v>
      </c>
      <c r="B107">
        <f>papers_obs!J107</f>
        <v>0.99580213006300311</v>
      </c>
      <c r="C107">
        <f>data!AC107/data!R107*100</f>
        <v>0.96915715571384531</v>
      </c>
      <c r="D107">
        <f t="shared" si="3"/>
        <v>1.0001041153929997</v>
      </c>
    </row>
    <row r="108" spans="1:4" x14ac:dyDescent="0.25">
      <c r="A108" s="1">
        <v>39264</v>
      </c>
      <c r="B108">
        <f>papers_obs!J108</f>
        <v>0.99678317089960389</v>
      </c>
      <c r="C108">
        <f>data!AC108/data!R108*100</f>
        <v>0.96260128896427999</v>
      </c>
      <c r="D108">
        <f t="shared" si="3"/>
        <v>1.0001226524204578</v>
      </c>
    </row>
    <row r="109" spans="1:4" x14ac:dyDescent="0.25">
      <c r="A109" s="1">
        <v>39356</v>
      </c>
      <c r="B109">
        <f>papers_obs!J109</f>
        <v>1.0013931857657181</v>
      </c>
      <c r="C109">
        <f>data!AC109/data!R109*100</f>
        <v>0.95958060748756591</v>
      </c>
      <c r="D109">
        <f t="shared" si="3"/>
        <v>1.0001311935421151</v>
      </c>
    </row>
    <row r="110" spans="1:4" x14ac:dyDescent="0.25">
      <c r="A110" s="1">
        <v>39448</v>
      </c>
      <c r="B110">
        <f>papers_obs!J110</f>
        <v>0.99784871829754362</v>
      </c>
      <c r="C110">
        <f>data!AC110/data!R110*100</f>
        <v>0.95264061721822768</v>
      </c>
      <c r="D110">
        <f t="shared" si="3"/>
        <v>1.0001508166972366</v>
      </c>
    </row>
    <row r="111" spans="1:4" x14ac:dyDescent="0.25">
      <c r="A111" s="1">
        <v>39539</v>
      </c>
      <c r="B111">
        <f>papers_obs!J111</f>
        <v>0.99848159052821661</v>
      </c>
      <c r="C111">
        <f>data!AC111/data!R111*100</f>
        <v>0.94768151371579978</v>
      </c>
      <c r="D111">
        <f t="shared" si="3"/>
        <v>1.0001648388000803</v>
      </c>
    </row>
    <row r="112" spans="1:4" x14ac:dyDescent="0.25">
      <c r="A112" s="1">
        <v>39630</v>
      </c>
      <c r="B112">
        <f>papers_obs!J112</f>
        <v>0.99821664349689343</v>
      </c>
      <c r="C112">
        <f>data!AC112/data!R112*100</f>
        <v>0.94017939983569465</v>
      </c>
      <c r="D112">
        <f t="shared" si="3"/>
        <v>1.0001860513866541</v>
      </c>
    </row>
    <row r="113" spans="1:4" x14ac:dyDescent="0.25">
      <c r="A113" s="1">
        <v>39722</v>
      </c>
      <c r="B113">
        <f>papers_obs!J113</f>
        <v>1.0113491964390344</v>
      </c>
      <c r="C113">
        <f>data!AC113/data!R113*100</f>
        <v>0.94658043911481848</v>
      </c>
      <c r="D113">
        <f t="shared" si="3"/>
        <v>1.0001679521412894</v>
      </c>
    </row>
    <row r="114" spans="1:4" x14ac:dyDescent="0.25">
      <c r="A114" s="1">
        <v>39814</v>
      </c>
      <c r="B114">
        <f>papers_obs!J114</f>
        <v>0.99134605160103773</v>
      </c>
      <c r="C114">
        <f>data!AC114/data!R114*100</f>
        <v>0.92984565298871813</v>
      </c>
      <c r="D114">
        <f t="shared" si="3"/>
        <v>1.0002152705511622</v>
      </c>
    </row>
    <row r="115" spans="1:4" x14ac:dyDescent="0.25">
      <c r="A115" s="1">
        <v>39904</v>
      </c>
      <c r="B115">
        <f>papers_obs!J115</f>
        <v>0.98775329194470274</v>
      </c>
      <c r="C115">
        <f>data!AC115/data!R115*100</f>
        <v>0.91763446447479247</v>
      </c>
      <c r="D115">
        <f t="shared" si="3"/>
        <v>1.0002497982719698</v>
      </c>
    </row>
    <row r="116" spans="1:4" x14ac:dyDescent="0.25">
      <c r="A116" s="1">
        <v>39995</v>
      </c>
      <c r="B116">
        <f>papers_obs!J116</f>
        <v>0.98846036397924253</v>
      </c>
      <c r="C116">
        <f>data!AC116/data!R116*100</f>
        <v>0.90439203645367661</v>
      </c>
      <c r="D116">
        <f t="shared" si="3"/>
        <v>1.0002872418719113</v>
      </c>
    </row>
    <row r="117" spans="1:4" x14ac:dyDescent="0.25">
      <c r="A117" s="1">
        <v>40087</v>
      </c>
      <c r="B117">
        <f>papers_obs!J117</f>
        <v>1.0003616556055159</v>
      </c>
      <c r="C117">
        <f>data!AC117/data!R117*100</f>
        <v>0.90516563252238447</v>
      </c>
      <c r="D117">
        <f t="shared" si="3"/>
        <v>1.0002850544919484</v>
      </c>
    </row>
    <row r="118" spans="1:4" x14ac:dyDescent="0.25">
      <c r="A118" s="1">
        <v>40179</v>
      </c>
      <c r="B118">
        <f>papers_obs!J118</f>
        <v>0.99629893323869501</v>
      </c>
      <c r="C118">
        <f>data!AC118/data!R118*100</f>
        <v>0.90021481949258775</v>
      </c>
      <c r="D118">
        <f t="shared" si="3"/>
        <v>1.0002990531530835</v>
      </c>
    </row>
    <row r="119" spans="1:4" x14ac:dyDescent="0.25">
      <c r="A119" s="1">
        <v>40269</v>
      </c>
      <c r="B119">
        <f>papers_obs!J119</f>
        <v>0.9968350406636286</v>
      </c>
      <c r="C119">
        <f>data!AC119/data!R119*100</f>
        <v>0.89482988902865357</v>
      </c>
      <c r="D119">
        <f t="shared" si="3"/>
        <v>1.000314279302071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papers_obs</vt:lpstr>
      <vt:lpstr>to_dynare_asis</vt:lpstr>
      <vt:lpstr>to_dynare_fitted</vt:lpstr>
      <vt:lpstr>data</vt:lpstr>
      <vt:lpstr>gdp</vt:lpstr>
      <vt:lpstr>inflation</vt:lpstr>
      <vt:lpstr>ffr</vt:lpstr>
      <vt:lpstr>wage</vt:lpstr>
      <vt:lpstr>BAA-DGS10</vt:lpstr>
      <vt:lpstr>DGS10-FFR</vt:lpstr>
      <vt:lpstr>networth</vt:lpstr>
      <vt:lpstr>hours</vt:lpstr>
      <vt:lpstr>credit</vt:lpstr>
      <vt:lpstr>cons_normaldef</vt:lpstr>
      <vt:lpstr>cons_paperdef</vt:lpstr>
      <vt:lpstr>invest_normaldef</vt:lpstr>
      <vt:lpstr>invest_paperdef</vt:lpstr>
      <vt:lpstr>pinv_normaldef</vt:lpstr>
      <vt:lpstr>pinv_paperdef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2020-05-02T11:19:07Z</dcterms:created>
  <dcterms:modified xsi:type="dcterms:W3CDTF">2020-05-05T23:28:42Z</dcterms:modified>
</cp:coreProperties>
</file>