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zsun\Dropbox\forecasting_competition_estimation\"/>
    </mc:Choice>
  </mc:AlternateContent>
  <xr:revisionPtr revIDLastSave="0" documentId="13_ncr:1_{5F3D6C6E-CEC4-457C-A06C-19A725C06414}" xr6:coauthVersionLast="41" xr6:coauthVersionMax="41" xr10:uidLastSave="{00000000-0000-0000-0000-000000000000}"/>
  <bookViews>
    <workbookView xWindow="585" yWindow="1860" windowWidth="27465" windowHeight="14550" activeTab="1" xr2:uid="{00000000-000D-0000-FFFF-FFFF00000000}"/>
  </bookViews>
  <sheets>
    <sheet name="Description" sheetId="2" r:id="rId1"/>
    <sheet name="Data_example" sheetId="1" r:id="rId2"/>
    <sheet name="Data_08q3-09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AF8" i="3" l="1"/>
  <c r="AK182" i="3"/>
  <c r="V4" i="3" l="1"/>
  <c r="AK4" i="3" s="1"/>
  <c r="W4" i="3"/>
  <c r="Y4" i="3"/>
  <c r="V5" i="3"/>
  <c r="AK5" i="3" s="1"/>
  <c r="X5" i="3"/>
  <c r="Y5" i="3"/>
  <c r="V6" i="3"/>
  <c r="AK6" i="3" s="1"/>
  <c r="W6" i="3"/>
  <c r="X6" i="3"/>
  <c r="V7" i="3"/>
  <c r="AK7" i="3" s="1"/>
  <c r="W7" i="3"/>
  <c r="X7" i="3"/>
  <c r="Y7" i="3"/>
  <c r="V8" i="3"/>
  <c r="AK8" i="3" s="1"/>
  <c r="X8" i="3"/>
  <c r="Y8" i="3"/>
  <c r="V9" i="3"/>
  <c r="AK9" i="3" s="1"/>
  <c r="W9" i="3"/>
  <c r="X9" i="3"/>
  <c r="V10" i="3"/>
  <c r="AK10" i="3" s="1"/>
  <c r="W10" i="3"/>
  <c r="X10" i="3"/>
  <c r="Y10" i="3"/>
  <c r="V11" i="3"/>
  <c r="AK11" i="3" s="1"/>
  <c r="X11" i="3"/>
  <c r="Y11" i="3"/>
  <c r="V12" i="3"/>
  <c r="AK12" i="3" s="1"/>
  <c r="W12" i="3"/>
  <c r="X12" i="3"/>
  <c r="V13" i="3"/>
  <c r="AK13" i="3" s="1"/>
  <c r="W13" i="3"/>
  <c r="X13" i="3"/>
  <c r="Y13" i="3"/>
  <c r="V14" i="3"/>
  <c r="AK14" i="3" s="1"/>
  <c r="X14" i="3"/>
  <c r="Y14" i="3"/>
  <c r="V15" i="3"/>
  <c r="AK15" i="3" s="1"/>
  <c r="W15" i="3"/>
  <c r="X15" i="3"/>
  <c r="V16" i="3"/>
  <c r="AK16" i="3" s="1"/>
  <c r="W16" i="3"/>
  <c r="X16" i="3"/>
  <c r="Y16" i="3"/>
  <c r="V17" i="3"/>
  <c r="AK17" i="3" s="1"/>
  <c r="X17" i="3"/>
  <c r="Y17" i="3"/>
  <c r="V18" i="3"/>
  <c r="AK18" i="3" s="1"/>
  <c r="W18" i="3"/>
  <c r="X18" i="3"/>
  <c r="V19" i="3"/>
  <c r="AK19" i="3" s="1"/>
  <c r="W19" i="3"/>
  <c r="X19" i="3"/>
  <c r="Y19" i="3"/>
  <c r="V20" i="3"/>
  <c r="AK20" i="3" s="1"/>
  <c r="X20" i="3"/>
  <c r="Y20" i="3"/>
  <c r="V21" i="3"/>
  <c r="AK21" i="3" s="1"/>
  <c r="W21" i="3"/>
  <c r="X21" i="3"/>
  <c r="V22" i="3"/>
  <c r="AK22" i="3" s="1"/>
  <c r="W22" i="3"/>
  <c r="X22" i="3"/>
  <c r="Y22" i="3"/>
  <c r="V23" i="3"/>
  <c r="AK23" i="3" s="1"/>
  <c r="X23" i="3"/>
  <c r="Y23" i="3"/>
  <c r="V24" i="3"/>
  <c r="AK24" i="3" s="1"/>
  <c r="W24" i="3"/>
  <c r="X24" i="3"/>
  <c r="V25" i="3"/>
  <c r="AK25" i="3" s="1"/>
  <c r="W25" i="3"/>
  <c r="X25" i="3"/>
  <c r="Y25" i="3"/>
  <c r="V26" i="3"/>
  <c r="AK26" i="3" s="1"/>
  <c r="X26" i="3"/>
  <c r="Y26" i="3"/>
  <c r="V27" i="3"/>
  <c r="AK27" i="3" s="1"/>
  <c r="W27" i="3"/>
  <c r="X27" i="3"/>
  <c r="V28" i="3"/>
  <c r="AK28" i="3" s="1"/>
  <c r="W28" i="3"/>
  <c r="X28" i="3"/>
  <c r="Y28" i="3"/>
  <c r="V29" i="3"/>
  <c r="AK29" i="3" s="1"/>
  <c r="X29" i="3"/>
  <c r="Y29" i="3"/>
  <c r="V30" i="3"/>
  <c r="AK30" i="3" s="1"/>
  <c r="W30" i="3"/>
  <c r="X30" i="3"/>
  <c r="V31" i="3"/>
  <c r="AK31" i="3" s="1"/>
  <c r="W31" i="3"/>
  <c r="X31" i="3"/>
  <c r="Y31" i="3"/>
  <c r="V32" i="3"/>
  <c r="AK32" i="3" s="1"/>
  <c r="X32" i="3"/>
  <c r="Y32" i="3"/>
  <c r="V33" i="3"/>
  <c r="AK33" i="3" s="1"/>
  <c r="W33" i="3"/>
  <c r="X33" i="3"/>
  <c r="V34" i="3"/>
  <c r="AK34" i="3" s="1"/>
  <c r="W34" i="3"/>
  <c r="X34" i="3"/>
  <c r="Y34" i="3"/>
  <c r="V35" i="3"/>
  <c r="AK35" i="3" s="1"/>
  <c r="X35" i="3"/>
  <c r="Y35" i="3"/>
  <c r="V36" i="3"/>
  <c r="AK36" i="3" s="1"/>
  <c r="W36" i="3"/>
  <c r="X36" i="3"/>
  <c r="V37" i="3"/>
  <c r="AK37" i="3" s="1"/>
  <c r="W37" i="3"/>
  <c r="X37" i="3"/>
  <c r="Y37" i="3"/>
  <c r="V38" i="3"/>
  <c r="AK38" i="3" s="1"/>
  <c r="X38" i="3"/>
  <c r="Y38" i="3"/>
  <c r="V39" i="3"/>
  <c r="AK39" i="3" s="1"/>
  <c r="W39" i="3"/>
  <c r="X39" i="3"/>
  <c r="V40" i="3"/>
  <c r="AK40" i="3" s="1"/>
  <c r="W40" i="3"/>
  <c r="X40" i="3"/>
  <c r="Y40" i="3"/>
  <c r="V41" i="3"/>
  <c r="AK41" i="3" s="1"/>
  <c r="X41" i="3"/>
  <c r="Y41" i="3"/>
  <c r="V42" i="3"/>
  <c r="AK42" i="3" s="1"/>
  <c r="W42" i="3"/>
  <c r="X42" i="3"/>
  <c r="V43" i="3"/>
  <c r="AK43" i="3" s="1"/>
  <c r="W43" i="3"/>
  <c r="X43" i="3"/>
  <c r="Y43" i="3"/>
  <c r="V44" i="3"/>
  <c r="AK44" i="3" s="1"/>
  <c r="X44" i="3"/>
  <c r="Y44" i="3"/>
  <c r="V45" i="3"/>
  <c r="AK45" i="3" s="1"/>
  <c r="W45" i="3"/>
  <c r="X45" i="3"/>
  <c r="V46" i="3"/>
  <c r="AK46" i="3" s="1"/>
  <c r="W46" i="3"/>
  <c r="X46" i="3"/>
  <c r="Y46" i="3"/>
  <c r="V47" i="3"/>
  <c r="AK47" i="3" s="1"/>
  <c r="X47" i="3"/>
  <c r="Y47" i="3"/>
  <c r="V48" i="3"/>
  <c r="AK48" i="3" s="1"/>
  <c r="W48" i="3"/>
  <c r="X48" i="3"/>
  <c r="V49" i="3"/>
  <c r="AK49" i="3" s="1"/>
  <c r="W49" i="3"/>
  <c r="X49" i="3"/>
  <c r="Y49" i="3"/>
  <c r="V50" i="3"/>
  <c r="AK50" i="3" s="1"/>
  <c r="X50" i="3"/>
  <c r="Y50" i="3"/>
  <c r="V51" i="3"/>
  <c r="AK51" i="3" s="1"/>
  <c r="W51" i="3"/>
  <c r="X51" i="3"/>
  <c r="V52" i="3"/>
  <c r="AK52" i="3" s="1"/>
  <c r="W52" i="3"/>
  <c r="X52" i="3"/>
  <c r="Y52" i="3"/>
  <c r="V53" i="3"/>
  <c r="AK53" i="3" s="1"/>
  <c r="X53" i="3"/>
  <c r="Y53" i="3"/>
  <c r="V54" i="3"/>
  <c r="AK54" i="3" s="1"/>
  <c r="W54" i="3"/>
  <c r="X54" i="3"/>
  <c r="V55" i="3"/>
  <c r="AK55" i="3" s="1"/>
  <c r="W55" i="3"/>
  <c r="X55" i="3"/>
  <c r="Y55" i="3"/>
  <c r="V56" i="3"/>
  <c r="AK56" i="3" s="1"/>
  <c r="X56" i="3"/>
  <c r="Y56" i="3"/>
  <c r="V57" i="3"/>
  <c r="AK57" i="3" s="1"/>
  <c r="W57" i="3"/>
  <c r="X57" i="3"/>
  <c r="V58" i="3"/>
  <c r="AK58" i="3" s="1"/>
  <c r="W58" i="3"/>
  <c r="X58" i="3"/>
  <c r="Y58" i="3"/>
  <c r="V59" i="3"/>
  <c r="AK59" i="3" s="1"/>
  <c r="X59" i="3"/>
  <c r="Y59" i="3"/>
  <c r="V60" i="3"/>
  <c r="AK60" i="3" s="1"/>
  <c r="W60" i="3"/>
  <c r="X60" i="3"/>
  <c r="V61" i="3"/>
  <c r="AK61" i="3" s="1"/>
  <c r="W61" i="3"/>
  <c r="X61" i="3"/>
  <c r="Y61" i="3"/>
  <c r="V62" i="3"/>
  <c r="AK62" i="3" s="1"/>
  <c r="X62" i="3"/>
  <c r="Y62" i="3"/>
  <c r="V63" i="3"/>
  <c r="AK63" i="3" s="1"/>
  <c r="W63" i="3"/>
  <c r="X63" i="3"/>
  <c r="V64" i="3"/>
  <c r="AK64" i="3" s="1"/>
  <c r="W64" i="3"/>
  <c r="X64" i="3"/>
  <c r="Y64" i="3"/>
  <c r="V65" i="3"/>
  <c r="AK65" i="3" s="1"/>
  <c r="X65" i="3"/>
  <c r="Y65" i="3"/>
  <c r="V66" i="3"/>
  <c r="AK66" i="3" s="1"/>
  <c r="W66" i="3"/>
  <c r="X66" i="3"/>
  <c r="V67" i="3"/>
  <c r="AK67" i="3" s="1"/>
  <c r="W67" i="3"/>
  <c r="X67" i="3"/>
  <c r="Y67" i="3"/>
  <c r="V68" i="3"/>
  <c r="AK68" i="3" s="1"/>
  <c r="X68" i="3"/>
  <c r="Y68" i="3"/>
  <c r="V69" i="3"/>
  <c r="AK69" i="3" s="1"/>
  <c r="W69" i="3"/>
  <c r="X69" i="3"/>
  <c r="V70" i="3"/>
  <c r="AK70" i="3" s="1"/>
  <c r="W70" i="3"/>
  <c r="X70" i="3"/>
  <c r="Y70" i="3"/>
  <c r="V71" i="3"/>
  <c r="AK71" i="3" s="1"/>
  <c r="X71" i="3"/>
  <c r="Y71" i="3"/>
  <c r="V72" i="3"/>
  <c r="AK72" i="3" s="1"/>
  <c r="W72" i="3"/>
  <c r="X72" i="3"/>
  <c r="V73" i="3"/>
  <c r="AK73" i="3" s="1"/>
  <c r="W73" i="3"/>
  <c r="X73" i="3"/>
  <c r="Y73" i="3"/>
  <c r="V74" i="3"/>
  <c r="AK74" i="3" s="1"/>
  <c r="X74" i="3"/>
  <c r="Y74" i="3"/>
  <c r="V75" i="3"/>
  <c r="AK75" i="3" s="1"/>
  <c r="W75" i="3"/>
  <c r="X75" i="3"/>
  <c r="V76" i="3"/>
  <c r="AK76" i="3" s="1"/>
  <c r="W76" i="3"/>
  <c r="X76" i="3"/>
  <c r="Y76" i="3"/>
  <c r="V77" i="3"/>
  <c r="AK77" i="3" s="1"/>
  <c r="X77" i="3"/>
  <c r="Y77" i="3"/>
  <c r="V78" i="3"/>
  <c r="AK78" i="3" s="1"/>
  <c r="W78" i="3"/>
  <c r="X78" i="3"/>
  <c r="V79" i="3"/>
  <c r="AK79" i="3" s="1"/>
  <c r="W79" i="3"/>
  <c r="X79" i="3"/>
  <c r="Y79" i="3"/>
  <c r="V80" i="3"/>
  <c r="AK80" i="3" s="1"/>
  <c r="X80" i="3"/>
  <c r="Y80" i="3"/>
  <c r="V81" i="3"/>
  <c r="AK81" i="3" s="1"/>
  <c r="W81" i="3"/>
  <c r="X81" i="3"/>
  <c r="V82" i="3"/>
  <c r="AK82" i="3" s="1"/>
  <c r="W82" i="3"/>
  <c r="X82" i="3"/>
  <c r="Y82" i="3"/>
  <c r="V83" i="3"/>
  <c r="AK83" i="3" s="1"/>
  <c r="X83" i="3"/>
  <c r="Y83" i="3"/>
  <c r="V84" i="3"/>
  <c r="AK84" i="3" s="1"/>
  <c r="W84" i="3"/>
  <c r="X84" i="3"/>
  <c r="V85" i="3"/>
  <c r="AK85" i="3" s="1"/>
  <c r="W85" i="3"/>
  <c r="X85" i="3"/>
  <c r="Y85" i="3"/>
  <c r="V86" i="3"/>
  <c r="AK86" i="3" s="1"/>
  <c r="X86" i="3"/>
  <c r="Y86" i="3"/>
  <c r="V87" i="3"/>
  <c r="AK87" i="3" s="1"/>
  <c r="W87" i="3"/>
  <c r="X87" i="3"/>
  <c r="V88" i="3"/>
  <c r="AK88" i="3" s="1"/>
  <c r="W88" i="3"/>
  <c r="X88" i="3"/>
  <c r="Y88" i="3"/>
  <c r="V89" i="3"/>
  <c r="AK89" i="3" s="1"/>
  <c r="X89" i="3"/>
  <c r="Y89" i="3"/>
  <c r="V90" i="3"/>
  <c r="AK90" i="3" s="1"/>
  <c r="W90" i="3"/>
  <c r="X90" i="3"/>
  <c r="V91" i="3"/>
  <c r="AK91" i="3" s="1"/>
  <c r="W91" i="3"/>
  <c r="X91" i="3"/>
  <c r="Y91" i="3"/>
  <c r="V92" i="3"/>
  <c r="AK92" i="3" s="1"/>
  <c r="X92" i="3"/>
  <c r="Y92" i="3"/>
  <c r="V93" i="3"/>
  <c r="AK93" i="3" s="1"/>
  <c r="W93" i="3"/>
  <c r="X93" i="3"/>
  <c r="V94" i="3"/>
  <c r="AK94" i="3" s="1"/>
  <c r="W94" i="3"/>
  <c r="X94" i="3"/>
  <c r="Y94" i="3"/>
  <c r="V95" i="3"/>
  <c r="AK95" i="3" s="1"/>
  <c r="X95" i="3"/>
  <c r="Y95" i="3"/>
  <c r="V96" i="3"/>
  <c r="AK96" i="3" s="1"/>
  <c r="W96" i="3"/>
  <c r="X96" i="3"/>
  <c r="V97" i="3"/>
  <c r="AK97" i="3" s="1"/>
  <c r="W97" i="3"/>
  <c r="X97" i="3"/>
  <c r="Y97" i="3"/>
  <c r="V98" i="3"/>
  <c r="AK98" i="3" s="1"/>
  <c r="X98" i="3"/>
  <c r="Y98" i="3"/>
  <c r="V99" i="3"/>
  <c r="AK99" i="3" s="1"/>
  <c r="W99" i="3"/>
  <c r="X99" i="3"/>
  <c r="V100" i="3"/>
  <c r="AK100" i="3" s="1"/>
  <c r="W100" i="3"/>
  <c r="X100" i="3"/>
  <c r="Y100" i="3"/>
  <c r="V101" i="3"/>
  <c r="AK101" i="3" s="1"/>
  <c r="X101" i="3"/>
  <c r="Y101" i="3"/>
  <c r="V102" i="3"/>
  <c r="AK102" i="3" s="1"/>
  <c r="W102" i="3"/>
  <c r="X102" i="3"/>
  <c r="V103" i="3"/>
  <c r="AK103" i="3" s="1"/>
  <c r="W103" i="3"/>
  <c r="X103" i="3"/>
  <c r="Y103" i="3"/>
  <c r="V104" i="3"/>
  <c r="AK104" i="3" s="1"/>
  <c r="X104" i="3"/>
  <c r="Y104" i="3"/>
  <c r="V105" i="3"/>
  <c r="AK105" i="3" s="1"/>
  <c r="W105" i="3"/>
  <c r="X105" i="3"/>
  <c r="V106" i="3"/>
  <c r="AK106" i="3" s="1"/>
  <c r="W106" i="3"/>
  <c r="X106" i="3"/>
  <c r="Y106" i="3"/>
  <c r="V107" i="3"/>
  <c r="AK107" i="3" s="1"/>
  <c r="X107" i="3"/>
  <c r="Y107" i="3"/>
  <c r="V108" i="3"/>
  <c r="AK108" i="3" s="1"/>
  <c r="W108" i="3"/>
  <c r="X108" i="3"/>
  <c r="V109" i="3"/>
  <c r="AK109" i="3" s="1"/>
  <c r="W109" i="3"/>
  <c r="X109" i="3"/>
  <c r="Y109" i="3"/>
  <c r="V110" i="3"/>
  <c r="AK110" i="3" s="1"/>
  <c r="X110" i="3"/>
  <c r="Y110" i="3"/>
  <c r="V111" i="3"/>
  <c r="AK111" i="3" s="1"/>
  <c r="W111" i="3"/>
  <c r="X111" i="3"/>
  <c r="V112" i="3"/>
  <c r="AK112" i="3" s="1"/>
  <c r="W112" i="3"/>
  <c r="X112" i="3"/>
  <c r="Y112" i="3"/>
  <c r="V113" i="3"/>
  <c r="AK113" i="3" s="1"/>
  <c r="X113" i="3"/>
  <c r="Y113" i="3"/>
  <c r="V114" i="3"/>
  <c r="AK114" i="3" s="1"/>
  <c r="W114" i="3"/>
  <c r="X114" i="3"/>
  <c r="V115" i="3"/>
  <c r="AK115" i="3" s="1"/>
  <c r="W115" i="3"/>
  <c r="X115" i="3"/>
  <c r="Y115" i="3"/>
  <c r="V116" i="3"/>
  <c r="AK116" i="3" s="1"/>
  <c r="W116" i="3"/>
  <c r="X116" i="3"/>
  <c r="Y116" i="3"/>
  <c r="V117" i="3"/>
  <c r="AK117" i="3" s="1"/>
  <c r="W117" i="3"/>
  <c r="X117" i="3"/>
  <c r="Y117" i="3"/>
  <c r="V118" i="3"/>
  <c r="AK118" i="3" s="1"/>
  <c r="W118" i="3"/>
  <c r="X118" i="3"/>
  <c r="Y118" i="3"/>
  <c r="V119" i="3"/>
  <c r="AK119" i="3" s="1"/>
  <c r="W119" i="3"/>
  <c r="X119" i="3"/>
  <c r="Y119" i="3"/>
  <c r="V120" i="3"/>
  <c r="AK120" i="3" s="1"/>
  <c r="W120" i="3"/>
  <c r="X120" i="3"/>
  <c r="Y120" i="3"/>
  <c r="V121" i="3"/>
  <c r="AK121" i="3" s="1"/>
  <c r="W121" i="3"/>
  <c r="X121" i="3"/>
  <c r="Y121" i="3"/>
  <c r="V122" i="3"/>
  <c r="AK122" i="3" s="1"/>
  <c r="W122" i="3"/>
  <c r="X122" i="3"/>
  <c r="Y122" i="3"/>
  <c r="V123" i="3"/>
  <c r="AK123" i="3" s="1"/>
  <c r="W123" i="3"/>
  <c r="X123" i="3"/>
  <c r="Y123" i="3"/>
  <c r="V124" i="3"/>
  <c r="AK124" i="3" s="1"/>
  <c r="W124" i="3"/>
  <c r="X124" i="3"/>
  <c r="Y124" i="3"/>
  <c r="V125" i="3"/>
  <c r="AK125" i="3" s="1"/>
  <c r="W125" i="3"/>
  <c r="X125" i="3"/>
  <c r="Y125" i="3"/>
  <c r="V126" i="3"/>
  <c r="AK126" i="3" s="1"/>
  <c r="W126" i="3"/>
  <c r="X126" i="3"/>
  <c r="Y126" i="3"/>
  <c r="V127" i="3"/>
  <c r="AK127" i="3" s="1"/>
  <c r="W127" i="3"/>
  <c r="X127" i="3"/>
  <c r="Y127" i="3"/>
  <c r="V128" i="3"/>
  <c r="AK128" i="3" s="1"/>
  <c r="W128" i="3"/>
  <c r="X128" i="3"/>
  <c r="Y128" i="3"/>
  <c r="V129" i="3"/>
  <c r="AK129" i="3" s="1"/>
  <c r="W129" i="3"/>
  <c r="X129" i="3"/>
  <c r="Y129" i="3"/>
  <c r="V130" i="3"/>
  <c r="AK130" i="3" s="1"/>
  <c r="W130" i="3"/>
  <c r="X130" i="3"/>
  <c r="Y130" i="3"/>
  <c r="V131" i="3"/>
  <c r="AK131" i="3" s="1"/>
  <c r="W131" i="3"/>
  <c r="X131" i="3"/>
  <c r="Y131" i="3"/>
  <c r="V132" i="3"/>
  <c r="AK132" i="3" s="1"/>
  <c r="W132" i="3"/>
  <c r="X132" i="3"/>
  <c r="Y132" i="3"/>
  <c r="V133" i="3"/>
  <c r="AK133" i="3" s="1"/>
  <c r="W133" i="3"/>
  <c r="X133" i="3"/>
  <c r="Y133" i="3"/>
  <c r="V134" i="3"/>
  <c r="AK134" i="3" s="1"/>
  <c r="W134" i="3"/>
  <c r="X134" i="3"/>
  <c r="Y134" i="3"/>
  <c r="V135" i="3"/>
  <c r="AK135" i="3" s="1"/>
  <c r="W135" i="3"/>
  <c r="X135" i="3"/>
  <c r="Y135" i="3"/>
  <c r="V136" i="3"/>
  <c r="AK136" i="3" s="1"/>
  <c r="W136" i="3"/>
  <c r="X136" i="3"/>
  <c r="Y136" i="3"/>
  <c r="V137" i="3"/>
  <c r="AK137" i="3" s="1"/>
  <c r="W137" i="3"/>
  <c r="X137" i="3"/>
  <c r="Y137" i="3"/>
  <c r="V138" i="3"/>
  <c r="AK138" i="3" s="1"/>
  <c r="W138" i="3"/>
  <c r="X138" i="3"/>
  <c r="Y138" i="3"/>
  <c r="V139" i="3"/>
  <c r="AK139" i="3" s="1"/>
  <c r="W139" i="3"/>
  <c r="X139" i="3"/>
  <c r="Y139" i="3"/>
  <c r="V140" i="3"/>
  <c r="AK140" i="3" s="1"/>
  <c r="W140" i="3"/>
  <c r="X140" i="3"/>
  <c r="Y140" i="3"/>
  <c r="V141" i="3"/>
  <c r="AK141" i="3" s="1"/>
  <c r="W141" i="3"/>
  <c r="X141" i="3"/>
  <c r="Y141" i="3"/>
  <c r="V142" i="3"/>
  <c r="AK142" i="3" s="1"/>
  <c r="W142" i="3"/>
  <c r="X142" i="3"/>
  <c r="Y142" i="3"/>
  <c r="V143" i="3"/>
  <c r="AK143" i="3" s="1"/>
  <c r="W143" i="3"/>
  <c r="X143" i="3"/>
  <c r="Y143" i="3"/>
  <c r="V144" i="3"/>
  <c r="AK144" i="3" s="1"/>
  <c r="W144" i="3"/>
  <c r="X144" i="3"/>
  <c r="Y144" i="3"/>
  <c r="V145" i="3"/>
  <c r="AK145" i="3" s="1"/>
  <c r="W145" i="3"/>
  <c r="X145" i="3"/>
  <c r="Y145" i="3"/>
  <c r="V146" i="3"/>
  <c r="AK146" i="3" s="1"/>
  <c r="W146" i="3"/>
  <c r="X146" i="3"/>
  <c r="Y146" i="3"/>
  <c r="V147" i="3"/>
  <c r="AK147" i="3" s="1"/>
  <c r="W147" i="3"/>
  <c r="X147" i="3"/>
  <c r="Y147" i="3"/>
  <c r="V148" i="3"/>
  <c r="AK148" i="3" s="1"/>
  <c r="W148" i="3"/>
  <c r="X148" i="3"/>
  <c r="Y148" i="3"/>
  <c r="V149" i="3"/>
  <c r="AK149" i="3" s="1"/>
  <c r="W149" i="3"/>
  <c r="X149" i="3"/>
  <c r="Y149" i="3"/>
  <c r="V150" i="3"/>
  <c r="AK150" i="3" s="1"/>
  <c r="W150" i="3"/>
  <c r="X150" i="3"/>
  <c r="Y150" i="3"/>
  <c r="V151" i="3"/>
  <c r="AK151" i="3" s="1"/>
  <c r="W151" i="3"/>
  <c r="X151" i="3"/>
  <c r="Y151" i="3"/>
  <c r="V152" i="3"/>
  <c r="AK152" i="3" s="1"/>
  <c r="W152" i="3"/>
  <c r="X152" i="3"/>
  <c r="Y152" i="3"/>
  <c r="V153" i="3"/>
  <c r="AK153" i="3" s="1"/>
  <c r="W153" i="3"/>
  <c r="X153" i="3"/>
  <c r="Y153" i="3"/>
  <c r="V154" i="3"/>
  <c r="AK154" i="3" s="1"/>
  <c r="W154" i="3"/>
  <c r="X154" i="3"/>
  <c r="Y154" i="3"/>
  <c r="V155" i="3"/>
  <c r="AK155" i="3" s="1"/>
  <c r="W155" i="3"/>
  <c r="X155" i="3"/>
  <c r="Y155" i="3"/>
  <c r="V156" i="3"/>
  <c r="AK156" i="3" s="1"/>
  <c r="W156" i="3"/>
  <c r="X156" i="3"/>
  <c r="Y156" i="3"/>
  <c r="V157" i="3"/>
  <c r="AK157" i="3" s="1"/>
  <c r="W157" i="3"/>
  <c r="X157" i="3"/>
  <c r="Y157" i="3"/>
  <c r="V158" i="3"/>
  <c r="AK158" i="3" s="1"/>
  <c r="W158" i="3"/>
  <c r="X158" i="3"/>
  <c r="Y158" i="3"/>
  <c r="V159" i="3"/>
  <c r="AK159" i="3" s="1"/>
  <c r="W159" i="3"/>
  <c r="X159" i="3"/>
  <c r="Y159" i="3"/>
  <c r="V160" i="3"/>
  <c r="AK160" i="3" s="1"/>
  <c r="W160" i="3"/>
  <c r="X160" i="3"/>
  <c r="Y160" i="3"/>
  <c r="V161" i="3"/>
  <c r="AK161" i="3" s="1"/>
  <c r="W161" i="3"/>
  <c r="X161" i="3"/>
  <c r="Y161" i="3"/>
  <c r="V162" i="3"/>
  <c r="AK162" i="3" s="1"/>
  <c r="W162" i="3"/>
  <c r="X162" i="3"/>
  <c r="Y162" i="3"/>
  <c r="V163" i="3"/>
  <c r="AK163" i="3" s="1"/>
  <c r="W163" i="3"/>
  <c r="X163" i="3"/>
  <c r="Y163" i="3"/>
  <c r="V164" i="3"/>
  <c r="AK164" i="3" s="1"/>
  <c r="W164" i="3"/>
  <c r="X164" i="3"/>
  <c r="Y164" i="3"/>
  <c r="V165" i="3"/>
  <c r="AK165" i="3" s="1"/>
  <c r="W165" i="3"/>
  <c r="X165" i="3"/>
  <c r="Y165" i="3"/>
  <c r="V166" i="3"/>
  <c r="AK166" i="3" s="1"/>
  <c r="W166" i="3"/>
  <c r="X166" i="3"/>
  <c r="Y166" i="3"/>
  <c r="V167" i="3"/>
  <c r="AK167" i="3" s="1"/>
  <c r="W167" i="3"/>
  <c r="X167" i="3"/>
  <c r="Y167" i="3"/>
  <c r="V168" i="3"/>
  <c r="AK168" i="3" s="1"/>
  <c r="W168" i="3"/>
  <c r="X168" i="3"/>
  <c r="Y168" i="3"/>
  <c r="V169" i="3"/>
  <c r="AK169" i="3" s="1"/>
  <c r="W169" i="3"/>
  <c r="X169" i="3"/>
  <c r="Y169" i="3"/>
  <c r="V170" i="3"/>
  <c r="AK170" i="3" s="1"/>
  <c r="W170" i="3"/>
  <c r="X170" i="3"/>
  <c r="Y170" i="3"/>
  <c r="V171" i="3"/>
  <c r="AK171" i="3" s="1"/>
  <c r="W171" i="3"/>
  <c r="X171" i="3"/>
  <c r="Y171" i="3"/>
  <c r="V172" i="3"/>
  <c r="AK172" i="3" s="1"/>
  <c r="W172" i="3"/>
  <c r="X172" i="3"/>
  <c r="Y172" i="3"/>
  <c r="V173" i="3"/>
  <c r="AK173" i="3" s="1"/>
  <c r="W173" i="3"/>
  <c r="X173" i="3"/>
  <c r="Y173" i="3"/>
  <c r="V174" i="3"/>
  <c r="AK174" i="3" s="1"/>
  <c r="W174" i="3"/>
  <c r="X174" i="3"/>
  <c r="Y174" i="3"/>
  <c r="V175" i="3"/>
  <c r="AK175" i="3" s="1"/>
  <c r="W175" i="3"/>
  <c r="X175" i="3"/>
  <c r="Y175" i="3"/>
  <c r="V176" i="3"/>
  <c r="AK176" i="3" s="1"/>
  <c r="W176" i="3"/>
  <c r="X176" i="3"/>
  <c r="Y176" i="3"/>
  <c r="V177" i="3"/>
  <c r="AK177" i="3" s="1"/>
  <c r="W177" i="3"/>
  <c r="X177" i="3"/>
  <c r="Y177" i="3"/>
  <c r="V178" i="3"/>
  <c r="AK178" i="3" s="1"/>
  <c r="W178" i="3"/>
  <c r="X178" i="3"/>
  <c r="Y178" i="3"/>
  <c r="V179" i="3"/>
  <c r="AK179" i="3" s="1"/>
  <c r="W179" i="3"/>
  <c r="X179" i="3"/>
  <c r="Y179" i="3"/>
  <c r="V180" i="3"/>
  <c r="AK180" i="3" s="1"/>
  <c r="W180" i="3"/>
  <c r="X180" i="3"/>
  <c r="Y180" i="3"/>
  <c r="V181" i="3"/>
  <c r="AK181" i="3" s="1"/>
  <c r="W181" i="3"/>
  <c r="X181" i="3"/>
  <c r="Y181" i="3"/>
  <c r="W182" i="3"/>
  <c r="X182" i="3"/>
  <c r="Y182" i="3"/>
  <c r="X183" i="3"/>
  <c r="Y183" i="3"/>
  <c r="Y184" i="3"/>
  <c r="W3" i="3"/>
  <c r="X3" i="3"/>
  <c r="Y3" i="3"/>
  <c r="V3" i="3"/>
  <c r="AA4" i="3"/>
  <c r="AB4" i="3"/>
  <c r="AC4" i="3"/>
  <c r="AD4" i="3"/>
  <c r="AA5" i="3"/>
  <c r="AB5" i="3"/>
  <c r="AC5" i="3"/>
  <c r="AD5" i="3"/>
  <c r="AA6" i="3"/>
  <c r="AB6" i="3"/>
  <c r="AC6" i="3"/>
  <c r="AD6" i="3"/>
  <c r="AA7" i="3"/>
  <c r="AB7" i="3"/>
  <c r="AC7" i="3"/>
  <c r="AD7" i="3"/>
  <c r="AA8" i="3"/>
  <c r="AB8" i="3"/>
  <c r="AC8" i="3"/>
  <c r="AD8" i="3"/>
  <c r="AA9" i="3"/>
  <c r="AB9" i="3"/>
  <c r="AC9" i="3"/>
  <c r="AD9" i="3"/>
  <c r="AA10" i="3"/>
  <c r="AB10" i="3"/>
  <c r="AC10" i="3"/>
  <c r="AD10" i="3"/>
  <c r="AA11" i="3"/>
  <c r="AB11" i="3"/>
  <c r="AC11" i="3"/>
  <c r="AD11" i="3"/>
  <c r="AA12" i="3"/>
  <c r="AB12" i="3"/>
  <c r="AC12" i="3"/>
  <c r="AD12" i="3"/>
  <c r="AA13" i="3"/>
  <c r="AB13" i="3"/>
  <c r="AC13" i="3"/>
  <c r="AD13" i="3"/>
  <c r="AA14" i="3"/>
  <c r="AB14" i="3"/>
  <c r="AC14" i="3"/>
  <c r="AD14" i="3"/>
  <c r="AA15" i="3"/>
  <c r="AB15" i="3"/>
  <c r="AC15" i="3"/>
  <c r="AD15" i="3"/>
  <c r="AA16" i="3"/>
  <c r="AB16" i="3"/>
  <c r="AC16" i="3"/>
  <c r="AD16" i="3"/>
  <c r="AA17" i="3"/>
  <c r="AB17" i="3"/>
  <c r="AC17" i="3"/>
  <c r="AD17" i="3"/>
  <c r="AA18" i="3"/>
  <c r="AB18" i="3"/>
  <c r="AC18" i="3"/>
  <c r="AD18" i="3"/>
  <c r="AA19" i="3"/>
  <c r="AB19" i="3"/>
  <c r="AC19" i="3"/>
  <c r="AD19" i="3"/>
  <c r="AA20" i="3"/>
  <c r="AB20" i="3"/>
  <c r="AC20" i="3"/>
  <c r="AD20" i="3"/>
  <c r="AA21" i="3"/>
  <c r="AB21" i="3"/>
  <c r="AC21" i="3"/>
  <c r="AD21" i="3"/>
  <c r="AA22" i="3"/>
  <c r="AB22" i="3"/>
  <c r="AC22" i="3"/>
  <c r="AD22" i="3"/>
  <c r="AA23" i="3"/>
  <c r="AB23" i="3"/>
  <c r="AC23" i="3"/>
  <c r="AD23" i="3"/>
  <c r="AA24" i="3"/>
  <c r="AB24" i="3"/>
  <c r="AC24" i="3"/>
  <c r="AD24" i="3"/>
  <c r="AA25" i="3"/>
  <c r="AB25" i="3"/>
  <c r="AC25" i="3"/>
  <c r="AD25" i="3"/>
  <c r="AA26" i="3"/>
  <c r="AB26" i="3"/>
  <c r="AC26" i="3"/>
  <c r="AD26" i="3"/>
  <c r="AA27" i="3"/>
  <c r="AB27" i="3"/>
  <c r="AC27" i="3"/>
  <c r="AD27" i="3"/>
  <c r="AA28" i="3"/>
  <c r="AB28" i="3"/>
  <c r="AC28" i="3"/>
  <c r="AD28" i="3"/>
  <c r="AA29" i="3"/>
  <c r="AB29" i="3"/>
  <c r="AC29" i="3"/>
  <c r="AD29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A46" i="3"/>
  <c r="AB46" i="3"/>
  <c r="AC46" i="3"/>
  <c r="AD46" i="3"/>
  <c r="AA47" i="3"/>
  <c r="AB47" i="3"/>
  <c r="AC47" i="3"/>
  <c r="AD47" i="3"/>
  <c r="AA48" i="3"/>
  <c r="AB48" i="3"/>
  <c r="AC48" i="3"/>
  <c r="AD48" i="3"/>
  <c r="AA49" i="3"/>
  <c r="AB49" i="3"/>
  <c r="AC49" i="3"/>
  <c r="AD49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A66" i="3"/>
  <c r="AB66" i="3"/>
  <c r="AC66" i="3"/>
  <c r="AD66" i="3"/>
  <c r="AA67" i="3"/>
  <c r="AB67" i="3"/>
  <c r="AC67" i="3"/>
  <c r="AD67" i="3"/>
  <c r="AA68" i="3"/>
  <c r="AB68" i="3"/>
  <c r="AC68" i="3"/>
  <c r="AD68" i="3"/>
  <c r="AA69" i="3"/>
  <c r="AB69" i="3"/>
  <c r="AC69" i="3"/>
  <c r="AD69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A86" i="3"/>
  <c r="AB86" i="3"/>
  <c r="AC86" i="3"/>
  <c r="AD86" i="3"/>
  <c r="AA87" i="3"/>
  <c r="AB87" i="3"/>
  <c r="AC87" i="3"/>
  <c r="AD87" i="3"/>
  <c r="AA88" i="3"/>
  <c r="AB88" i="3"/>
  <c r="AC88" i="3"/>
  <c r="AD88" i="3"/>
  <c r="AA89" i="3"/>
  <c r="AB89" i="3"/>
  <c r="AC89" i="3"/>
  <c r="AD89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A106" i="3"/>
  <c r="AB106" i="3"/>
  <c r="AC106" i="3"/>
  <c r="AD106" i="3"/>
  <c r="AA107" i="3"/>
  <c r="AB107" i="3"/>
  <c r="AC107" i="3"/>
  <c r="AD107" i="3"/>
  <c r="AA108" i="3"/>
  <c r="AB108" i="3"/>
  <c r="AC108" i="3"/>
  <c r="AD108" i="3"/>
  <c r="AA109" i="3"/>
  <c r="AB109" i="3"/>
  <c r="AC109" i="3"/>
  <c r="AD109" i="3"/>
  <c r="AA110" i="3"/>
  <c r="AB110" i="3"/>
  <c r="AC110" i="3"/>
  <c r="AD110" i="3"/>
  <c r="AA111" i="3"/>
  <c r="AB111" i="3"/>
  <c r="AC111" i="3"/>
  <c r="AD111" i="3"/>
  <c r="AA112" i="3"/>
  <c r="AB112" i="3"/>
  <c r="AC112" i="3"/>
  <c r="AD112" i="3"/>
  <c r="AA113" i="3"/>
  <c r="AB113" i="3"/>
  <c r="AC113" i="3"/>
  <c r="AD113" i="3"/>
  <c r="AA114" i="3"/>
  <c r="AB114" i="3"/>
  <c r="AC114" i="3"/>
  <c r="AD114" i="3"/>
  <c r="AA115" i="3"/>
  <c r="AB115" i="3"/>
  <c r="AC115" i="3"/>
  <c r="AD115" i="3"/>
  <c r="AA116" i="3"/>
  <c r="AB116" i="3"/>
  <c r="AC116" i="3"/>
  <c r="AD116" i="3"/>
  <c r="AA117" i="3"/>
  <c r="AB117" i="3"/>
  <c r="AC117" i="3"/>
  <c r="AD117" i="3"/>
  <c r="AA118" i="3"/>
  <c r="AB118" i="3"/>
  <c r="AC118" i="3"/>
  <c r="AD118" i="3"/>
  <c r="AA119" i="3"/>
  <c r="AB119" i="3"/>
  <c r="AC119" i="3"/>
  <c r="AD119" i="3"/>
  <c r="AA120" i="3"/>
  <c r="AB120" i="3"/>
  <c r="AC120" i="3"/>
  <c r="AD120" i="3"/>
  <c r="AA121" i="3"/>
  <c r="AB121" i="3"/>
  <c r="AC121" i="3"/>
  <c r="AD121" i="3"/>
  <c r="AA122" i="3"/>
  <c r="AB122" i="3"/>
  <c r="AC122" i="3"/>
  <c r="AD122" i="3"/>
  <c r="AA123" i="3"/>
  <c r="AB123" i="3"/>
  <c r="AC123" i="3"/>
  <c r="AD123" i="3"/>
  <c r="AA124" i="3"/>
  <c r="AB124" i="3"/>
  <c r="AC124" i="3"/>
  <c r="AD124" i="3"/>
  <c r="AA125" i="3"/>
  <c r="AB125" i="3"/>
  <c r="AC125" i="3"/>
  <c r="AD125" i="3"/>
  <c r="AA126" i="3"/>
  <c r="AB126" i="3"/>
  <c r="AC126" i="3"/>
  <c r="AD126" i="3"/>
  <c r="AA127" i="3"/>
  <c r="AB127" i="3"/>
  <c r="AC127" i="3"/>
  <c r="AD127" i="3"/>
  <c r="AA128" i="3"/>
  <c r="AB128" i="3"/>
  <c r="AC128" i="3"/>
  <c r="AD128" i="3"/>
  <c r="AA129" i="3"/>
  <c r="AB129" i="3"/>
  <c r="AC129" i="3"/>
  <c r="AD129" i="3"/>
  <c r="AA130" i="3"/>
  <c r="AB130" i="3"/>
  <c r="AC130" i="3"/>
  <c r="AD130" i="3"/>
  <c r="AA131" i="3"/>
  <c r="AB131" i="3"/>
  <c r="AC131" i="3"/>
  <c r="AD131" i="3"/>
  <c r="AA132" i="3"/>
  <c r="AB132" i="3"/>
  <c r="AC132" i="3"/>
  <c r="AD132" i="3"/>
  <c r="AA133" i="3"/>
  <c r="AB133" i="3"/>
  <c r="AC133" i="3"/>
  <c r="AD133" i="3"/>
  <c r="AA134" i="3"/>
  <c r="AB134" i="3"/>
  <c r="AC134" i="3"/>
  <c r="AD134" i="3"/>
  <c r="AA135" i="3"/>
  <c r="AB135" i="3"/>
  <c r="AC135" i="3"/>
  <c r="AD135" i="3"/>
  <c r="AA136" i="3"/>
  <c r="AB136" i="3"/>
  <c r="AC136" i="3"/>
  <c r="AD136" i="3"/>
  <c r="AA137" i="3"/>
  <c r="AB137" i="3"/>
  <c r="AC137" i="3"/>
  <c r="AD137" i="3"/>
  <c r="AA138" i="3"/>
  <c r="AB138" i="3"/>
  <c r="AC138" i="3"/>
  <c r="AD138" i="3"/>
  <c r="AA139" i="3"/>
  <c r="AB139" i="3"/>
  <c r="AC139" i="3"/>
  <c r="AD139" i="3"/>
  <c r="AA140" i="3"/>
  <c r="AB140" i="3"/>
  <c r="AC140" i="3"/>
  <c r="AD140" i="3"/>
  <c r="AA141" i="3"/>
  <c r="AB141" i="3"/>
  <c r="AC141" i="3"/>
  <c r="AD141" i="3"/>
  <c r="AA142" i="3"/>
  <c r="AB142" i="3"/>
  <c r="AC142" i="3"/>
  <c r="AD142" i="3"/>
  <c r="AA143" i="3"/>
  <c r="AB143" i="3"/>
  <c r="AC143" i="3"/>
  <c r="AD143" i="3"/>
  <c r="AA144" i="3"/>
  <c r="AB144" i="3"/>
  <c r="AC144" i="3"/>
  <c r="AD144" i="3"/>
  <c r="AA145" i="3"/>
  <c r="AB145" i="3"/>
  <c r="AC145" i="3"/>
  <c r="AD145" i="3"/>
  <c r="AA146" i="3"/>
  <c r="AB146" i="3"/>
  <c r="AC146" i="3"/>
  <c r="AD146" i="3"/>
  <c r="AA147" i="3"/>
  <c r="AB147" i="3"/>
  <c r="AC147" i="3"/>
  <c r="AD147" i="3"/>
  <c r="AA148" i="3"/>
  <c r="AB148" i="3"/>
  <c r="AC148" i="3"/>
  <c r="AD148" i="3"/>
  <c r="AA149" i="3"/>
  <c r="AB149" i="3"/>
  <c r="AC149" i="3"/>
  <c r="AD149" i="3"/>
  <c r="AA150" i="3"/>
  <c r="AB150" i="3"/>
  <c r="AC150" i="3"/>
  <c r="AD150" i="3"/>
  <c r="AA151" i="3"/>
  <c r="AB151" i="3"/>
  <c r="AC151" i="3"/>
  <c r="AD151" i="3"/>
  <c r="AA152" i="3"/>
  <c r="AB152" i="3"/>
  <c r="AC152" i="3"/>
  <c r="AD152" i="3"/>
  <c r="AA153" i="3"/>
  <c r="AB153" i="3"/>
  <c r="AC153" i="3"/>
  <c r="AD153" i="3"/>
  <c r="AA154" i="3"/>
  <c r="AB154" i="3"/>
  <c r="AC154" i="3"/>
  <c r="AD154" i="3"/>
  <c r="AA155" i="3"/>
  <c r="AB155" i="3"/>
  <c r="AC155" i="3"/>
  <c r="AD155" i="3"/>
  <c r="AA156" i="3"/>
  <c r="AB156" i="3"/>
  <c r="AC156" i="3"/>
  <c r="AD156" i="3"/>
  <c r="AA157" i="3"/>
  <c r="AB157" i="3"/>
  <c r="AC157" i="3"/>
  <c r="AD157" i="3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C182" i="3"/>
  <c r="AD182" i="3"/>
  <c r="AC183" i="3"/>
  <c r="AD183" i="3"/>
  <c r="AB3" i="3"/>
  <c r="AC3" i="3"/>
  <c r="AD3" i="3"/>
  <c r="AA3" i="3"/>
  <c r="O184" i="3"/>
  <c r="AD184" i="3" s="1"/>
  <c r="N183" i="3"/>
  <c r="M182" i="3"/>
  <c r="AB182" i="3" s="1"/>
  <c r="L181" i="3"/>
  <c r="Y114" i="3" l="1"/>
  <c r="W113" i="3"/>
  <c r="Y111" i="3"/>
  <c r="W110" i="3"/>
  <c r="Y108" i="3"/>
  <c r="W107" i="3"/>
  <c r="Y105" i="3"/>
  <c r="W104" i="3"/>
  <c r="Y102" i="3"/>
  <c r="W101" i="3"/>
  <c r="Y99" i="3"/>
  <c r="W98" i="3"/>
  <c r="Y96" i="3"/>
  <c r="W95" i="3"/>
  <c r="Y93" i="3"/>
  <c r="W92" i="3"/>
  <c r="Y90" i="3"/>
  <c r="W89" i="3"/>
  <c r="Y87" i="3"/>
  <c r="W86" i="3"/>
  <c r="Y84" i="3"/>
  <c r="W83" i="3"/>
  <c r="Y81" i="3"/>
  <c r="W80" i="3"/>
  <c r="Y78" i="3"/>
  <c r="W77" i="3"/>
  <c r="Y75" i="3"/>
  <c r="W74" i="3"/>
  <c r="Y72" i="3"/>
  <c r="W71" i="3"/>
  <c r="Y69" i="3"/>
  <c r="W68" i="3"/>
  <c r="Y66" i="3"/>
  <c r="W65" i="3"/>
  <c r="Y63" i="3"/>
  <c r="W62" i="3"/>
  <c r="Y60" i="3"/>
  <c r="W59" i="3"/>
  <c r="Y57" i="3"/>
  <c r="W56" i="3"/>
  <c r="Y54" i="3"/>
  <c r="W53" i="3"/>
  <c r="Y51" i="3"/>
  <c r="W50" i="3"/>
  <c r="Y48" i="3"/>
  <c r="W47" i="3"/>
  <c r="Y45" i="3"/>
  <c r="W44" i="3"/>
  <c r="Y42" i="3"/>
  <c r="W41" i="3"/>
  <c r="Y39" i="3"/>
  <c r="W38" i="3"/>
  <c r="Y36" i="3"/>
  <c r="W35" i="3"/>
  <c r="Y33" i="3"/>
  <c r="W32" i="3"/>
  <c r="Y30" i="3"/>
  <c r="W29" i="3"/>
  <c r="Y27" i="3"/>
  <c r="W26" i="3"/>
  <c r="Y24" i="3"/>
  <c r="W23" i="3"/>
  <c r="Y21" i="3"/>
  <c r="W20" i="3"/>
  <c r="Y18" i="3"/>
  <c r="W17" i="3"/>
  <c r="Y15" i="3"/>
  <c r="W14" i="3"/>
  <c r="Y12" i="3"/>
  <c r="W11" i="3"/>
  <c r="Y9" i="3"/>
  <c r="W8" i="3"/>
  <c r="Y6" i="3"/>
  <c r="W5" i="3"/>
  <c r="X4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2" i="1"/>
  <c r="R8" i="1"/>
  <c r="R16" i="1"/>
  <c r="R28" i="1"/>
  <c r="R32" i="1"/>
  <c r="R40" i="1"/>
  <c r="R44" i="1"/>
  <c r="R56" i="1"/>
  <c r="R64" i="1"/>
  <c r="R76" i="1"/>
  <c r="R80" i="1"/>
  <c r="R88" i="1"/>
  <c r="R92" i="1"/>
  <c r="R104" i="1"/>
  <c r="R140" i="1"/>
  <c r="R159" i="1"/>
  <c r="R172" i="1"/>
  <c r="R108" i="1" l="1"/>
  <c r="R96" i="1"/>
  <c r="R72" i="1"/>
  <c r="R60" i="1"/>
  <c r="R48" i="1"/>
  <c r="R24" i="1"/>
  <c r="R12" i="1"/>
  <c r="O188" i="1"/>
  <c r="O163" i="1"/>
  <c r="O131" i="1"/>
  <c r="O99" i="1"/>
  <c r="O67" i="1"/>
  <c r="O35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187" i="1"/>
  <c r="O183" i="1"/>
  <c r="O179" i="1"/>
  <c r="O175" i="1"/>
  <c r="O159" i="1"/>
  <c r="O147" i="1"/>
  <c r="O143" i="1"/>
  <c r="O127" i="1"/>
  <c r="O115" i="1"/>
  <c r="O111" i="1"/>
  <c r="O95" i="1"/>
  <c r="O51" i="1"/>
  <c r="O79" i="1"/>
  <c r="O63" i="1"/>
  <c r="O47" i="1"/>
  <c r="O19" i="1"/>
  <c r="S184" i="1"/>
  <c r="R184" i="1"/>
  <c r="S176" i="1"/>
  <c r="R176" i="1"/>
  <c r="S168" i="1"/>
  <c r="R168" i="1"/>
  <c r="R160" i="1"/>
  <c r="R152" i="1"/>
  <c r="R144" i="1"/>
  <c r="R136" i="1"/>
  <c r="R128" i="1"/>
  <c r="R124" i="1"/>
  <c r="R116" i="1"/>
  <c r="S187" i="1"/>
  <c r="R187" i="1"/>
  <c r="S179" i="1"/>
  <c r="R179" i="1"/>
  <c r="S171" i="1"/>
  <c r="R171" i="1"/>
  <c r="R163" i="1"/>
  <c r="R155" i="1"/>
  <c r="R147" i="1"/>
  <c r="R139" i="1"/>
  <c r="R131" i="1"/>
  <c r="R123" i="1"/>
  <c r="R115" i="1"/>
  <c r="R107" i="1"/>
  <c r="R103" i="1"/>
  <c r="R95" i="1"/>
  <c r="R83" i="1"/>
  <c r="R75" i="1"/>
  <c r="R67" i="1"/>
  <c r="R59" i="1"/>
  <c r="R51" i="1"/>
  <c r="R39" i="1"/>
  <c r="R31" i="1"/>
  <c r="R23" i="1"/>
  <c r="R15" i="1"/>
  <c r="R3" i="1"/>
  <c r="O167" i="1"/>
  <c r="O155" i="1"/>
  <c r="O151" i="1"/>
  <c r="O139" i="1"/>
  <c r="O135" i="1"/>
  <c r="O123" i="1"/>
  <c r="O119" i="1"/>
  <c r="O107" i="1"/>
  <c r="O103" i="1"/>
  <c r="O91" i="1"/>
  <c r="O87" i="1"/>
  <c r="O75" i="1"/>
  <c r="O71" i="1"/>
  <c r="O59" i="1"/>
  <c r="O55" i="1"/>
  <c r="O43" i="1"/>
  <c r="O39" i="1"/>
  <c r="O31" i="1"/>
  <c r="O27" i="1"/>
  <c r="O23" i="1"/>
  <c r="O15" i="1"/>
  <c r="O11" i="1"/>
  <c r="O7" i="1"/>
  <c r="S172" i="1"/>
  <c r="R188" i="1"/>
  <c r="S188" i="1"/>
  <c r="S180" i="1"/>
  <c r="R180" i="1"/>
  <c r="R164" i="1"/>
  <c r="R156" i="1"/>
  <c r="R148" i="1"/>
  <c r="R132" i="1"/>
  <c r="R120" i="1"/>
  <c r="S183" i="1"/>
  <c r="R183" i="1"/>
  <c r="S175" i="1"/>
  <c r="S167" i="1"/>
  <c r="R167" i="1"/>
  <c r="R151" i="1"/>
  <c r="R143" i="1"/>
  <c r="R135" i="1"/>
  <c r="R127" i="1"/>
  <c r="R119" i="1"/>
  <c r="R111" i="1"/>
  <c r="R99" i="1"/>
  <c r="R91" i="1"/>
  <c r="R87" i="1"/>
  <c r="R79" i="1"/>
  <c r="R71" i="1"/>
  <c r="R63" i="1"/>
  <c r="R55" i="1"/>
  <c r="R47" i="1"/>
  <c r="R43" i="1"/>
  <c r="R35" i="1"/>
  <c r="R27" i="1"/>
  <c r="R19" i="1"/>
  <c r="R11" i="1"/>
  <c r="R7" i="1"/>
  <c r="O171" i="1"/>
  <c r="R2" i="1"/>
  <c r="S186" i="1"/>
  <c r="R186" i="1"/>
  <c r="S182" i="1"/>
  <c r="R182" i="1"/>
  <c r="S178" i="1"/>
  <c r="R178" i="1"/>
  <c r="S174" i="1"/>
  <c r="R174" i="1"/>
  <c r="S170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38" i="1"/>
  <c r="O83" i="1"/>
  <c r="O3" i="1"/>
  <c r="R112" i="1"/>
  <c r="R175" i="1"/>
  <c r="R46" i="1"/>
  <c r="R42" i="1"/>
  <c r="O186" i="1"/>
  <c r="O178" i="1"/>
  <c r="O126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R165" i="1"/>
  <c r="R161" i="1"/>
  <c r="R157" i="1"/>
  <c r="R153" i="1"/>
  <c r="R149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R145" i="1"/>
  <c r="O2" i="1"/>
  <c r="O182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R100" i="1"/>
  <c r="R84" i="1"/>
  <c r="R68" i="1"/>
  <c r="R52" i="1"/>
  <c r="R36" i="1"/>
  <c r="R20" i="1"/>
  <c r="R4" i="1"/>
  <c r="R34" i="1"/>
  <c r="R30" i="1"/>
  <c r="R26" i="1"/>
  <c r="R22" i="1"/>
  <c r="R18" i="1"/>
  <c r="R14" i="1"/>
  <c r="R10" i="1"/>
  <c r="R6" i="1"/>
  <c r="R17" i="1"/>
  <c r="R13" i="1"/>
  <c r="R9" i="1"/>
  <c r="R5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<sst xmlns="http://schemas.openxmlformats.org/spreadsheetml/2006/main" count="480" uniqueCount="260">
  <si>
    <t>SW</t>
  </si>
  <si>
    <t>CE16OV</t>
  </si>
  <si>
    <t>LNS10000000</t>
  </si>
  <si>
    <t>PRS85006023</t>
  </si>
  <si>
    <t>LNU00000000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</si>
  <si>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</si>
  <si>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</si>
  <si>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</si>
  <si>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</si>
  <si>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</si>
  <si>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</si>
  <si>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</si>
  <si>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</si>
  <si>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</si>
  <si>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</si>
  <si>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</si>
  <si>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</si>
  <si>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</si>
  <si>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</si>
  <si>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</si>
  <si>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</si>
  <si>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</si>
  <si>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</si>
  <si>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</si>
  <si>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</si>
  <si>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</si>
  <si>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</si>
  <si>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</si>
  <si>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</si>
  <si>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</si>
  <si>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</si>
  <si>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</si>
  <si>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</si>
  <si>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</si>
  <si>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</si>
  <si>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</si>
  <si>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</si>
  <si>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</si>
  <si>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</si>
  <si>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</si>
  <si>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</si>
  <si>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</si>
  <si>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</si>
  <si>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</si>
  <si>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</si>
  <si>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</si>
  <si>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</si>
  <si>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</si>
  <si>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</si>
  <si>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</si>
  <si>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</si>
  <si>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</si>
  <si>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</si>
  <si>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</si>
  <si>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</si>
  <si>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</si>
  <si>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</si>
  <si>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</si>
  <si>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</si>
  <si>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</si>
  <si>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</si>
  <si>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</si>
  <si>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</si>
  <si>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</si>
  <si>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</si>
  <si>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</si>
  <si>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</si>
  <si>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</si>
  <si>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</si>
  <si>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</si>
  <si>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</si>
  <si>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</si>
  <si>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</si>
  <si>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</si>
  <si>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</si>
  <si>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</si>
  <si>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</si>
  <si>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</si>
  <si>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</si>
  <si>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</si>
  <si>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</si>
  <si>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</si>
  <si>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</si>
  <si>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</si>
  <si>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</si>
  <si>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</si>
  <si>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</si>
  <si>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</si>
  <si>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</si>
  <si>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</si>
  <si>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</si>
  <si>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</si>
  <si>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</si>
  <si>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</si>
  <si>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</si>
  <si>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</si>
  <si>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</si>
  <si>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</si>
  <si>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</si>
  <si>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</si>
  <si>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</si>
  <si>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</si>
  <si>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</si>
  <si>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</si>
  <si>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</si>
  <si>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</si>
  <si>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</si>
  <si>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</si>
  <si>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</si>
  <si>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</si>
  <si>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</si>
  <si>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</si>
  <si>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</si>
  <si>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</si>
  <si>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</si>
  <si>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</si>
  <si>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</si>
  <si>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</si>
  <si>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</si>
  <si>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</si>
  <si>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</si>
  <si>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</si>
  <si>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</si>
  <si>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</si>
  <si>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</si>
  <si>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</si>
  <si>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</si>
  <si>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</si>
  <si>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</si>
  <si>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</si>
  <si>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</si>
  <si>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</si>
  <si>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</si>
  <si>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</si>
  <si>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</si>
  <si>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</si>
  <si>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</si>
  <si>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</si>
  <si>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</si>
  <si>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</si>
  <si>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</si>
  <si>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</si>
  <si>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</si>
  <si>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</si>
  <si>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</si>
  <si>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</si>
  <si>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</si>
  <si>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</si>
  <si>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</si>
  <si>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</si>
  <si>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</si>
  <si>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</si>
  <si>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</si>
  <si>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</si>
  <si>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</si>
  <si>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</si>
  <si>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</si>
  <si>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</si>
  <si>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</si>
  <si>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</si>
  <si>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</si>
  <si>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</si>
  <si>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</si>
  <si>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</si>
  <si>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</si>
  <si>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</si>
  <si>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</si>
  <si>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</si>
  <si>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</si>
  <si>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</si>
  <si>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</si>
  <si>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</si>
  <si>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</si>
  <si>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</si>
  <si>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</si>
  <si>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</si>
  <si>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</si>
  <si>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</si>
  <si>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</si>
  <si>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</si>
  <si>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</si>
  <si>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</si>
  <si>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</si>
  <si>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</si>
  <si>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</si>
  <si>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</si>
  <si>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</si>
  <si>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</si>
  <si>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</si>
  <si>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</si>
  <si>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</si>
  <si>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</si>
  <si>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</si>
  <si>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FRBEDO</t>
  </si>
  <si>
    <t>Description</t>
  </si>
  <si>
    <t>LNS12000000</t>
  </si>
  <si>
    <t>Civilian Employment Level</t>
  </si>
  <si>
    <t>M</t>
  </si>
  <si>
    <t>Frequency</t>
  </si>
  <si>
    <t>Unit</t>
  </si>
  <si>
    <t>Thousand</t>
  </si>
  <si>
    <t>SA</t>
  </si>
  <si>
    <t>Yes</t>
  </si>
  <si>
    <t>Revise</t>
  </si>
  <si>
    <t>CNP16OV</t>
  </si>
  <si>
    <t>No</t>
  </si>
  <si>
    <t>Civilian Noninstitutional Population</t>
  </si>
  <si>
    <t>Represent</t>
  </si>
  <si>
    <t>Number of people have jobs</t>
  </si>
  <si>
    <t>Total number of people</t>
  </si>
  <si>
    <t>Nonfarm Sector: Average Weekly Hours</t>
  </si>
  <si>
    <t>Average hours worked per week</t>
  </si>
  <si>
    <t>Q</t>
  </si>
  <si>
    <t>Index 2012 = 100</t>
  </si>
  <si>
    <t>LN(12*PRS85006023*CE16OV/CNP16OV)*100</t>
  </si>
  <si>
    <t>C0*LN(PRS85006023*CE16OV/CNP16OV)</t>
  </si>
  <si>
    <t>C1*LN(PRS85006023*CE16OV/CNP16OV)</t>
  </si>
  <si>
    <t>DNGS</t>
  </si>
  <si>
    <t>AWHNONAG</t>
  </si>
  <si>
    <t>CES0500000007</t>
  </si>
  <si>
    <t>FRED code</t>
  </si>
  <si>
    <t>BLS code</t>
  </si>
  <si>
    <t>Former BLS code</t>
  </si>
  <si>
    <t>Hours</t>
  </si>
  <si>
    <t>Average Weekly Hours</t>
  </si>
  <si>
    <t>Index of average hours worked per week</t>
  </si>
  <si>
    <t>LN(PRS85006023*(CE16OV/CE16OV_base)/(CNP16OV/CNP16OV_base))*100</t>
  </si>
  <si>
    <t>LNSINDEX</t>
  </si>
  <si>
    <t>LN(AWHNONAG*CE16OV/100/(CNP16OV/CNP16OV_base))*100</t>
  </si>
  <si>
    <t>C2*LN(AWHNONAG*CE16OV/CNP16OV)</t>
  </si>
  <si>
    <t>X/AVERAGE(X,1968-Now), where X=AWHNONAG*CE16OV/CNP16OV</t>
  </si>
  <si>
    <t>Platform</t>
  </si>
  <si>
    <t>KR</t>
  </si>
  <si>
    <t>FRBEDO_H</t>
  </si>
  <si>
    <t>SW/KR</t>
  </si>
  <si>
    <t>SW/DNGS</t>
  </si>
  <si>
    <t>(AWHNONAG*CE16OV/CNP16OV)/C3</t>
  </si>
  <si>
    <t>X - HPfilter(X,16000), where X=LN(H/CE16OV)</t>
  </si>
  <si>
    <t>08Aug</t>
  </si>
  <si>
    <t>08Nov</t>
  </si>
  <si>
    <t>09Feb</t>
  </si>
  <si>
    <t>09May</t>
  </si>
  <si>
    <t>08q3</t>
  </si>
  <si>
    <t>08q4</t>
  </si>
  <si>
    <t>09q1</t>
  </si>
  <si>
    <t>09q2</t>
  </si>
  <si>
    <t>Note:</t>
  </si>
  <si>
    <t>Cannot observe current vintage</t>
  </si>
  <si>
    <t>value of this series, use the value</t>
  </si>
  <si>
    <t>in the previous quarter</t>
  </si>
  <si>
    <t>hours_obs_dngs</t>
  </si>
  <si>
    <t>lnl_kr</t>
  </si>
  <si>
    <t>constant factor for DNGS</t>
  </si>
  <si>
    <t>Labor series in the DNGS paper and labor series here</t>
  </si>
  <si>
    <t>Calculation method</t>
  </si>
  <si>
    <t>Raw series</t>
  </si>
  <si>
    <t>How the hours worked is calculated in different models?</t>
  </si>
  <si>
    <t>CNP16OV_base = 3</t>
  </si>
  <si>
    <t>CE16OV_idx</t>
  </si>
  <si>
    <t>SW_obs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</si>
</sst>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49" fontId="0" fillId="0" borderId="0" xfId="0" applyNumberFormat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'Data_08q3-09q2'!$AJ$4</c:f>
              <c:strCache>
                <c:ptCount val="1"/>
                <c:pt idx="0">
                  <c:v>-43.53120621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'Data_08q3-09q2'!$AJ$5:$AJ$181</c:f>
              <c:numCache>
                <c:formatCode>General</c:formatCode>
                <c:ptCount val="177"/>
                <c:pt idx="0">
                  <c:v>-44.108694128724501</c:v>
                </c:pt>
                <c:pt idx="1">
                  <c:v>-43.958012839024803</c:v>
                </c:pt>
                <c:pt idx="2">
                  <c:v>-43.435031602919899</c:v>
                </c:pt>
                <c:pt idx="3">
                  <c:v>-42.834078859112203</c:v>
                </c:pt>
                <c:pt idx="4">
                  <c:v>-42.847847380351404</c:v>
                </c:pt>
                <c:pt idx="5">
                  <c:v>-42.542863354544501</c:v>
                </c:pt>
                <c:pt idx="6">
                  <c:v>-42.071461115804603</c:v>
                </c:pt>
                <c:pt idx="7">
                  <c:v>-42.029097351292798</c:v>
                </c:pt>
                <c:pt idx="8">
                  <c:v>-42.155879618165102</c:v>
                </c:pt>
                <c:pt idx="9">
                  <c:v>-41.853234001732602</c:v>
                </c:pt>
                <c:pt idx="10">
                  <c:v>-42.998125892653498</c:v>
                </c:pt>
                <c:pt idx="11">
                  <c:v>-43.4055037250764</c:v>
                </c:pt>
                <c:pt idx="12">
                  <c:v>-42.939376337507497</c:v>
                </c:pt>
                <c:pt idx="13">
                  <c:v>-42.722357679292898</c:v>
                </c:pt>
                <c:pt idx="14">
                  <c:v>-43.5275153408828</c:v>
                </c:pt>
                <c:pt idx="15">
                  <c:v>-42.744282536677702</c:v>
                </c:pt>
                <c:pt idx="16">
                  <c:v>-42.9534848372179</c:v>
                </c:pt>
                <c:pt idx="17">
                  <c:v>-43.26139187607</c:v>
                </c:pt>
                <c:pt idx="18">
                  <c:v>-42.7512268127604</c:v>
                </c:pt>
                <c:pt idx="19">
                  <c:v>-42.591351855388297</c:v>
                </c:pt>
                <c:pt idx="20">
                  <c:v>-42.581878991511999</c:v>
                </c:pt>
                <c:pt idx="21">
                  <c:v>-42.614869532752699</c:v>
                </c:pt>
                <c:pt idx="22">
                  <c:v>-43.407995573458898</c:v>
                </c:pt>
                <c:pt idx="23">
                  <c:v>-44.933395982110198</c:v>
                </c:pt>
                <c:pt idx="24">
                  <c:v>-45.6172036510483</c:v>
                </c:pt>
                <c:pt idx="25">
                  <c:v>-46.618601752327997</c:v>
                </c:pt>
                <c:pt idx="26">
                  <c:v>-47.172602247632398</c:v>
                </c:pt>
                <c:pt idx="27">
                  <c:v>-47.342052813777102</c:v>
                </c:pt>
                <c:pt idx="28">
                  <c:v>-47.382371092228098</c:v>
                </c:pt>
                <c:pt idx="29">
                  <c:v>-46.597374644573598</c:v>
                </c:pt>
                <c:pt idx="30">
                  <c:v>-46.414883457504999</c:v>
                </c:pt>
                <c:pt idx="31">
                  <c:v>-46.219237065961302</c:v>
                </c:pt>
                <c:pt idx="32">
                  <c:v>-46.139493117450399</c:v>
                </c:pt>
                <c:pt idx="33">
                  <c:v>-45.769704522181797</c:v>
                </c:pt>
                <c:pt idx="34">
                  <c:v>-45.277854639018003</c:v>
                </c:pt>
                <c:pt idx="35">
                  <c:v>-44.660598711542299</c:v>
                </c:pt>
                <c:pt idx="36">
                  <c:v>-44.640137029112402</c:v>
                </c:pt>
                <c:pt idx="37">
                  <c:v>-44.361667190380103</c:v>
                </c:pt>
                <c:pt idx="38">
                  <c:v>-44.780494449939198</c:v>
                </c:pt>
                <c:pt idx="39">
                  <c:v>-45.510986213739898</c:v>
                </c:pt>
                <c:pt idx="40">
                  <c:v>-45.729333845704303</c:v>
                </c:pt>
                <c:pt idx="41">
                  <c:v>-47.620885695422501</c:v>
                </c:pt>
                <c:pt idx="42">
                  <c:v>-50.277922993204399</c:v>
                </c:pt>
                <c:pt idx="43">
                  <c:v>-50.8729332232232</c:v>
                </c:pt>
                <c:pt idx="44">
                  <c:v>-50.040498130294303</c:v>
                </c:pt>
                <c:pt idx="45">
                  <c:v>-49.836656940119902</c:v>
                </c:pt>
                <c:pt idx="46">
                  <c:v>-48.764919928232203</c:v>
                </c:pt>
                <c:pt idx="47">
                  <c:v>-48.556264629961198</c:v>
                </c:pt>
                <c:pt idx="48">
                  <c:v>-48.487369551681802</c:v>
                </c:pt>
                <c:pt idx="49">
                  <c:v>-48.845525717399902</c:v>
                </c:pt>
                <c:pt idx="50">
                  <c:v>-48.591449702736597</c:v>
                </c:pt>
                <c:pt idx="51">
                  <c:v>-47.165355872452203</c:v>
                </c:pt>
                <c:pt idx="52">
                  <c:v>-47.119908895937797</c:v>
                </c:pt>
                <c:pt idx="53">
                  <c:v>-46.242059284733003</c:v>
                </c:pt>
                <c:pt idx="54">
                  <c:v>-46.6331645347312</c:v>
                </c:pt>
                <c:pt idx="55">
                  <c:v>-44.970989060976301</c:v>
                </c:pt>
                <c:pt idx="56">
                  <c:v>-44.8435058853999</c:v>
                </c:pt>
                <c:pt idx="57">
                  <c:v>-44.554857825417002</c:v>
                </c:pt>
                <c:pt idx="58">
                  <c:v>-44.224775973945498</c:v>
                </c:pt>
                <c:pt idx="59">
                  <c:v>-45.086951249989099</c:v>
                </c:pt>
                <c:pt idx="60">
                  <c:v>-44.583656258993102</c:v>
                </c:pt>
                <c:pt idx="61">
                  <c:v>-44.5932497542465</c:v>
                </c:pt>
                <c:pt idx="62">
                  <c:v>-45.356521460197001</c:v>
                </c:pt>
                <c:pt idx="63">
                  <c:v>-47.418815020779199</c:v>
                </c:pt>
                <c:pt idx="64">
                  <c:v>-48.078127344560698</c:v>
                </c:pt>
                <c:pt idx="65">
                  <c:v>-47.1559869683594</c:v>
                </c:pt>
                <c:pt idx="66">
                  <c:v>-46.666584018022597</c:v>
                </c:pt>
                <c:pt idx="67">
                  <c:v>-46.531581341164902</c:v>
                </c:pt>
                <c:pt idx="68">
                  <c:v>-47.5651889431225</c:v>
                </c:pt>
                <c:pt idx="69">
                  <c:v>-48.592837387953502</c:v>
                </c:pt>
                <c:pt idx="70">
                  <c:v>-50.213138346995898</c:v>
                </c:pt>
                <c:pt idx="71">
                  <c:v>-50.193433046251201</c:v>
                </c:pt>
                <c:pt idx="72">
                  <c:v>-50.782859618502997</c:v>
                </c:pt>
                <c:pt idx="73">
                  <c:v>-51.8970868602241</c:v>
                </c:pt>
                <c:pt idx="74">
                  <c:v>-52.042245188955</c:v>
                </c:pt>
                <c:pt idx="75">
                  <c:v>-50.921665809215199</c:v>
                </c:pt>
                <c:pt idx="76">
                  <c:v>-49.360224368199901</c:v>
                </c:pt>
                <c:pt idx="77">
                  <c:v>-48.118870716689202</c:v>
                </c:pt>
                <c:pt idx="78">
                  <c:v>-47.396090209996402</c:v>
                </c:pt>
                <c:pt idx="79">
                  <c:v>-46.4262182698563</c:v>
                </c:pt>
                <c:pt idx="80">
                  <c:v>-46.575938127630998</c:v>
                </c:pt>
                <c:pt idx="81">
                  <c:v>-46.519313607141903</c:v>
                </c:pt>
                <c:pt idx="82">
                  <c:v>-46.489571566639498</c:v>
                </c:pt>
                <c:pt idx="83">
                  <c:v>-46.467942150436102</c:v>
                </c:pt>
                <c:pt idx="84">
                  <c:v>-46.647471336094902</c:v>
                </c:pt>
                <c:pt idx="85">
                  <c:v>-46.0690141167712</c:v>
                </c:pt>
                <c:pt idx="86">
                  <c:v>-45.810197990366902</c:v>
                </c:pt>
                <c:pt idx="87">
                  <c:v>-46.036184956815802</c:v>
                </c:pt>
                <c:pt idx="88">
                  <c:v>-45.912238644913202</c:v>
                </c:pt>
                <c:pt idx="89">
                  <c:v>-45.731158094298898</c:v>
                </c:pt>
                <c:pt idx="90">
                  <c:v>-45.052849984325398</c:v>
                </c:pt>
                <c:pt idx="91">
                  <c:v>-44.5845746280282</c:v>
                </c:pt>
                <c:pt idx="92">
                  <c:v>-44.126522366392201</c:v>
                </c:pt>
                <c:pt idx="93">
                  <c:v>-43.8855113548315</c:v>
                </c:pt>
                <c:pt idx="94">
                  <c:v>-44.044559399023797</c:v>
                </c:pt>
                <c:pt idx="95">
                  <c:v>-43.810519721802301</c:v>
                </c:pt>
                <c:pt idx="96">
                  <c:v>-43.620718723481303</c:v>
                </c:pt>
                <c:pt idx="97">
                  <c:v>-43.129240795460497</c:v>
                </c:pt>
                <c:pt idx="98">
                  <c:v>-42.7426238658554</c:v>
                </c:pt>
                <c:pt idx="99">
                  <c:v>-42.934673492683302</c:v>
                </c:pt>
                <c:pt idx="100">
                  <c:v>-42.9160585292408</c:v>
                </c:pt>
                <c:pt idx="101">
                  <c:v>-42.996553234875798</c:v>
                </c:pt>
                <c:pt idx="102">
                  <c:v>-42.858931269272297</c:v>
                </c:pt>
                <c:pt idx="103">
                  <c:v>-43.266115737372303</c:v>
                </c:pt>
                <c:pt idx="104">
                  <c:v>-44.026891486570698</c:v>
                </c:pt>
                <c:pt idx="105">
                  <c:v>-44.7888426923178</c:v>
                </c:pt>
                <c:pt idx="106">
                  <c:v>-45.7853095447418</c:v>
                </c:pt>
                <c:pt idx="107">
                  <c:v>-46.129826515761103</c:v>
                </c:pt>
                <c:pt idx="108">
                  <c:v>-46.236988300712099</c:v>
                </c:pt>
                <c:pt idx="109">
                  <c:v>-46.399999769844399</c:v>
                </c:pt>
                <c:pt idx="110">
                  <c:v>-46.481324358554197</c:v>
                </c:pt>
                <c:pt idx="111">
                  <c:v>-46.033801124314699</c:v>
                </c:pt>
                <c:pt idx="112">
                  <c:v>-45.912862370490501</c:v>
                </c:pt>
                <c:pt idx="113">
                  <c:v>-46.248259145343901</c:v>
                </c:pt>
                <c:pt idx="114">
                  <c:v>-46.014349441027697</c:v>
                </c:pt>
                <c:pt idx="115">
                  <c:v>-45.400223533004599</c:v>
                </c:pt>
                <c:pt idx="116">
                  <c:v>-45.012692427549901</c:v>
                </c:pt>
                <c:pt idx="117">
                  <c:v>-44.763449115479503</c:v>
                </c:pt>
                <c:pt idx="118">
                  <c:v>-44.404887040153298</c:v>
                </c:pt>
                <c:pt idx="119">
                  <c:v>-43.747856107009099</c:v>
                </c:pt>
                <c:pt idx="120">
                  <c:v>-43.488183277510103</c:v>
                </c:pt>
                <c:pt idx="121">
                  <c:v>-42.794538205174803</c:v>
                </c:pt>
                <c:pt idx="122">
                  <c:v>-42.810136611985598</c:v>
                </c:pt>
                <c:pt idx="123">
                  <c:v>-43.680001718472802</c:v>
                </c:pt>
                <c:pt idx="124">
                  <c:v>-43.596411823601898</c:v>
                </c:pt>
                <c:pt idx="125">
                  <c:v>-43.737242907762401</c:v>
                </c:pt>
                <c:pt idx="126">
                  <c:v>-44.083984832221802</c:v>
                </c:pt>
                <c:pt idx="127">
                  <c:v>-43.262393824131003</c:v>
                </c:pt>
                <c:pt idx="128">
                  <c:v>-42.6122725656451</c:v>
                </c:pt>
                <c:pt idx="129">
                  <c:v>-42.329685722165998</c:v>
                </c:pt>
                <c:pt idx="130">
                  <c:v>-42.186215596867797</c:v>
                </c:pt>
                <c:pt idx="131">
                  <c:v>-41.4585321357429</c:v>
                </c:pt>
                <c:pt idx="132">
                  <c:v>-41.152633406896101</c:v>
                </c:pt>
                <c:pt idx="133">
                  <c:v>-41.006969744911302</c:v>
                </c:pt>
                <c:pt idx="134">
                  <c:v>-41.018810330152299</c:v>
                </c:pt>
                <c:pt idx="135">
                  <c:v>-41.193667095370898</c:v>
                </c:pt>
                <c:pt idx="136">
                  <c:v>-41.240054540233501</c:v>
                </c:pt>
                <c:pt idx="137">
                  <c:v>-40.892454077515602</c:v>
                </c:pt>
                <c:pt idx="138">
                  <c:v>-41.166740265438399</c:v>
                </c:pt>
                <c:pt idx="139">
                  <c:v>-41.134143895074097</c:v>
                </c:pt>
                <c:pt idx="140">
                  <c:v>-41.161865038864299</c:v>
                </c:pt>
                <c:pt idx="141">
                  <c:v>-40.931912768278103</c:v>
                </c:pt>
                <c:pt idx="142">
                  <c:v>-40.690386061282098</c:v>
                </c:pt>
                <c:pt idx="143">
                  <c:v>-40.857677520843097</c:v>
                </c:pt>
                <c:pt idx="144">
                  <c:v>-41.651371007357497</c:v>
                </c:pt>
                <c:pt idx="145">
                  <c:v>-41.6757460470007</c:v>
                </c:pt>
                <c:pt idx="146">
                  <c:v>-41.845427654672001</c:v>
                </c:pt>
                <c:pt idx="147">
                  <c:v>-42.898213167916801</c:v>
                </c:pt>
                <c:pt idx="148">
                  <c:v>-43.7810068000908</c:v>
                </c:pt>
                <c:pt idx="149">
                  <c:v>-44.7579519916614</c:v>
                </c:pt>
                <c:pt idx="150">
                  <c:v>-45.003005819774202</c:v>
                </c:pt>
                <c:pt idx="151">
                  <c:v>-44.867990510356996</c:v>
                </c:pt>
                <c:pt idx="152">
                  <c:v>-44.9445758729631</c:v>
                </c:pt>
                <c:pt idx="153">
                  <c:v>-45.564477743442502</c:v>
                </c:pt>
                <c:pt idx="154">
                  <c:v>-45.897683508701199</c:v>
                </c:pt>
                <c:pt idx="155">
                  <c:v>-46.342441452198102</c:v>
                </c:pt>
                <c:pt idx="156">
                  <c:v>-46.7576166415149</c:v>
                </c:pt>
                <c:pt idx="157">
                  <c:v>-46.473803059164098</c:v>
                </c:pt>
                <c:pt idx="158">
                  <c:v>-46.070255838857001</c:v>
                </c:pt>
                <c:pt idx="159">
                  <c:v>-46.236759232431503</c:v>
                </c:pt>
                <c:pt idx="160">
                  <c:v>-45.986492819784097</c:v>
                </c:pt>
                <c:pt idx="161">
                  <c:v>-46.059712405938903</c:v>
                </c:pt>
                <c:pt idx="162">
                  <c:v>-45.998530016116597</c:v>
                </c:pt>
                <c:pt idx="163">
                  <c:v>-45.474776881881297</c:v>
                </c:pt>
                <c:pt idx="164">
                  <c:v>-45.2439874352266</c:v>
                </c:pt>
                <c:pt idx="165">
                  <c:v>-45.150441469006701</c:v>
                </c:pt>
                <c:pt idx="166">
                  <c:v>-44.809120732866198</c:v>
                </c:pt>
                <c:pt idx="167">
                  <c:v>-44.498093340064401</c:v>
                </c:pt>
                <c:pt idx="168">
                  <c:v>-44.457576531046101</c:v>
                </c:pt>
                <c:pt idx="169">
                  <c:v>-44.059983917392998</c:v>
                </c:pt>
                <c:pt idx="170">
                  <c:v>-44.433114346717097</c:v>
                </c:pt>
                <c:pt idx="171">
                  <c:v>-44.6662348433928</c:v>
                </c:pt>
                <c:pt idx="172">
                  <c:v>-45.000019645671401</c:v>
                </c:pt>
                <c:pt idx="173">
                  <c:v>-45.126362730177398</c:v>
                </c:pt>
                <c:pt idx="174">
                  <c:v>-45.419382260356898</c:v>
                </c:pt>
                <c:pt idx="175">
                  <c:v>-45.664968623380403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6-4B78-B94E-FC30E161303F}"/>
            </c:ext>
          </c:extLst>
        </c:ser>
        <c:ser>
          <c:idx val="1"/>
          <c:order val="1"/>
          <c:tx>
            <c:strRef>
              <c:f>'Data_08q3-09q2'!$AK$4</c:f>
              <c:strCache>
                <c:ptCount val="1"/>
                <c:pt idx="0">
                  <c:v>-43.53120621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'Data_08q3-09q2'!$AK$5:$AK$182</c:f>
              <c:numCache>
                <c:formatCode>General</c:formatCode>
                <c:ptCount val="178"/>
                <c:pt idx="0">
                  <c:v>-44.108694128724494</c:v>
                </c:pt>
                <c:pt idx="1">
                  <c:v>-43.958012839024811</c:v>
                </c:pt>
                <c:pt idx="2">
                  <c:v>-43.435031602919942</c:v>
                </c:pt>
                <c:pt idx="3">
                  <c:v>-42.834078859112168</c:v>
                </c:pt>
                <c:pt idx="4">
                  <c:v>-42.847847380351453</c:v>
                </c:pt>
                <c:pt idx="5">
                  <c:v>-42.542863354544501</c:v>
                </c:pt>
                <c:pt idx="6">
                  <c:v>-42.07146111580456</c:v>
                </c:pt>
                <c:pt idx="7">
                  <c:v>-42.029097351292798</c:v>
                </c:pt>
                <c:pt idx="8">
                  <c:v>-42.155879618165102</c:v>
                </c:pt>
                <c:pt idx="9">
                  <c:v>-41.853234001732645</c:v>
                </c:pt>
                <c:pt idx="10">
                  <c:v>-42.998125892653533</c:v>
                </c:pt>
                <c:pt idx="11">
                  <c:v>-43.405503725076436</c:v>
                </c:pt>
                <c:pt idx="12">
                  <c:v>-42.939376337507554</c:v>
                </c:pt>
                <c:pt idx="13">
                  <c:v>-42.722357679292919</c:v>
                </c:pt>
                <c:pt idx="14">
                  <c:v>-43.527515340882779</c:v>
                </c:pt>
                <c:pt idx="15">
                  <c:v>-42.744282536677659</c:v>
                </c:pt>
                <c:pt idx="16">
                  <c:v>-42.953484837217864</c:v>
                </c:pt>
                <c:pt idx="17">
                  <c:v>-43.261391876069993</c:v>
                </c:pt>
                <c:pt idx="18">
                  <c:v>-42.751226812760372</c:v>
                </c:pt>
                <c:pt idx="19">
                  <c:v>-42.591351855388318</c:v>
                </c:pt>
                <c:pt idx="20">
                  <c:v>-42.581878991512035</c:v>
                </c:pt>
                <c:pt idx="21">
                  <c:v>-42.614869532752742</c:v>
                </c:pt>
                <c:pt idx="22">
                  <c:v>-43.407995573458884</c:v>
                </c:pt>
                <c:pt idx="23">
                  <c:v>-44.933395982110163</c:v>
                </c:pt>
                <c:pt idx="24">
                  <c:v>-45.617203651048293</c:v>
                </c:pt>
                <c:pt idx="25">
                  <c:v>-46.61860175232794</c:v>
                </c:pt>
                <c:pt idx="26">
                  <c:v>-47.172602247632398</c:v>
                </c:pt>
                <c:pt idx="27">
                  <c:v>-47.342052813777094</c:v>
                </c:pt>
                <c:pt idx="28">
                  <c:v>-47.382371092228162</c:v>
                </c:pt>
                <c:pt idx="29">
                  <c:v>-46.597374644573527</c:v>
                </c:pt>
                <c:pt idx="30">
                  <c:v>-46.414883457504956</c:v>
                </c:pt>
                <c:pt idx="31">
                  <c:v>-46.219237065961295</c:v>
                </c:pt>
                <c:pt idx="32">
                  <c:v>-46.139493117450399</c:v>
                </c:pt>
                <c:pt idx="33">
                  <c:v>-45.769704522181797</c:v>
                </c:pt>
                <c:pt idx="34">
                  <c:v>-45.277854639017974</c:v>
                </c:pt>
                <c:pt idx="35">
                  <c:v>-44.66059871154232</c:v>
                </c:pt>
                <c:pt idx="36">
                  <c:v>-44.640137029112424</c:v>
                </c:pt>
                <c:pt idx="37">
                  <c:v>-44.361667190380082</c:v>
                </c:pt>
                <c:pt idx="38">
                  <c:v>-44.780494449939255</c:v>
                </c:pt>
                <c:pt idx="39">
                  <c:v>-45.510986213739926</c:v>
                </c:pt>
                <c:pt idx="40">
                  <c:v>-45.729333845704325</c:v>
                </c:pt>
                <c:pt idx="41">
                  <c:v>-47.62088569542253</c:v>
                </c:pt>
                <c:pt idx="42">
                  <c:v>-50.277922993204349</c:v>
                </c:pt>
                <c:pt idx="43">
                  <c:v>-50.872933223223207</c:v>
                </c:pt>
                <c:pt idx="44">
                  <c:v>-50.040498130294296</c:v>
                </c:pt>
                <c:pt idx="45">
                  <c:v>-49.836656940119887</c:v>
                </c:pt>
                <c:pt idx="46">
                  <c:v>-48.764919928232175</c:v>
                </c:pt>
                <c:pt idx="47">
                  <c:v>-48.556264629961213</c:v>
                </c:pt>
                <c:pt idx="48">
                  <c:v>-48.487369551681788</c:v>
                </c:pt>
                <c:pt idx="49">
                  <c:v>-48.845525717399937</c:v>
                </c:pt>
                <c:pt idx="50">
                  <c:v>-48.591449702736568</c:v>
                </c:pt>
                <c:pt idx="51">
                  <c:v>-47.165355872452174</c:v>
                </c:pt>
                <c:pt idx="52">
                  <c:v>-47.119908895937733</c:v>
                </c:pt>
                <c:pt idx="53">
                  <c:v>-46.24205928473301</c:v>
                </c:pt>
                <c:pt idx="54">
                  <c:v>-46.633164534731172</c:v>
                </c:pt>
                <c:pt idx="55">
                  <c:v>-44.970989060976272</c:v>
                </c:pt>
                <c:pt idx="56">
                  <c:v>-44.843505885399878</c:v>
                </c:pt>
                <c:pt idx="57">
                  <c:v>-44.554857825416995</c:v>
                </c:pt>
                <c:pt idx="58">
                  <c:v>-44.224775973945484</c:v>
                </c:pt>
                <c:pt idx="59">
                  <c:v>-45.086951249989141</c:v>
                </c:pt>
                <c:pt idx="60">
                  <c:v>-44.583656258993067</c:v>
                </c:pt>
                <c:pt idx="61">
                  <c:v>-44.593249754246486</c:v>
                </c:pt>
                <c:pt idx="62">
                  <c:v>-45.35652146019698</c:v>
                </c:pt>
                <c:pt idx="63">
                  <c:v>-47.418815020779149</c:v>
                </c:pt>
                <c:pt idx="64">
                  <c:v>-48.078127344560713</c:v>
                </c:pt>
                <c:pt idx="65">
                  <c:v>-47.1559869683594</c:v>
                </c:pt>
                <c:pt idx="66">
                  <c:v>-46.666584018022625</c:v>
                </c:pt>
                <c:pt idx="67">
                  <c:v>-46.531581341164838</c:v>
                </c:pt>
                <c:pt idx="68">
                  <c:v>-47.565188943122543</c:v>
                </c:pt>
                <c:pt idx="69">
                  <c:v>-48.592837387953544</c:v>
                </c:pt>
                <c:pt idx="70">
                  <c:v>-50.213138346995869</c:v>
                </c:pt>
                <c:pt idx="71">
                  <c:v>-50.193433046251243</c:v>
                </c:pt>
                <c:pt idx="72">
                  <c:v>-50.782859618503039</c:v>
                </c:pt>
                <c:pt idx="73">
                  <c:v>-51.897086860224107</c:v>
                </c:pt>
                <c:pt idx="74">
                  <c:v>-52.042245188955008</c:v>
                </c:pt>
                <c:pt idx="75">
                  <c:v>-50.921665809215234</c:v>
                </c:pt>
                <c:pt idx="76">
                  <c:v>-49.360224368199908</c:v>
                </c:pt>
                <c:pt idx="77">
                  <c:v>-48.118870716689237</c:v>
                </c:pt>
                <c:pt idx="78">
                  <c:v>-47.39609020999638</c:v>
                </c:pt>
                <c:pt idx="79">
                  <c:v>-46.426218269856314</c:v>
                </c:pt>
                <c:pt idx="80">
                  <c:v>-46.575938127630998</c:v>
                </c:pt>
                <c:pt idx="81">
                  <c:v>-46.519313607141946</c:v>
                </c:pt>
                <c:pt idx="82">
                  <c:v>-46.489571566639512</c:v>
                </c:pt>
                <c:pt idx="83">
                  <c:v>-46.467942150436087</c:v>
                </c:pt>
                <c:pt idx="84">
                  <c:v>-46.64747133609491</c:v>
                </c:pt>
                <c:pt idx="85">
                  <c:v>-46.069014116771136</c:v>
                </c:pt>
                <c:pt idx="86">
                  <c:v>-45.810197990366945</c:v>
                </c:pt>
                <c:pt idx="87">
                  <c:v>-46.036184956815731</c:v>
                </c:pt>
                <c:pt idx="88">
                  <c:v>-45.912238644913202</c:v>
                </c:pt>
                <c:pt idx="89">
                  <c:v>-45.73115809429887</c:v>
                </c:pt>
                <c:pt idx="90">
                  <c:v>-45.052849984325434</c:v>
                </c:pt>
                <c:pt idx="91">
                  <c:v>-44.584574628028193</c:v>
                </c:pt>
                <c:pt idx="92">
                  <c:v>-44.126522366392152</c:v>
                </c:pt>
                <c:pt idx="93">
                  <c:v>-43.885511354831493</c:v>
                </c:pt>
                <c:pt idx="94">
                  <c:v>-44.044559399023797</c:v>
                </c:pt>
                <c:pt idx="95">
                  <c:v>-43.810519721802272</c:v>
                </c:pt>
                <c:pt idx="96">
                  <c:v>-43.620718723481247</c:v>
                </c:pt>
                <c:pt idx="97">
                  <c:v>-43.129240795460483</c:v>
                </c:pt>
                <c:pt idx="98">
                  <c:v>-42.742623865855435</c:v>
                </c:pt>
                <c:pt idx="99">
                  <c:v>-42.934673492683309</c:v>
                </c:pt>
                <c:pt idx="100">
                  <c:v>-42.916058529240814</c:v>
                </c:pt>
                <c:pt idx="101">
                  <c:v>-42.996553234875826</c:v>
                </c:pt>
                <c:pt idx="102">
                  <c:v>-42.858931269272254</c:v>
                </c:pt>
                <c:pt idx="103">
                  <c:v>-43.266115737372303</c:v>
                </c:pt>
                <c:pt idx="104">
                  <c:v>-44.026891486570705</c:v>
                </c:pt>
                <c:pt idx="105">
                  <c:v>-44.788842692317779</c:v>
                </c:pt>
                <c:pt idx="106">
                  <c:v>-45.785309544741814</c:v>
                </c:pt>
                <c:pt idx="107">
                  <c:v>-46.129826515761096</c:v>
                </c:pt>
                <c:pt idx="108">
                  <c:v>-46.23698830071212</c:v>
                </c:pt>
                <c:pt idx="109">
                  <c:v>-46.39999976984442</c:v>
                </c:pt>
                <c:pt idx="110">
                  <c:v>-46.481324358554176</c:v>
                </c:pt>
                <c:pt idx="111">
                  <c:v>-46.033801124314699</c:v>
                </c:pt>
                <c:pt idx="112">
                  <c:v>-45.912862370490465</c:v>
                </c:pt>
                <c:pt idx="113">
                  <c:v>-46.248259145343908</c:v>
                </c:pt>
                <c:pt idx="114">
                  <c:v>-46.014349441027719</c:v>
                </c:pt>
                <c:pt idx="115">
                  <c:v>-45.400223533004599</c:v>
                </c:pt>
                <c:pt idx="116">
                  <c:v>-45.01269242754983</c:v>
                </c:pt>
                <c:pt idx="117">
                  <c:v>-44.763449115479546</c:v>
                </c:pt>
                <c:pt idx="118">
                  <c:v>-44.404887040153298</c:v>
                </c:pt>
                <c:pt idx="119">
                  <c:v>-43.747856107009071</c:v>
                </c:pt>
                <c:pt idx="120">
                  <c:v>-43.488183277510068</c:v>
                </c:pt>
                <c:pt idx="121">
                  <c:v>-42.794538205174788</c:v>
                </c:pt>
                <c:pt idx="122">
                  <c:v>-42.810136611985627</c:v>
                </c:pt>
                <c:pt idx="123">
                  <c:v>-43.680001718472802</c:v>
                </c:pt>
                <c:pt idx="124">
                  <c:v>-43.59641182360189</c:v>
                </c:pt>
                <c:pt idx="125">
                  <c:v>-43.737242907762422</c:v>
                </c:pt>
                <c:pt idx="126">
                  <c:v>-44.083984832221766</c:v>
                </c:pt>
                <c:pt idx="127">
                  <c:v>-43.262393824130953</c:v>
                </c:pt>
                <c:pt idx="128">
                  <c:v>-42.612272565645135</c:v>
                </c:pt>
                <c:pt idx="129">
                  <c:v>-42.329685722166012</c:v>
                </c:pt>
                <c:pt idx="130">
                  <c:v>-42.186215596867768</c:v>
                </c:pt>
                <c:pt idx="131">
                  <c:v>-41.458532135742864</c:v>
                </c:pt>
                <c:pt idx="132">
                  <c:v>-41.152633406896065</c:v>
                </c:pt>
                <c:pt idx="133">
                  <c:v>-41.006969744911274</c:v>
                </c:pt>
                <c:pt idx="134">
                  <c:v>-41.018810330152284</c:v>
                </c:pt>
                <c:pt idx="135">
                  <c:v>-41.193667095370884</c:v>
                </c:pt>
                <c:pt idx="136">
                  <c:v>-41.240054540233537</c:v>
                </c:pt>
                <c:pt idx="137">
                  <c:v>-40.892454077515552</c:v>
                </c:pt>
                <c:pt idx="138">
                  <c:v>-41.16674026543842</c:v>
                </c:pt>
                <c:pt idx="139">
                  <c:v>-41.134143895074054</c:v>
                </c:pt>
                <c:pt idx="140">
                  <c:v>-41.161865038864285</c:v>
                </c:pt>
                <c:pt idx="141">
                  <c:v>-40.931912768278103</c:v>
                </c:pt>
                <c:pt idx="142">
                  <c:v>-40.690386061282069</c:v>
                </c:pt>
                <c:pt idx="143">
                  <c:v>-40.857677520843062</c:v>
                </c:pt>
                <c:pt idx="144">
                  <c:v>-41.651371007357533</c:v>
                </c:pt>
                <c:pt idx="145">
                  <c:v>-41.675746047000729</c:v>
                </c:pt>
                <c:pt idx="146">
                  <c:v>-41.845427654672015</c:v>
                </c:pt>
                <c:pt idx="147">
                  <c:v>-42.898213167916751</c:v>
                </c:pt>
                <c:pt idx="148">
                  <c:v>-43.781006800090758</c:v>
                </c:pt>
                <c:pt idx="149">
                  <c:v>-44.757951991661429</c:v>
                </c:pt>
                <c:pt idx="150">
                  <c:v>-45.003005819774152</c:v>
                </c:pt>
                <c:pt idx="151">
                  <c:v>-44.867990510357018</c:v>
                </c:pt>
                <c:pt idx="152">
                  <c:v>-44.944575872963128</c:v>
                </c:pt>
                <c:pt idx="153">
                  <c:v>-45.564477743442545</c:v>
                </c:pt>
                <c:pt idx="154">
                  <c:v>-45.897683508701171</c:v>
                </c:pt>
                <c:pt idx="155">
                  <c:v>-46.342441452198095</c:v>
                </c:pt>
                <c:pt idx="156">
                  <c:v>-46.757616641514915</c:v>
                </c:pt>
                <c:pt idx="157">
                  <c:v>-46.473803059164091</c:v>
                </c:pt>
                <c:pt idx="158">
                  <c:v>-46.070255838856951</c:v>
                </c:pt>
                <c:pt idx="159">
                  <c:v>-46.236759232431453</c:v>
                </c:pt>
                <c:pt idx="160">
                  <c:v>-45.986492819784047</c:v>
                </c:pt>
                <c:pt idx="161">
                  <c:v>-46.059712405938932</c:v>
                </c:pt>
                <c:pt idx="162">
                  <c:v>-45.998530016116639</c:v>
                </c:pt>
                <c:pt idx="163">
                  <c:v>-45.474776881881375</c:v>
                </c:pt>
                <c:pt idx="164">
                  <c:v>-45.243987435226622</c:v>
                </c:pt>
                <c:pt idx="165">
                  <c:v>-45.15044146900668</c:v>
                </c:pt>
                <c:pt idx="166">
                  <c:v>-44.809120732866226</c:v>
                </c:pt>
                <c:pt idx="167">
                  <c:v>-44.498093340064436</c:v>
                </c:pt>
                <c:pt idx="168">
                  <c:v>-44.457576531046108</c:v>
                </c:pt>
                <c:pt idx="169">
                  <c:v>-44.059983917392998</c:v>
                </c:pt>
                <c:pt idx="170">
                  <c:v>-44.433114346717076</c:v>
                </c:pt>
                <c:pt idx="171">
                  <c:v>-44.666234843392829</c:v>
                </c:pt>
                <c:pt idx="172">
                  <c:v>-45.000019645671408</c:v>
                </c:pt>
                <c:pt idx="173">
                  <c:v>-45.126362730177412</c:v>
                </c:pt>
                <c:pt idx="174">
                  <c:v>-45.41938226035689</c:v>
                </c:pt>
                <c:pt idx="175">
                  <c:v>-45.664968623380418</c:v>
                </c:pt>
                <c:pt idx="176">
                  <c:v>-46.44054535822093</c:v>
                </c:pt>
                <c:pt idx="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6-4B78-B94E-FC30E161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4992"/>
        <c:axId val="286674432"/>
      </c:lineChart>
      <c:catAx>
        <c:axId val="2866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74432"/>
        <c:crosses val="autoZero"/>
        <c:auto val="1"/>
        <c:lblAlgn val="ctr"/>
        <c:lblOffset val="100"/>
        <c:noMultiLvlLbl val="0"/>
      </c:catAx>
      <c:valAx>
        <c:axId val="286674432"/>
        <c:scaling>
          <c:orientation val="minMax"/>
          <c:max val="-40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276225</xdr:colOff>
      <xdr:row>4</xdr:row>
      <xdr:rowOff>33337</xdr:rowOff>
    </xdr:from>
    <xdr:to>
      <xdr:col>45</xdr:col>
      <xdr:colOff>428625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A12" sqref="A12:G13"/>
    </sheetView>
  </sheetViews>
  <sheetFormatPr defaultRowHeight="15" x14ac:dyDescent="0.25"/>
  <cols>
    <col min="1" max="7" width="17" customWidth="1"/>
    <col min="8" max="8" width="38.28515625" customWidth="1"/>
    <col min="9" max="9" width="29.5703125" customWidth="1"/>
  </cols>
  <sheetData>
    <row r="1" spans="1:9" ht="26.25" x14ac:dyDescent="0.4">
      <c r="A1" s="2" t="s">
        <v>256</v>
      </c>
    </row>
    <row r="3" spans="1:9" ht="26.25" x14ac:dyDescent="0.4">
      <c r="A3" s="2" t="s">
        <v>255</v>
      </c>
    </row>
    <row r="4" spans="1:9" x14ac:dyDescent="0.25">
      <c r="A4" t="s">
        <v>220</v>
      </c>
      <c r="B4" t="s">
        <v>221</v>
      </c>
      <c r="C4" t="s">
        <v>222</v>
      </c>
      <c r="D4" t="s">
        <v>198</v>
      </c>
      <c r="E4" t="s">
        <v>199</v>
      </c>
      <c r="F4" t="s">
        <v>201</v>
      </c>
      <c r="G4" t="s">
        <v>203</v>
      </c>
      <c r="H4" t="s">
        <v>194</v>
      </c>
      <c r="I4" t="s">
        <v>207</v>
      </c>
    </row>
    <row r="5" spans="1:9" x14ac:dyDescent="0.25">
      <c r="A5" t="s">
        <v>1</v>
      </c>
      <c r="B5" t="s">
        <v>195</v>
      </c>
      <c r="D5" t="s">
        <v>197</v>
      </c>
      <c r="E5" t="s">
        <v>200</v>
      </c>
      <c r="F5" t="s">
        <v>202</v>
      </c>
      <c r="G5" t="s">
        <v>202</v>
      </c>
      <c r="H5" t="s">
        <v>196</v>
      </c>
      <c r="I5" t="s">
        <v>208</v>
      </c>
    </row>
    <row r="6" spans="1:9" x14ac:dyDescent="0.25">
      <c r="A6" t="s">
        <v>204</v>
      </c>
      <c r="B6" t="s">
        <v>4</v>
      </c>
      <c r="C6" t="s">
        <v>2</v>
      </c>
      <c r="D6" t="s">
        <v>197</v>
      </c>
      <c r="E6" t="s">
        <v>200</v>
      </c>
      <c r="F6" t="s">
        <v>205</v>
      </c>
      <c r="G6" t="s">
        <v>202</v>
      </c>
      <c r="H6" s="1" t="s">
        <v>206</v>
      </c>
      <c r="I6" s="1" t="s">
        <v>209</v>
      </c>
    </row>
    <row r="7" spans="1:9" x14ac:dyDescent="0.25">
      <c r="A7" t="s">
        <v>3</v>
      </c>
      <c r="D7" t="s">
        <v>212</v>
      </c>
      <c r="E7" t="s">
        <v>213</v>
      </c>
      <c r="F7" t="s">
        <v>202</v>
      </c>
      <c r="G7" t="s">
        <v>202</v>
      </c>
      <c r="H7" s="1" t="s">
        <v>210</v>
      </c>
      <c r="I7" s="1" t="s">
        <v>225</v>
      </c>
    </row>
    <row r="8" spans="1:9" x14ac:dyDescent="0.25">
      <c r="A8" t="s">
        <v>218</v>
      </c>
      <c r="B8" t="s">
        <v>219</v>
      </c>
      <c r="D8" t="s">
        <v>197</v>
      </c>
      <c r="E8" t="s">
        <v>223</v>
      </c>
      <c r="F8" t="s">
        <v>202</v>
      </c>
      <c r="G8" t="s">
        <v>202</v>
      </c>
      <c r="H8" s="1" t="s">
        <v>224</v>
      </c>
      <c r="I8" s="1" t="s">
        <v>211</v>
      </c>
    </row>
    <row r="10" spans="1:9" ht="26.25" x14ac:dyDescent="0.4">
      <c r="A10" s="2" t="s">
        <v>254</v>
      </c>
    </row>
    <row r="11" spans="1:9" x14ac:dyDescent="0.25">
      <c r="A11" t="s">
        <v>232</v>
      </c>
      <c r="B11" t="s">
        <v>214</v>
      </c>
      <c r="G11" t="s">
        <v>215</v>
      </c>
    </row>
    <row r="12" spans="1:9" x14ac:dyDescent="0.25">
      <c r="A12" t="s">
        <v>0</v>
      </c>
      <c r="B12" t="s">
        <v>226</v>
      </c>
      <c r="G12" t="s">
        <v>216</v>
      </c>
    </row>
    <row r="13" spans="1:9" x14ac:dyDescent="0.25">
      <c r="A13" t="s">
        <v>217</v>
      </c>
      <c r="B13" t="s">
        <v>228</v>
      </c>
      <c r="G13" t="s">
        <v>229</v>
      </c>
      <c r="I13" s="13" t="s">
        <v>257</v>
      </c>
    </row>
    <row r="14" spans="1:9" x14ac:dyDescent="0.25">
      <c r="A14" t="s">
        <v>193</v>
      </c>
      <c r="B14" t="s">
        <v>230</v>
      </c>
      <c r="G14" t="s">
        <v>236</v>
      </c>
    </row>
    <row r="15" spans="1:9" x14ac:dyDescent="0.25">
      <c r="A15" t="s">
        <v>231</v>
      </c>
      <c r="B15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7"/>
  <sheetViews>
    <sheetView tabSelected="1" zoomScaleNormal="100" workbookViewId="0">
      <pane ySplit="1" topLeftCell="A173" activePane="bottomLeft" state="frozen"/>
      <selection pane="bottomLeft" activeCell="J185" sqref="J185"/>
    </sheetView>
  </sheetViews>
  <sheetFormatPr defaultRowHeight="15" x14ac:dyDescent="0.25"/>
  <cols>
    <col min="1" max="10" width="12.42578125" customWidth="1"/>
    <col min="11" max="12" width="12.42578125" style="1" customWidth="1"/>
    <col min="13" max="45" width="12.42578125" customWidth="1"/>
  </cols>
  <sheetData>
    <row r="1" spans="1:23" s="5" customFormat="1" x14ac:dyDescent="0.25">
      <c r="A1" s="3"/>
      <c r="B1" s="4" t="s">
        <v>1</v>
      </c>
      <c r="C1" s="6" t="s">
        <v>204</v>
      </c>
      <c r="D1" s="4" t="s">
        <v>3</v>
      </c>
      <c r="E1" s="4" t="s">
        <v>218</v>
      </c>
      <c r="F1" s="4"/>
      <c r="G1" s="4" t="s">
        <v>258</v>
      </c>
      <c r="H1" s="7" t="s">
        <v>227</v>
      </c>
      <c r="I1" s="7" t="s">
        <v>233</v>
      </c>
      <c r="J1" s="4"/>
      <c r="K1" s="3" t="s">
        <v>0</v>
      </c>
      <c r="L1" s="3" t="s">
        <v>259</v>
      </c>
      <c r="M1" t="s">
        <v>232</v>
      </c>
      <c r="N1" t="s">
        <v>217</v>
      </c>
      <c r="O1" t="s">
        <v>193</v>
      </c>
      <c r="P1" t="s">
        <v>231</v>
      </c>
      <c r="R1" s="5" t="s">
        <v>234</v>
      </c>
      <c r="S1" s="5" t="s">
        <v>235</v>
      </c>
    </row>
    <row r="2" spans="1:23" x14ac:dyDescent="0.25">
      <c r="A2" s="1" t="s">
        <v>5</v>
      </c>
      <c r="B2" s="8">
        <v>68613.666666666672</v>
      </c>
      <c r="C2" s="8">
        <v>123708</v>
      </c>
      <c r="D2" s="8">
        <v>115.324</v>
      </c>
      <c r="E2" s="8">
        <v>38.4</v>
      </c>
      <c r="F2" s="8"/>
      <c r="G2" s="8">
        <f>B2/$B$116*100</f>
        <v>57.778470157946892</v>
      </c>
      <c r="H2" s="8">
        <f>C2/C$116</f>
        <v>0.64089328979247862</v>
      </c>
      <c r="I2" s="8">
        <f>E2*B2/C2</f>
        <v>21.298257186277365</v>
      </c>
      <c r="J2" s="8"/>
      <c r="K2" s="8">
        <f>LN(D2*G2/100/H2)*100</f>
        <v>464.40839004444331</v>
      </c>
      <c r="L2" s="8">
        <f>K2-AVERAGE(K$2:K$189)</f>
        <v>1.661576346915524</v>
      </c>
      <c r="M2" s="9">
        <f t="shared" ref="M2:M33" si="0">LN(12*D2*B2/C2)*100</f>
        <v>664.32199955811075</v>
      </c>
      <c r="N2" s="9">
        <f>LN(E2*B2/100/(C2/3))*100</f>
        <v>-44.793265019272383</v>
      </c>
      <c r="O2" s="9">
        <f>I2/AVERAGE(I$18:I$189)</f>
        <v>1.0076813839648302</v>
      </c>
      <c r="P2" s="9">
        <v>-2.933990991246219</v>
      </c>
      <c r="Q2" s="9"/>
      <c r="R2" s="9">
        <f>K2/M2</f>
        <v>0.69907121900728164</v>
      </c>
      <c r="S2" s="9">
        <f>K2/N2</f>
        <v>-10.367817345858374</v>
      </c>
      <c r="T2" s="9"/>
      <c r="U2" s="9"/>
      <c r="V2" s="9"/>
      <c r="W2" s="9"/>
    </row>
    <row r="3" spans="1:23" x14ac:dyDescent="0.25">
      <c r="A3" s="1" t="s">
        <v>6</v>
      </c>
      <c r="B3" s="8">
        <v>69401.666666666672</v>
      </c>
      <c r="C3" s="8">
        <v>124203</v>
      </c>
      <c r="D3" s="8">
        <v>115.575</v>
      </c>
      <c r="E3" s="8">
        <v>38.6</v>
      </c>
      <c r="F3" s="8"/>
      <c r="G3" s="8">
        <f t="shared" ref="G3:G66" si="1">B3/$B$116*100</f>
        <v>58.442032341639091</v>
      </c>
      <c r="H3" s="8">
        <f t="shared" ref="H3:H66" si="2">C3/C$116</f>
        <v>0.64345773330823575</v>
      </c>
      <c r="I3" s="8">
        <f t="shared" ref="I3:I66" si="3">E3*B3/C3</f>
        <v>21.568757061692015</v>
      </c>
      <c r="J3" s="8"/>
      <c r="K3" s="8">
        <f t="shared" ref="K3:K66" si="4">LN(D3*G3/100/H3)*100</f>
        <v>465.36837833228128</v>
      </c>
      <c r="L3" s="8">
        <f t="shared" ref="L3:L66" si="5">K3-AVERAGE(K$2:K$189)</f>
        <v>2.6215646347534971</v>
      </c>
      <c r="M3" s="9">
        <f t="shared" si="0"/>
        <v>665.28198784594872</v>
      </c>
      <c r="N3" s="9">
        <f t="shared" ref="N3:N66" si="6">LN(E3*B3/100/(C3/3))*100</f>
        <v>-43.53120620519983</v>
      </c>
      <c r="O3" s="9">
        <f t="shared" ref="O3:O66" si="7">I3/AVERAGE(I$18:I$189)</f>
        <v>1.0204795057283222</v>
      </c>
      <c r="P3" s="9">
        <v>-2.8279822819472429</v>
      </c>
      <c r="Q3" s="9"/>
      <c r="R3" s="9">
        <f t="shared" ref="R3:R66" si="8">K3/M3</f>
        <v>0.69950545307720102</v>
      </c>
      <c r="S3" s="9">
        <f t="shared" ref="S3:S66" si="9">K3/N3</f>
        <v>-10.690454478532065</v>
      </c>
      <c r="T3" s="9"/>
      <c r="U3" s="9"/>
      <c r="V3" s="9"/>
      <c r="W3" s="9"/>
    </row>
    <row r="4" spans="1:23" x14ac:dyDescent="0.25">
      <c r="A4" s="1" t="s">
        <v>7</v>
      </c>
      <c r="B4" s="8">
        <v>69480</v>
      </c>
      <c r="C4" s="8">
        <v>124739.33333333333</v>
      </c>
      <c r="D4" s="8">
        <v>115.331</v>
      </c>
      <c r="E4" s="8">
        <v>38.5</v>
      </c>
      <c r="F4" s="8"/>
      <c r="G4" s="8">
        <f t="shared" si="1"/>
        <v>58.507995587479897</v>
      </c>
      <c r="H4" s="8">
        <f t="shared" si="2"/>
        <v>0.64623631217480348</v>
      </c>
      <c r="I4" s="8">
        <f t="shared" si="3"/>
        <v>21.444559053813553</v>
      </c>
      <c r="J4" s="8"/>
      <c r="K4" s="8">
        <f t="shared" si="4"/>
        <v>464.8389524361412</v>
      </c>
      <c r="L4" s="8">
        <f t="shared" si="5"/>
        <v>2.0921387386134143</v>
      </c>
      <c r="M4" s="9">
        <f t="shared" si="0"/>
        <v>664.75256194980864</v>
      </c>
      <c r="N4" s="9">
        <f t="shared" si="6"/>
        <v>-44.108694128724494</v>
      </c>
      <c r="O4" s="9">
        <f t="shared" si="7"/>
        <v>1.0146033432155848</v>
      </c>
      <c r="P4" s="9">
        <v>-2.0244551250241329</v>
      </c>
      <c r="Q4" s="9"/>
      <c r="R4" s="9">
        <f t="shared" si="8"/>
        <v>0.69926613155533546</v>
      </c>
      <c r="S4" s="9">
        <f t="shared" si="9"/>
        <v>-10.538488196444439</v>
      </c>
      <c r="T4" s="9"/>
      <c r="U4" s="9"/>
      <c r="V4" s="9"/>
      <c r="W4" s="9"/>
    </row>
    <row r="5" spans="1:23" x14ac:dyDescent="0.25">
      <c r="A5" s="1" t="s">
        <v>8</v>
      </c>
      <c r="B5" s="8">
        <v>69710.333333333328</v>
      </c>
      <c r="C5" s="8">
        <v>125289</v>
      </c>
      <c r="D5" s="8">
        <v>115.48099999999999</v>
      </c>
      <c r="E5" s="8">
        <v>38.6</v>
      </c>
      <c r="F5" s="8"/>
      <c r="G5" s="8">
        <f t="shared" si="1"/>
        <v>58.701955599718183</v>
      </c>
      <c r="H5" s="8">
        <f t="shared" si="2"/>
        <v>0.64908396696098758</v>
      </c>
      <c r="I5" s="8">
        <f t="shared" si="3"/>
        <v>21.476896348974506</v>
      </c>
      <c r="J5" s="8"/>
      <c r="K5" s="8">
        <f t="shared" si="4"/>
        <v>464.86020613756551</v>
      </c>
      <c r="L5" s="8">
        <f t="shared" si="5"/>
        <v>2.1133924400377282</v>
      </c>
      <c r="M5" s="9">
        <f t="shared" si="0"/>
        <v>664.77381565123301</v>
      </c>
      <c r="N5" s="9">
        <f t="shared" si="6"/>
        <v>-43.958012839024811</v>
      </c>
      <c r="O5" s="9">
        <f t="shared" si="7"/>
        <v>1.0161333130181123</v>
      </c>
      <c r="P5" s="9">
        <v>-1.383529254313089</v>
      </c>
      <c r="Q5" s="9"/>
      <c r="R5" s="9">
        <f t="shared" si="8"/>
        <v>0.69927574641635681</v>
      </c>
      <c r="S5" s="9">
        <f t="shared" si="9"/>
        <v>-10.575096009000534</v>
      </c>
      <c r="T5" s="9"/>
      <c r="U5" s="9"/>
      <c r="V5" s="9"/>
      <c r="W5" s="9"/>
    </row>
    <row r="6" spans="1:23" x14ac:dyDescent="0.25">
      <c r="A6" s="1" t="s">
        <v>9</v>
      </c>
      <c r="B6" s="8">
        <v>70187.666666666672</v>
      </c>
      <c r="C6" s="8">
        <v>125814</v>
      </c>
      <c r="D6" s="8">
        <v>116.13200000000001</v>
      </c>
      <c r="E6" s="8">
        <v>38.700000000000003</v>
      </c>
      <c r="F6" s="8"/>
      <c r="G6" s="8">
        <f t="shared" si="1"/>
        <v>59.103910357352383</v>
      </c>
      <c r="H6" s="8">
        <f t="shared" si="2"/>
        <v>0.65180383129588149</v>
      </c>
      <c r="I6" s="8">
        <f t="shared" si="3"/>
        <v>21.589510706280702</v>
      </c>
      <c r="J6" s="8"/>
      <c r="K6" s="8">
        <f t="shared" si="4"/>
        <v>465.68660110944455</v>
      </c>
      <c r="L6" s="8">
        <f t="shared" si="5"/>
        <v>2.9397874119167682</v>
      </c>
      <c r="M6" s="9">
        <f t="shared" si="0"/>
        <v>665.60021062311193</v>
      </c>
      <c r="N6" s="9">
        <f t="shared" si="6"/>
        <v>-43.435031602919942</v>
      </c>
      <c r="O6" s="9">
        <f t="shared" si="7"/>
        <v>1.0214614199346601</v>
      </c>
      <c r="P6" s="9">
        <v>-0.60471194416504659</v>
      </c>
      <c r="Q6" s="9"/>
      <c r="R6" s="9">
        <f t="shared" si="8"/>
        <v>0.69964911921149309</v>
      </c>
      <c r="S6" s="9">
        <f t="shared" si="9"/>
        <v>-10.72145187706364</v>
      </c>
      <c r="T6" s="9"/>
      <c r="U6" s="9"/>
      <c r="V6" s="9"/>
      <c r="W6" s="9"/>
    </row>
    <row r="7" spans="1:23" x14ac:dyDescent="0.25">
      <c r="A7" s="1" t="s">
        <v>10</v>
      </c>
      <c r="B7" s="8">
        <v>70897.333333333328</v>
      </c>
      <c r="C7" s="8">
        <v>126324.66666666667</v>
      </c>
      <c r="D7" s="8">
        <v>115.902</v>
      </c>
      <c r="E7" s="8">
        <v>38.699999999999996</v>
      </c>
      <c r="F7" s="8"/>
      <c r="G7" s="8">
        <f t="shared" si="1"/>
        <v>59.70150929520377</v>
      </c>
      <c r="H7" s="8">
        <f t="shared" si="2"/>
        <v>0.65444943901718777</v>
      </c>
      <c r="I7" s="8">
        <f t="shared" si="3"/>
        <v>21.719644091679108</v>
      </c>
      <c r="J7" s="8"/>
      <c r="K7" s="8">
        <f t="shared" si="4"/>
        <v>466.08930697966616</v>
      </c>
      <c r="L7" s="8">
        <f t="shared" si="5"/>
        <v>3.3424932821383777</v>
      </c>
      <c r="M7" s="9">
        <f t="shared" si="0"/>
        <v>666.00291649333349</v>
      </c>
      <c r="N7" s="9">
        <f t="shared" si="6"/>
        <v>-42.834078859112168</v>
      </c>
      <c r="O7" s="9">
        <f t="shared" si="7"/>
        <v>1.0276184021117174</v>
      </c>
      <c r="P7" s="9">
        <v>-0.47433402336753261</v>
      </c>
      <c r="Q7" s="9"/>
      <c r="R7" s="9">
        <f t="shared" si="8"/>
        <v>0.69983072962163462</v>
      </c>
      <c r="S7" s="9">
        <f t="shared" si="9"/>
        <v>-10.88127302825176</v>
      </c>
      <c r="T7" s="9"/>
      <c r="U7" s="9"/>
      <c r="V7" s="9"/>
      <c r="W7" s="9"/>
    </row>
    <row r="8" spans="1:23" x14ac:dyDescent="0.25">
      <c r="A8" s="1" t="s">
        <v>11</v>
      </c>
      <c r="B8" s="8">
        <v>71369.333333333328</v>
      </c>
      <c r="C8" s="8">
        <v>126745</v>
      </c>
      <c r="D8" s="8">
        <v>115.598</v>
      </c>
      <c r="E8" s="8">
        <v>38.566666666666663</v>
      </c>
      <c r="F8" s="8"/>
      <c r="G8" s="8">
        <f t="shared" si="1"/>
        <v>60.098972938227526</v>
      </c>
      <c r="H8" s="8">
        <f t="shared" si="2"/>
        <v>0.65662705738309324</v>
      </c>
      <c r="I8" s="8">
        <f t="shared" si="3"/>
        <v>21.716653823731811</v>
      </c>
      <c r="J8" s="8"/>
      <c r="K8" s="8">
        <f t="shared" si="4"/>
        <v>466.15802876868224</v>
      </c>
      <c r="L8" s="8">
        <f t="shared" si="5"/>
        <v>3.4112150711544587</v>
      </c>
      <c r="M8" s="9">
        <f t="shared" si="0"/>
        <v>666.07163828234968</v>
      </c>
      <c r="N8" s="9">
        <f t="shared" si="6"/>
        <v>-42.847847380351453</v>
      </c>
      <c r="O8" s="9">
        <f t="shared" si="7"/>
        <v>1.0274769239937098</v>
      </c>
      <c r="P8" s="9">
        <v>-0.31512073308203981</v>
      </c>
      <c r="Q8" s="9"/>
      <c r="R8" s="9">
        <f t="shared" si="8"/>
        <v>0.69986169951748722</v>
      </c>
      <c r="S8" s="9">
        <f t="shared" si="9"/>
        <v>-10.879380348578405</v>
      </c>
      <c r="T8" s="9"/>
      <c r="U8" s="9"/>
      <c r="V8" s="9"/>
      <c r="W8" s="9"/>
    </row>
    <row r="9" spans="1:23" x14ac:dyDescent="0.25">
      <c r="A9" s="1" t="s">
        <v>12</v>
      </c>
      <c r="B9" s="8">
        <v>71827</v>
      </c>
      <c r="C9" s="8">
        <v>127169.33333333333</v>
      </c>
      <c r="D9" s="8">
        <v>115.649</v>
      </c>
      <c r="E9" s="8">
        <v>38.566666666666663</v>
      </c>
      <c r="F9" s="8"/>
      <c r="G9" s="8">
        <f t="shared" si="1"/>
        <v>60.484366710735728</v>
      </c>
      <c r="H9" s="8">
        <f t="shared" si="2"/>
        <v>0.65882539852488364</v>
      </c>
      <c r="I9" s="8">
        <f t="shared" si="3"/>
        <v>21.782987250595006</v>
      </c>
      <c r="J9" s="8"/>
      <c r="K9" s="8">
        <f t="shared" si="4"/>
        <v>466.5071214755331</v>
      </c>
      <c r="L9" s="8">
        <f t="shared" si="5"/>
        <v>3.7603077780053127</v>
      </c>
      <c r="M9" s="9">
        <f t="shared" si="0"/>
        <v>666.42073098920059</v>
      </c>
      <c r="N9" s="9">
        <f t="shared" si="6"/>
        <v>-42.542863354544501</v>
      </c>
      <c r="O9" s="9">
        <f t="shared" si="7"/>
        <v>1.0306153478938449</v>
      </c>
      <c r="P9" s="9">
        <v>0.28658186429152011</v>
      </c>
      <c r="Q9" s="9"/>
      <c r="R9" s="9">
        <f t="shared" si="8"/>
        <v>0.70001892165490409</v>
      </c>
      <c r="S9" s="9">
        <f t="shared" si="9"/>
        <v>-10.965578823121223</v>
      </c>
      <c r="T9" s="9"/>
      <c r="U9" s="9"/>
      <c r="V9" s="9"/>
      <c r="W9" s="9"/>
    </row>
    <row r="10" spans="1:23" x14ac:dyDescent="0.25">
      <c r="A10" s="1" t="s">
        <v>13</v>
      </c>
      <c r="B10" s="8">
        <v>72173.333333333328</v>
      </c>
      <c r="C10" s="8">
        <v>127511.33333333333</v>
      </c>
      <c r="D10" s="8">
        <v>115.899</v>
      </c>
      <c r="E10" s="8">
        <v>38.666666666666671</v>
      </c>
      <c r="F10" s="8"/>
      <c r="G10" s="8">
        <f t="shared" si="1"/>
        <v>60.77600846575104</v>
      </c>
      <c r="H10" s="8">
        <f t="shared" si="2"/>
        <v>0.66059719586304311</v>
      </c>
      <c r="I10" s="8">
        <f t="shared" si="3"/>
        <v>21.885915151768646</v>
      </c>
      <c r="J10" s="8"/>
      <c r="K10" s="8">
        <f t="shared" si="4"/>
        <v>466.93550605557937</v>
      </c>
      <c r="L10" s="8">
        <f t="shared" si="5"/>
        <v>4.1886923580515827</v>
      </c>
      <c r="M10" s="9">
        <f t="shared" si="0"/>
        <v>666.84911556924681</v>
      </c>
      <c r="N10" s="9">
        <f t="shared" si="6"/>
        <v>-42.07146111580456</v>
      </c>
      <c r="O10" s="9">
        <f t="shared" si="7"/>
        <v>1.0354851609023044</v>
      </c>
      <c r="P10" s="9">
        <v>1.3320239034362658</v>
      </c>
      <c r="Q10" s="9"/>
      <c r="R10" s="9">
        <f t="shared" si="8"/>
        <v>0.70021162981821783</v>
      </c>
      <c r="S10" s="9">
        <f t="shared" si="9"/>
        <v>-11.098628230911867</v>
      </c>
      <c r="T10" s="9"/>
      <c r="U10" s="9"/>
      <c r="V10" s="9"/>
      <c r="W10" s="9"/>
    </row>
    <row r="11" spans="1:23" x14ac:dyDescent="0.25">
      <c r="A11" s="1" t="s">
        <v>14</v>
      </c>
      <c r="B11" s="8">
        <v>72594</v>
      </c>
      <c r="C11" s="8">
        <v>127868.66666666667</v>
      </c>
      <c r="D11" s="8">
        <v>115.56</v>
      </c>
      <c r="E11" s="8">
        <v>38.56666666666667</v>
      </c>
      <c r="F11" s="8"/>
      <c r="G11" s="8">
        <f t="shared" si="1"/>
        <v>61.130245130649328</v>
      </c>
      <c r="H11" s="8">
        <f t="shared" si="2"/>
        <v>0.66244843050876145</v>
      </c>
      <c r="I11" s="8">
        <f t="shared" si="3"/>
        <v>21.895188813522207</v>
      </c>
      <c r="J11" s="8"/>
      <c r="K11" s="8">
        <f t="shared" si="4"/>
        <v>466.94390085248926</v>
      </c>
      <c r="L11" s="8">
        <f t="shared" si="5"/>
        <v>4.1970871549614799</v>
      </c>
      <c r="M11" s="9">
        <f t="shared" si="0"/>
        <v>666.8575103661567</v>
      </c>
      <c r="N11" s="9">
        <f t="shared" si="6"/>
        <v>-42.029097351292798</v>
      </c>
      <c r="O11" s="9">
        <f t="shared" si="7"/>
        <v>1.0359239243292138</v>
      </c>
      <c r="P11" s="9">
        <v>1.8503286340793466</v>
      </c>
      <c r="Q11" s="9"/>
      <c r="R11" s="9">
        <f t="shared" si="8"/>
        <v>0.70021540373160185</v>
      </c>
      <c r="S11" s="9">
        <f t="shared" si="9"/>
        <v>-11.110014972475403</v>
      </c>
      <c r="T11" s="9"/>
      <c r="U11" s="9"/>
      <c r="V11" s="9"/>
      <c r="W11" s="9"/>
    </row>
    <row r="12" spans="1:23" x14ac:dyDescent="0.25">
      <c r="A12" s="1" t="s">
        <v>15</v>
      </c>
      <c r="B12" s="8">
        <v>73088</v>
      </c>
      <c r="C12" s="8">
        <v>128233.66666666667</v>
      </c>
      <c r="D12" s="8">
        <v>115.121</v>
      </c>
      <c r="E12" s="8">
        <v>38.366666666666667</v>
      </c>
      <c r="F12" s="8"/>
      <c r="G12" s="8">
        <f t="shared" si="1"/>
        <v>61.546234621441144</v>
      </c>
      <c r="H12" s="8">
        <f t="shared" si="2"/>
        <v>0.66433938380825908</v>
      </c>
      <c r="I12" s="8">
        <f t="shared" si="3"/>
        <v>21.867447186256342</v>
      </c>
      <c r="J12" s="8"/>
      <c r="K12" s="8">
        <f t="shared" si="4"/>
        <v>466.95643778592216</v>
      </c>
      <c r="L12" s="8">
        <f t="shared" si="5"/>
        <v>4.2096240883943778</v>
      </c>
      <c r="M12" s="9">
        <f t="shared" si="0"/>
        <v>666.8700472995896</v>
      </c>
      <c r="N12" s="9">
        <f t="shared" si="6"/>
        <v>-42.155879618165102</v>
      </c>
      <c r="O12" s="9">
        <f t="shared" si="7"/>
        <v>1.0346113887018988</v>
      </c>
      <c r="P12" s="9">
        <v>1.625478825004393</v>
      </c>
      <c r="Q12" s="9"/>
      <c r="R12" s="9">
        <f t="shared" si="8"/>
        <v>0.70022103958155912</v>
      </c>
      <c r="S12" s="9">
        <f t="shared" si="9"/>
        <v>-11.076899403249771</v>
      </c>
      <c r="T12" s="9"/>
      <c r="U12" s="9"/>
      <c r="V12" s="9"/>
      <c r="W12" s="9"/>
    </row>
    <row r="13" spans="1:23" x14ac:dyDescent="0.25">
      <c r="A13" s="1" t="s">
        <v>16</v>
      </c>
      <c r="B13" s="8">
        <v>73656.666666666672</v>
      </c>
      <c r="C13" s="8">
        <v>128617</v>
      </c>
      <c r="D13" s="8">
        <v>114.59</v>
      </c>
      <c r="E13" s="8">
        <v>38.299999999999997</v>
      </c>
      <c r="F13" s="8"/>
      <c r="G13" s="8">
        <f t="shared" si="1"/>
        <v>62.025099716779089</v>
      </c>
      <c r="H13" s="8">
        <f t="shared" si="2"/>
        <v>0.66632531649722915</v>
      </c>
      <c r="I13" s="8">
        <f t="shared" si="3"/>
        <v>21.933728304449129</v>
      </c>
      <c r="J13" s="8"/>
      <c r="K13" s="8">
        <f t="shared" si="4"/>
        <v>466.97067562057379</v>
      </c>
      <c r="L13" s="8">
        <f t="shared" si="5"/>
        <v>4.2238619230460017</v>
      </c>
      <c r="M13" s="9">
        <f t="shared" si="0"/>
        <v>666.88428513424128</v>
      </c>
      <c r="N13" s="9">
        <f t="shared" si="6"/>
        <v>-41.853234001732645</v>
      </c>
      <c r="O13" s="9">
        <f t="shared" si="7"/>
        <v>1.037747337729422</v>
      </c>
      <c r="P13" s="9">
        <v>1.3653556995893723</v>
      </c>
      <c r="Q13" s="9"/>
      <c r="R13" s="9">
        <f t="shared" si="8"/>
        <v>0.7002274397972571</v>
      </c>
      <c r="S13" s="9">
        <f t="shared" si="9"/>
        <v>-11.157337939554255</v>
      </c>
      <c r="T13" s="9"/>
      <c r="U13" s="9"/>
      <c r="V13" s="9"/>
      <c r="W13" s="9"/>
    </row>
    <row r="14" spans="1:23" x14ac:dyDescent="0.25">
      <c r="A14" s="1" t="s">
        <v>17</v>
      </c>
      <c r="B14" s="8">
        <v>73572</v>
      </c>
      <c r="C14" s="8">
        <v>129043.66666666667</v>
      </c>
      <c r="D14" s="8">
        <v>113.986</v>
      </c>
      <c r="E14" s="8">
        <v>38.033333333333331</v>
      </c>
      <c r="F14" s="8"/>
      <c r="G14" s="8">
        <f t="shared" si="1"/>
        <v>61.953803272338384</v>
      </c>
      <c r="H14" s="8">
        <f t="shared" si="2"/>
        <v>0.66853574592495246</v>
      </c>
      <c r="I14" s="8">
        <f t="shared" si="3"/>
        <v>21.684042869209645</v>
      </c>
      <c r="J14" s="8"/>
      <c r="K14" s="8">
        <f t="shared" si="4"/>
        <v>465.99598586804046</v>
      </c>
      <c r="L14" s="8">
        <f t="shared" si="5"/>
        <v>3.2491721705126793</v>
      </c>
      <c r="M14" s="9">
        <f t="shared" si="0"/>
        <v>665.90959538170796</v>
      </c>
      <c r="N14" s="9">
        <f t="shared" si="6"/>
        <v>-42.998125892653533</v>
      </c>
      <c r="O14" s="9">
        <f t="shared" si="7"/>
        <v>1.025934006585121</v>
      </c>
      <c r="P14" s="9">
        <v>1.1278032988623181</v>
      </c>
      <c r="Q14" s="9"/>
      <c r="R14" s="9">
        <f t="shared" si="8"/>
        <v>0.69978866365625136</v>
      </c>
      <c r="S14" s="9">
        <f t="shared" si="9"/>
        <v>-10.837588294694919</v>
      </c>
      <c r="T14" s="9"/>
      <c r="U14" s="9"/>
      <c r="V14" s="9"/>
      <c r="W14" s="9"/>
    </row>
    <row r="15" spans="1:23" x14ac:dyDescent="0.25">
      <c r="A15" s="1" t="s">
        <v>18</v>
      </c>
      <c r="B15" s="8">
        <v>74001.333333333328</v>
      </c>
      <c r="C15" s="8">
        <v>129527</v>
      </c>
      <c r="D15" s="8">
        <v>113.253</v>
      </c>
      <c r="E15" s="8">
        <v>37.799999999999997</v>
      </c>
      <c r="F15" s="8"/>
      <c r="G15" s="8">
        <f t="shared" si="1"/>
        <v>62.315337998478626</v>
      </c>
      <c r="H15" s="8">
        <f t="shared" si="2"/>
        <v>0.67103974801104516</v>
      </c>
      <c r="I15" s="8">
        <f t="shared" si="3"/>
        <v>21.595886571911642</v>
      </c>
      <c r="J15" s="8"/>
      <c r="K15" s="8">
        <f t="shared" si="4"/>
        <v>465.55885661735141</v>
      </c>
      <c r="L15" s="8">
        <f t="shared" si="5"/>
        <v>2.8120429198236252</v>
      </c>
      <c r="M15" s="9">
        <f t="shared" si="0"/>
        <v>665.4724661310189</v>
      </c>
      <c r="N15" s="9">
        <f t="shared" si="6"/>
        <v>-43.405503725076436</v>
      </c>
      <c r="O15" s="9">
        <f t="shared" si="7"/>
        <v>1.0217630803497244</v>
      </c>
      <c r="P15" s="9">
        <v>-9.5699272919887335E-2</v>
      </c>
      <c r="Q15" s="9"/>
      <c r="R15" s="9">
        <f t="shared" si="8"/>
        <v>0.69959146367701364</v>
      </c>
      <c r="S15" s="9">
        <f t="shared" si="9"/>
        <v>-10.725802413586241</v>
      </c>
      <c r="T15" s="9"/>
      <c r="U15" s="9"/>
      <c r="V15" s="9"/>
      <c r="W15" s="9"/>
    </row>
    <row r="16" spans="1:23" x14ac:dyDescent="0.25">
      <c r="A16" s="1" t="s">
        <v>19</v>
      </c>
      <c r="B16" s="8">
        <v>74713.666666666672</v>
      </c>
      <c r="C16" s="8">
        <v>130165.66666666667</v>
      </c>
      <c r="D16" s="8">
        <v>113.146</v>
      </c>
      <c r="E16" s="8">
        <v>37.799999999999997</v>
      </c>
      <c r="F16" s="8"/>
      <c r="G16" s="8">
        <f t="shared" si="1"/>
        <v>62.915182493635257</v>
      </c>
      <c r="H16" s="8">
        <f t="shared" si="2"/>
        <v>0.67434848456066854</v>
      </c>
      <c r="I16" s="8">
        <f t="shared" si="3"/>
        <v>21.696785890800697</v>
      </c>
      <c r="J16" s="8"/>
      <c r="K16" s="8">
        <f t="shared" si="4"/>
        <v>465.93046061217854</v>
      </c>
      <c r="L16" s="8">
        <f t="shared" si="5"/>
        <v>3.1836469146507511</v>
      </c>
      <c r="M16" s="9">
        <f t="shared" si="0"/>
        <v>665.84407012584586</v>
      </c>
      <c r="N16" s="9">
        <f t="shared" si="6"/>
        <v>-42.939376337507554</v>
      </c>
      <c r="O16" s="9">
        <f t="shared" si="7"/>
        <v>1.0265369153358443</v>
      </c>
      <c r="P16" s="9">
        <v>-0.40174046042523059</v>
      </c>
      <c r="Q16" s="9"/>
      <c r="R16" s="9">
        <f t="shared" si="8"/>
        <v>0.69975912006562846</v>
      </c>
      <c r="S16" s="9">
        <f t="shared" si="9"/>
        <v>-10.850890263284709</v>
      </c>
      <c r="T16" s="9"/>
      <c r="U16" s="9"/>
      <c r="V16" s="9"/>
      <c r="W16" s="9"/>
    </row>
    <row r="17" spans="1:23" x14ac:dyDescent="0.25">
      <c r="A17" s="1" t="s">
        <v>20</v>
      </c>
      <c r="B17" s="8">
        <v>75216.333333333328</v>
      </c>
      <c r="C17" s="8">
        <v>130757.33333333333</v>
      </c>
      <c r="D17" s="8">
        <v>113.09399999999999</v>
      </c>
      <c r="E17" s="8">
        <v>37.799999999999997</v>
      </c>
      <c r="F17" s="8"/>
      <c r="G17" s="8">
        <f t="shared" si="1"/>
        <v>63.338470045669013</v>
      </c>
      <c r="H17" s="8">
        <f t="shared" si="2"/>
        <v>0.67741372849364412</v>
      </c>
      <c r="I17" s="8">
        <f t="shared" si="3"/>
        <v>21.743923094179546</v>
      </c>
      <c r="J17" s="8"/>
      <c r="K17" s="8">
        <f t="shared" si="4"/>
        <v>466.10151038698103</v>
      </c>
      <c r="L17" s="8">
        <f t="shared" si="5"/>
        <v>3.3546966894532488</v>
      </c>
      <c r="M17" s="9">
        <f t="shared" si="0"/>
        <v>666.01511990064853</v>
      </c>
      <c r="N17" s="9">
        <f t="shared" si="6"/>
        <v>-42.722357679292919</v>
      </c>
      <c r="O17" s="9">
        <f t="shared" si="7"/>
        <v>1.0287671110707157</v>
      </c>
      <c r="P17" s="9">
        <v>-0.12782779346639472</v>
      </c>
      <c r="Q17" s="9"/>
      <c r="R17" s="9">
        <f t="shared" si="8"/>
        <v>0.69983622962870695</v>
      </c>
      <c r="S17" s="9">
        <f t="shared" si="9"/>
        <v>-10.910013765764045</v>
      </c>
      <c r="T17" s="9"/>
      <c r="U17" s="9"/>
      <c r="V17" s="9"/>
      <c r="W17" s="9"/>
    </row>
    <row r="18" spans="1:23" x14ac:dyDescent="0.25">
      <c r="A18" s="1" t="s">
        <v>21</v>
      </c>
      <c r="B18" s="8">
        <v>75102.666666666672</v>
      </c>
      <c r="C18" s="8">
        <v>131267</v>
      </c>
      <c r="D18" s="8">
        <v>112.709</v>
      </c>
      <c r="E18" s="8">
        <v>37.700000000000003</v>
      </c>
      <c r="F18" s="8"/>
      <c r="G18" s="8">
        <f t="shared" si="1"/>
        <v>63.242753165534069</v>
      </c>
      <c r="H18" s="8">
        <f t="shared" si="2"/>
        <v>0.68005415552097914</v>
      </c>
      <c r="I18" s="11">
        <f t="shared" si="3"/>
        <v>21.569553149941218</v>
      </c>
      <c r="J18" s="8"/>
      <c r="K18" s="8">
        <f t="shared" si="4"/>
        <v>465.22024799959308</v>
      </c>
      <c r="L18" s="8">
        <f t="shared" si="5"/>
        <v>2.4734343020653</v>
      </c>
      <c r="M18" s="9">
        <f t="shared" si="0"/>
        <v>665.13385751326052</v>
      </c>
      <c r="N18" s="9">
        <f t="shared" si="6"/>
        <v>-43.527515340882779</v>
      </c>
      <c r="O18" s="9">
        <f t="shared" si="7"/>
        <v>1.0205171709373437</v>
      </c>
      <c r="P18" s="9">
        <v>0.50663913621781376</v>
      </c>
      <c r="Q18" s="9"/>
      <c r="R18" s="9">
        <f t="shared" si="8"/>
        <v>0.69943853067247919</v>
      </c>
      <c r="S18" s="9">
        <f t="shared" si="9"/>
        <v>-10.687957820616507</v>
      </c>
      <c r="T18" s="9"/>
      <c r="U18" s="9"/>
      <c r="V18" s="9"/>
      <c r="W18" s="9"/>
    </row>
    <row r="19" spans="1:23" x14ac:dyDescent="0.25">
      <c r="A19" s="1" t="s">
        <v>22</v>
      </c>
      <c r="B19" s="8">
        <v>75950</v>
      </c>
      <c r="C19" s="8">
        <v>131712.33333333334</v>
      </c>
      <c r="D19" s="8">
        <v>112.91500000000001</v>
      </c>
      <c r="E19" s="8">
        <v>37.700000000000003</v>
      </c>
      <c r="F19" s="8"/>
      <c r="G19" s="8">
        <f t="shared" si="1"/>
        <v>63.95627899926739</v>
      </c>
      <c r="H19" s="8">
        <f t="shared" si="2"/>
        <v>0.6823612912361654</v>
      </c>
      <c r="I19" s="11">
        <f t="shared" si="3"/>
        <v>21.739156292627619</v>
      </c>
      <c r="J19" s="8"/>
      <c r="K19" s="8">
        <f t="shared" si="4"/>
        <v>466.18608554198335</v>
      </c>
      <c r="L19" s="8">
        <f t="shared" si="5"/>
        <v>3.4392718444555612</v>
      </c>
      <c r="M19" s="9">
        <f t="shared" si="0"/>
        <v>666.09969505565084</v>
      </c>
      <c r="N19" s="9">
        <f t="shared" si="6"/>
        <v>-42.744282536677659</v>
      </c>
      <c r="O19" s="9">
        <f t="shared" si="7"/>
        <v>1.0285415800733708</v>
      </c>
      <c r="P19" s="9">
        <v>0.33109755608415981</v>
      </c>
      <c r="Q19" s="9"/>
      <c r="R19" s="9">
        <f t="shared" si="8"/>
        <v>0.69987434163745521</v>
      </c>
      <c r="S19" s="9">
        <f t="shared" si="9"/>
        <v>-10.906396314921469</v>
      </c>
      <c r="T19" s="9"/>
      <c r="U19" s="9"/>
      <c r="V19" s="9"/>
      <c r="W19" s="9"/>
    </row>
    <row r="20" spans="1:23" x14ac:dyDescent="0.25">
      <c r="A20" s="1" t="s">
        <v>23</v>
      </c>
      <c r="B20" s="8">
        <v>76100.666666666672</v>
      </c>
      <c r="C20" s="8">
        <v>132250</v>
      </c>
      <c r="D20" s="8">
        <v>112.90300000000001</v>
      </c>
      <c r="E20" s="8">
        <v>37.700000000000003</v>
      </c>
      <c r="F20" s="8"/>
      <c r="G20" s="8">
        <f t="shared" si="1"/>
        <v>64.083152987012255</v>
      </c>
      <c r="H20" s="8">
        <f t="shared" si="2"/>
        <v>0.68514677769469479</v>
      </c>
      <c r="I20" s="11">
        <f t="shared" si="3"/>
        <v>21.693725015752996</v>
      </c>
      <c r="J20" s="8"/>
      <c r="K20" s="8">
        <f t="shared" si="4"/>
        <v>465.9662552135523</v>
      </c>
      <c r="L20" s="8">
        <f t="shared" si="5"/>
        <v>3.2194415160245171</v>
      </c>
      <c r="M20" s="9">
        <f t="shared" si="0"/>
        <v>665.87986472721968</v>
      </c>
      <c r="N20" s="9">
        <f t="shared" si="6"/>
        <v>-42.953484837217864</v>
      </c>
      <c r="O20" s="9">
        <f t="shared" si="7"/>
        <v>1.0263920965942339</v>
      </c>
      <c r="P20" s="9">
        <v>0.9653387366579409</v>
      </c>
      <c r="Q20" s="9"/>
      <c r="R20" s="9">
        <f t="shared" si="8"/>
        <v>0.69977525961749454</v>
      </c>
      <c r="S20" s="9">
        <f t="shared" si="9"/>
        <v>-10.848159514401193</v>
      </c>
      <c r="T20" s="9"/>
      <c r="U20" s="9"/>
      <c r="V20" s="9"/>
      <c r="W20" s="9"/>
    </row>
    <row r="21" spans="1:23" x14ac:dyDescent="0.25">
      <c r="A21" s="1" t="s">
        <v>24</v>
      </c>
      <c r="B21" s="8">
        <v>76498.666666666672</v>
      </c>
      <c r="C21" s="8">
        <v>132880</v>
      </c>
      <c r="D21" s="8">
        <v>112.35899999999999</v>
      </c>
      <c r="E21" s="8">
        <v>37.56666666666667</v>
      </c>
      <c r="F21" s="8"/>
      <c r="G21" s="8">
        <f t="shared" si="1"/>
        <v>64.418302414816182</v>
      </c>
      <c r="H21" s="8">
        <f t="shared" si="2"/>
        <v>0.68841061489656741</v>
      </c>
      <c r="I21" s="11">
        <f t="shared" si="3"/>
        <v>21.627031239547801</v>
      </c>
      <c r="J21" s="8"/>
      <c r="K21" s="8">
        <f t="shared" si="4"/>
        <v>465.52965030650239</v>
      </c>
      <c r="L21" s="8">
        <f t="shared" si="5"/>
        <v>2.7828366089746055</v>
      </c>
      <c r="M21" s="9">
        <f t="shared" si="0"/>
        <v>665.44325982016983</v>
      </c>
      <c r="N21" s="9">
        <f t="shared" si="6"/>
        <v>-43.261391876069993</v>
      </c>
      <c r="O21" s="9">
        <f t="shared" si="7"/>
        <v>1.0232366235374248</v>
      </c>
      <c r="P21" s="9">
        <v>1.3901875018844976</v>
      </c>
      <c r="Q21" s="9"/>
      <c r="R21" s="9">
        <f t="shared" si="8"/>
        <v>0.6995782787435666</v>
      </c>
      <c r="S21" s="9">
        <f t="shared" si="9"/>
        <v>-10.76085697011542</v>
      </c>
      <c r="T21" s="9"/>
      <c r="U21" s="9"/>
      <c r="V21" s="9"/>
      <c r="W21" s="9"/>
    </row>
    <row r="22" spans="1:23" x14ac:dyDescent="0.25">
      <c r="A22" s="1" t="s">
        <v>25</v>
      </c>
      <c r="B22" s="8">
        <v>77166.333333333328</v>
      </c>
      <c r="C22" s="8">
        <v>133476</v>
      </c>
      <c r="D22" s="8">
        <v>112.28</v>
      </c>
      <c r="E22" s="8">
        <v>37.6</v>
      </c>
      <c r="F22" s="8"/>
      <c r="G22" s="8">
        <f t="shared" si="1"/>
        <v>64.980533825110371</v>
      </c>
      <c r="H22" s="8">
        <f t="shared" si="2"/>
        <v>0.69149830850341831</v>
      </c>
      <c r="I22" s="11">
        <f t="shared" si="3"/>
        <v>21.737646718011728</v>
      </c>
      <c r="J22" s="8"/>
      <c r="K22" s="8">
        <f t="shared" si="4"/>
        <v>465.88078849415365</v>
      </c>
      <c r="L22" s="8">
        <f t="shared" si="5"/>
        <v>3.1339747966258642</v>
      </c>
      <c r="M22" s="9">
        <f t="shared" si="0"/>
        <v>665.79439800782109</v>
      </c>
      <c r="N22" s="9">
        <f t="shared" si="6"/>
        <v>-42.751226812760372</v>
      </c>
      <c r="O22" s="9">
        <f t="shared" si="7"/>
        <v>1.0284701577863342</v>
      </c>
      <c r="P22" s="9">
        <v>1.7460832429560469</v>
      </c>
      <c r="Q22" s="9"/>
      <c r="R22" s="9">
        <f t="shared" si="8"/>
        <v>0.69973672035714685</v>
      </c>
      <c r="S22" s="9">
        <f t="shared" si="9"/>
        <v>-10.897483492920435</v>
      </c>
      <c r="T22" s="9"/>
      <c r="U22" s="9"/>
      <c r="V22" s="9"/>
      <c r="W22" s="9"/>
    </row>
    <row r="23" spans="1:23" x14ac:dyDescent="0.25">
      <c r="A23" s="1" t="s">
        <v>26</v>
      </c>
      <c r="B23" s="8">
        <v>77605</v>
      </c>
      <c r="C23" s="8">
        <v>134020.33333333334</v>
      </c>
      <c r="D23" s="8">
        <v>112.121</v>
      </c>
      <c r="E23" s="8">
        <v>37.6</v>
      </c>
      <c r="F23" s="8"/>
      <c r="G23" s="8">
        <f t="shared" si="1"/>
        <v>65.349928001818895</v>
      </c>
      <c r="H23" s="8">
        <f t="shared" si="2"/>
        <v>0.69431833292175604</v>
      </c>
      <c r="I23" s="11">
        <f t="shared" si="3"/>
        <v>21.77242756696123</v>
      </c>
      <c r="J23" s="8"/>
      <c r="K23" s="8">
        <f t="shared" si="4"/>
        <v>465.89895282937294</v>
      </c>
      <c r="L23" s="8">
        <f t="shared" si="5"/>
        <v>3.1521391318451606</v>
      </c>
      <c r="M23" s="9">
        <f t="shared" si="0"/>
        <v>665.81256234304044</v>
      </c>
      <c r="N23" s="9">
        <f t="shared" si="6"/>
        <v>-42.591351855388318</v>
      </c>
      <c r="O23" s="9">
        <f t="shared" si="7"/>
        <v>1.0301157390983811</v>
      </c>
      <c r="P23" s="9">
        <v>2.2336710626859713</v>
      </c>
      <c r="Q23" s="9"/>
      <c r="R23" s="9">
        <f t="shared" si="8"/>
        <v>0.69974491197619093</v>
      </c>
      <c r="S23" s="9">
        <f t="shared" si="9"/>
        <v>-10.938815804937432</v>
      </c>
      <c r="T23" s="9"/>
      <c r="U23" s="9"/>
      <c r="V23" s="9"/>
      <c r="W23" s="9"/>
    </row>
    <row r="24" spans="1:23" x14ac:dyDescent="0.25">
      <c r="A24" s="1" t="s">
        <v>27</v>
      </c>
      <c r="B24" s="8">
        <v>78153</v>
      </c>
      <c r="C24" s="8">
        <v>134595</v>
      </c>
      <c r="D24" s="8">
        <v>111.886</v>
      </c>
      <c r="E24" s="8">
        <v>37.5</v>
      </c>
      <c r="F24" s="8"/>
      <c r="G24" s="8">
        <f t="shared" si="1"/>
        <v>65.811390028041387</v>
      </c>
      <c r="H24" s="8">
        <f t="shared" si="2"/>
        <v>0.69729550505722071</v>
      </c>
      <c r="I24" s="11">
        <f t="shared" si="3"/>
        <v>21.774490137077901</v>
      </c>
      <c r="J24" s="8"/>
      <c r="K24" s="8">
        <f t="shared" si="4"/>
        <v>465.9649224863698</v>
      </c>
      <c r="L24" s="8">
        <f t="shared" si="5"/>
        <v>3.2181087888420166</v>
      </c>
      <c r="M24" s="9">
        <f t="shared" si="0"/>
        <v>665.87853200003724</v>
      </c>
      <c r="N24" s="9">
        <f t="shared" si="6"/>
        <v>-42.581878991512035</v>
      </c>
      <c r="O24" s="9">
        <f t="shared" si="7"/>
        <v>1.0302133251821395</v>
      </c>
      <c r="P24" s="9">
        <v>2.1450479581172885</v>
      </c>
      <c r="Q24" s="9"/>
      <c r="R24" s="9">
        <f t="shared" si="8"/>
        <v>0.69977465873061628</v>
      </c>
      <c r="S24" s="9">
        <f t="shared" si="9"/>
        <v>-10.942798521860716</v>
      </c>
      <c r="T24" s="9"/>
      <c r="U24" s="9"/>
      <c r="V24" s="9"/>
      <c r="W24" s="9"/>
    </row>
    <row r="25" spans="1:23" x14ac:dyDescent="0.25">
      <c r="A25" s="1" t="s">
        <v>28</v>
      </c>
      <c r="B25" s="8">
        <v>78575.333333333328</v>
      </c>
      <c r="C25" s="8">
        <v>135246.66666666666</v>
      </c>
      <c r="D25" s="8">
        <v>111.44799999999999</v>
      </c>
      <c r="E25" s="8">
        <v>37.466666666666669</v>
      </c>
      <c r="F25" s="8"/>
      <c r="G25" s="8">
        <f t="shared" si="1"/>
        <v>66.167030166255444</v>
      </c>
      <c r="H25" s="8">
        <f t="shared" si="2"/>
        <v>0.70067159062846995</v>
      </c>
      <c r="I25" s="11">
        <f t="shared" si="3"/>
        <v>21.767307799740394</v>
      </c>
      <c r="J25" s="8"/>
      <c r="K25" s="8">
        <f t="shared" si="4"/>
        <v>465.62862222562228</v>
      </c>
      <c r="L25" s="8">
        <f t="shared" si="5"/>
        <v>2.8818085280944956</v>
      </c>
      <c r="M25" s="9">
        <f t="shared" si="0"/>
        <v>665.54223173928972</v>
      </c>
      <c r="N25" s="9">
        <f t="shared" si="6"/>
        <v>-42.614869532752742</v>
      </c>
      <c r="O25" s="9">
        <f t="shared" si="7"/>
        <v>1.0298735082870265</v>
      </c>
      <c r="P25" s="9">
        <v>1.8428679130183809</v>
      </c>
      <c r="Q25" s="9"/>
      <c r="R25" s="9">
        <f t="shared" si="8"/>
        <v>0.69962295406675434</v>
      </c>
      <c r="S25" s="9">
        <f t="shared" si="9"/>
        <v>-10.926435475010701</v>
      </c>
      <c r="T25" s="9"/>
      <c r="U25" s="9"/>
      <c r="V25" s="9"/>
      <c r="W25" s="9"/>
    </row>
    <row r="26" spans="1:23" x14ac:dyDescent="0.25">
      <c r="A26" s="1" t="s">
        <v>29</v>
      </c>
      <c r="B26" s="8">
        <v>78780.333333333328</v>
      </c>
      <c r="C26" s="8">
        <v>135949.66666666666</v>
      </c>
      <c r="D26" s="8">
        <v>110.968</v>
      </c>
      <c r="E26" s="8">
        <v>37.266666666666666</v>
      </c>
      <c r="F26" s="8"/>
      <c r="G26" s="8">
        <f t="shared" si="1"/>
        <v>66.339657384094153</v>
      </c>
      <c r="H26" s="8">
        <f t="shared" si="2"/>
        <v>0.7043136184902421</v>
      </c>
      <c r="I26" s="11">
        <f t="shared" si="3"/>
        <v>21.595348441866147</v>
      </c>
      <c r="J26" s="8"/>
      <c r="K26" s="8">
        <f t="shared" si="4"/>
        <v>464.9391095644819</v>
      </c>
      <c r="L26" s="8">
        <f t="shared" si="5"/>
        <v>2.1922958669541117</v>
      </c>
      <c r="M26" s="9">
        <f t="shared" si="0"/>
        <v>664.85271907814933</v>
      </c>
      <c r="N26" s="9">
        <f t="shared" si="6"/>
        <v>-43.407995573458884</v>
      </c>
      <c r="O26" s="9">
        <f t="shared" si="7"/>
        <v>1.0217376198801538</v>
      </c>
      <c r="P26" s="9">
        <v>1.1667490076035847</v>
      </c>
      <c r="Q26" s="9"/>
      <c r="R26" s="9">
        <f t="shared" si="8"/>
        <v>0.69931143578557164</v>
      </c>
      <c r="S26" s="9">
        <f t="shared" si="9"/>
        <v>-10.710909440120783</v>
      </c>
      <c r="T26" s="9"/>
      <c r="U26" s="9"/>
      <c r="V26" s="9"/>
      <c r="W26" s="9"/>
    </row>
    <row r="27" spans="1:23" x14ac:dyDescent="0.25">
      <c r="A27" s="1" t="s">
        <v>30</v>
      </c>
      <c r="B27" s="8">
        <v>78635.666666666672</v>
      </c>
      <c r="C27" s="8">
        <v>136676.66666666666</v>
      </c>
      <c r="D27" s="8">
        <v>110.18600000000001</v>
      </c>
      <c r="E27" s="8">
        <v>36.966666666666669</v>
      </c>
      <c r="F27" s="8"/>
      <c r="G27" s="8">
        <f t="shared" si="1"/>
        <v>66.217835900286033</v>
      </c>
      <c r="H27" s="8">
        <f t="shared" si="2"/>
        <v>0.70807998300732367</v>
      </c>
      <c r="I27" s="11">
        <f t="shared" si="3"/>
        <v>21.268432635010452</v>
      </c>
      <c r="J27" s="8"/>
      <c r="K27" s="8">
        <f t="shared" si="4"/>
        <v>463.51477333680361</v>
      </c>
      <c r="L27" s="8">
        <f t="shared" si="5"/>
        <v>0.76795963927582989</v>
      </c>
      <c r="M27" s="9">
        <f t="shared" si="0"/>
        <v>663.42838285047105</v>
      </c>
      <c r="N27" s="9">
        <f t="shared" si="6"/>
        <v>-44.933395982110163</v>
      </c>
      <c r="O27" s="9">
        <f t="shared" si="7"/>
        <v>1.0062702992533479</v>
      </c>
      <c r="P27" s="9">
        <v>0.10386897914588644</v>
      </c>
      <c r="Q27" s="9"/>
      <c r="R27" s="9">
        <f t="shared" si="8"/>
        <v>0.69866587761180299</v>
      </c>
      <c r="S27" s="9">
        <f t="shared" si="9"/>
        <v>-10.315596299940204</v>
      </c>
      <c r="T27" s="9"/>
      <c r="U27" s="9"/>
      <c r="V27" s="9"/>
      <c r="W27" s="9"/>
    </row>
    <row r="28" spans="1:23" x14ac:dyDescent="0.25">
      <c r="A28" s="1" t="s">
        <v>31</v>
      </c>
      <c r="B28" s="8">
        <v>78616</v>
      </c>
      <c r="C28" s="8">
        <v>137456</v>
      </c>
      <c r="D28" s="8">
        <v>109.664</v>
      </c>
      <c r="E28" s="8">
        <v>36.93333333333333</v>
      </c>
      <c r="F28" s="8"/>
      <c r="G28" s="8">
        <f t="shared" si="1"/>
        <v>66.201274915160042</v>
      </c>
      <c r="H28" s="8">
        <f t="shared" si="2"/>
        <v>0.71211747050889951</v>
      </c>
      <c r="I28" s="11">
        <f t="shared" si="3"/>
        <v>21.123493578551194</v>
      </c>
      <c r="J28" s="8"/>
      <c r="K28" s="8">
        <f t="shared" si="4"/>
        <v>462.44630755079498</v>
      </c>
      <c r="L28" s="8">
        <f t="shared" si="5"/>
        <v>-0.30050614673280052</v>
      </c>
      <c r="M28" s="9">
        <f t="shared" si="0"/>
        <v>662.35991706446237</v>
      </c>
      <c r="N28" s="9">
        <f t="shared" si="6"/>
        <v>-45.617203651048293</v>
      </c>
      <c r="O28" s="9">
        <f t="shared" si="7"/>
        <v>0.99941281848738528</v>
      </c>
      <c r="P28" s="9">
        <v>-0.28609515965092669</v>
      </c>
      <c r="Q28" s="9"/>
      <c r="R28" s="9">
        <f t="shared" si="8"/>
        <v>0.69817978962303162</v>
      </c>
      <c r="S28" s="9">
        <f t="shared" si="9"/>
        <v>-10.137541772360873</v>
      </c>
      <c r="T28" s="9"/>
      <c r="U28" s="9"/>
      <c r="V28" s="9"/>
      <c r="W28" s="9"/>
    </row>
    <row r="29" spans="1:23" x14ac:dyDescent="0.25">
      <c r="A29" s="1" t="s">
        <v>32</v>
      </c>
      <c r="B29" s="8">
        <v>78643</v>
      </c>
      <c r="C29" s="8">
        <v>138260.33333333334</v>
      </c>
      <c r="D29" s="8">
        <v>109.571</v>
      </c>
      <c r="E29" s="8">
        <v>36.766666666666666</v>
      </c>
      <c r="F29" s="8"/>
      <c r="G29" s="8">
        <f t="shared" si="1"/>
        <v>66.224011182875373</v>
      </c>
      <c r="H29" s="8">
        <f t="shared" si="2"/>
        <v>0.71628447535975603</v>
      </c>
      <c r="I29" s="11">
        <f t="shared" si="3"/>
        <v>20.913018918417187</v>
      </c>
      <c r="J29" s="8"/>
      <c r="K29" s="8">
        <f t="shared" si="4"/>
        <v>461.81235378180804</v>
      </c>
      <c r="L29" s="8">
        <f t="shared" si="5"/>
        <v>-0.93445991571974218</v>
      </c>
      <c r="M29" s="9">
        <f t="shared" si="0"/>
        <v>661.72596329547537</v>
      </c>
      <c r="N29" s="9">
        <f t="shared" si="6"/>
        <v>-46.61860175232794</v>
      </c>
      <c r="O29" s="9">
        <f t="shared" si="7"/>
        <v>0.9894546611152405</v>
      </c>
      <c r="P29" s="9">
        <v>-1.6982607002966006</v>
      </c>
      <c r="Q29" s="9"/>
      <c r="R29" s="9">
        <f t="shared" si="8"/>
        <v>0.69789063660420192</v>
      </c>
      <c r="S29" s="9">
        <f t="shared" si="9"/>
        <v>-9.9061820050994349</v>
      </c>
      <c r="T29" s="9"/>
      <c r="U29" s="9"/>
      <c r="V29" s="9"/>
      <c r="W29" s="9"/>
    </row>
    <row r="30" spans="1:23" x14ac:dyDescent="0.25">
      <c r="A30" s="1" t="s">
        <v>33</v>
      </c>
      <c r="B30" s="8">
        <v>78717.333333333328</v>
      </c>
      <c r="C30" s="8">
        <v>139033.66666666666</v>
      </c>
      <c r="D30" s="8">
        <v>109.592</v>
      </c>
      <c r="E30" s="8">
        <v>36.733333333333334</v>
      </c>
      <c r="F30" s="8"/>
      <c r="G30" s="8">
        <f t="shared" si="1"/>
        <v>66.286606092758348</v>
      </c>
      <c r="H30" s="8">
        <f t="shared" si="2"/>
        <v>0.72029087869750441</v>
      </c>
      <c r="I30" s="11">
        <f t="shared" si="3"/>
        <v>20.797481025778726</v>
      </c>
      <c r="J30" s="8"/>
      <c r="K30" s="8">
        <f t="shared" si="4"/>
        <v>461.36822005933675</v>
      </c>
      <c r="L30" s="8">
        <f t="shared" si="5"/>
        <v>-1.3785936381910346</v>
      </c>
      <c r="M30" s="9">
        <f t="shared" si="0"/>
        <v>661.28182957300419</v>
      </c>
      <c r="N30" s="9">
        <f t="shared" si="6"/>
        <v>-47.172602247632398</v>
      </c>
      <c r="O30" s="9">
        <f t="shared" si="7"/>
        <v>0.9839882333913178</v>
      </c>
      <c r="P30" s="9">
        <v>-1.29714573639842</v>
      </c>
      <c r="Q30" s="9"/>
      <c r="R30" s="9">
        <f t="shared" si="8"/>
        <v>0.69768773225970304</v>
      </c>
      <c r="S30" s="9">
        <f t="shared" si="9"/>
        <v>-9.780427580343904</v>
      </c>
      <c r="T30" s="9"/>
      <c r="U30" s="9"/>
      <c r="V30" s="9"/>
      <c r="W30" s="9"/>
    </row>
    <row r="31" spans="1:23" x14ac:dyDescent="0.25">
      <c r="A31" s="1" t="s">
        <v>34</v>
      </c>
      <c r="B31" s="8">
        <v>78961</v>
      </c>
      <c r="C31" s="8">
        <v>139827.33333333334</v>
      </c>
      <c r="D31" s="8">
        <v>109.551</v>
      </c>
      <c r="E31" s="8">
        <v>36.766666666666666</v>
      </c>
      <c r="F31" s="8"/>
      <c r="G31" s="8">
        <f t="shared" si="1"/>
        <v>66.491793891522747</v>
      </c>
      <c r="H31" s="8">
        <f t="shared" si="2"/>
        <v>0.72440262281266787</v>
      </c>
      <c r="I31" s="11">
        <f t="shared" si="3"/>
        <v>20.762269417996478</v>
      </c>
      <c r="J31" s="8"/>
      <c r="K31" s="8">
        <f t="shared" si="4"/>
        <v>461.07064804939426</v>
      </c>
      <c r="L31" s="8">
        <f t="shared" si="5"/>
        <v>-1.6761656481335194</v>
      </c>
      <c r="M31" s="9">
        <f t="shared" si="0"/>
        <v>660.98425756306176</v>
      </c>
      <c r="N31" s="9">
        <f t="shared" si="6"/>
        <v>-47.342052813777094</v>
      </c>
      <c r="O31" s="9">
        <f t="shared" si="7"/>
        <v>0.9823222716484713</v>
      </c>
      <c r="P31" s="9">
        <v>-0.76872375035861751</v>
      </c>
      <c r="Q31" s="9"/>
      <c r="R31" s="9">
        <f t="shared" si="8"/>
        <v>0.69755163269588982</v>
      </c>
      <c r="S31" s="9">
        <f t="shared" si="9"/>
        <v>-9.7391350954519087</v>
      </c>
      <c r="T31" s="9"/>
      <c r="U31" s="9"/>
      <c r="V31" s="9"/>
      <c r="W31" s="9"/>
    </row>
    <row r="32" spans="1:23" x14ac:dyDescent="0.25">
      <c r="A32" s="1" t="s">
        <v>35</v>
      </c>
      <c r="B32" s="8">
        <v>79511</v>
      </c>
      <c r="C32" s="8">
        <v>140602.66666666666</v>
      </c>
      <c r="D32" s="8">
        <v>109.36199999999999</v>
      </c>
      <c r="E32" s="8">
        <v>36.700000000000003</v>
      </c>
      <c r="F32" s="8"/>
      <c r="G32" s="8">
        <f t="shared" si="1"/>
        <v>66.954940085724147</v>
      </c>
      <c r="H32" s="8">
        <f t="shared" si="2"/>
        <v>0.72841938753835866</v>
      </c>
      <c r="I32" s="11">
        <f t="shared" si="3"/>
        <v>20.753900115692449</v>
      </c>
      <c r="J32" s="8"/>
      <c r="K32" s="8">
        <f t="shared" si="4"/>
        <v>461.03914664593526</v>
      </c>
      <c r="L32" s="8">
        <f t="shared" si="5"/>
        <v>-1.707667051592523</v>
      </c>
      <c r="M32" s="9">
        <f t="shared" si="0"/>
        <v>660.9527561596027</v>
      </c>
      <c r="N32" s="9">
        <f t="shared" si="6"/>
        <v>-47.382371092228162</v>
      </c>
      <c r="O32" s="9">
        <f t="shared" si="7"/>
        <v>0.98192629605033754</v>
      </c>
      <c r="P32" s="9">
        <v>-1.1321720157296795</v>
      </c>
      <c r="Q32" s="9"/>
      <c r="R32" s="9">
        <f t="shared" si="8"/>
        <v>0.69753721782590827</v>
      </c>
      <c r="S32" s="9">
        <f t="shared" si="9"/>
        <v>-9.7301831043562252</v>
      </c>
      <c r="T32" s="9"/>
      <c r="U32" s="9"/>
      <c r="V32" s="9"/>
      <c r="W32" s="9"/>
    </row>
    <row r="33" spans="1:23" x14ac:dyDescent="0.25">
      <c r="A33" s="1" t="s">
        <v>36</v>
      </c>
      <c r="B33" s="8">
        <v>80228.666666666672</v>
      </c>
      <c r="C33" s="8">
        <v>141401.66666666666</v>
      </c>
      <c r="D33" s="8">
        <v>109.753</v>
      </c>
      <c r="E33" s="8">
        <v>36.866666666666667</v>
      </c>
      <c r="F33" s="8"/>
      <c r="G33" s="8">
        <f t="shared" si="1"/>
        <v>67.559275695491209</v>
      </c>
      <c r="H33" s="8">
        <f t="shared" si="2"/>
        <v>0.7325587620213686</v>
      </c>
      <c r="I33" s="11">
        <f t="shared" si="3"/>
        <v>20.917458618671006</v>
      </c>
      <c r="J33" s="8"/>
      <c r="K33" s="8">
        <f t="shared" si="4"/>
        <v>461.72792915390738</v>
      </c>
      <c r="L33" s="8">
        <f t="shared" si="5"/>
        <v>-1.0188845436204019</v>
      </c>
      <c r="M33" s="9">
        <f t="shared" si="0"/>
        <v>661.64153866757488</v>
      </c>
      <c r="N33" s="9">
        <f t="shared" si="6"/>
        <v>-46.597374644573527</v>
      </c>
      <c r="O33" s="9">
        <f t="shared" si="7"/>
        <v>0.98966471601583772</v>
      </c>
      <c r="P33" s="9">
        <v>-1.0244356306099007</v>
      </c>
      <c r="Q33" s="9"/>
      <c r="R33" s="9">
        <f t="shared" si="8"/>
        <v>0.69785208782952635</v>
      </c>
      <c r="S33" s="9">
        <f t="shared" si="9"/>
        <v>-9.9088829075841005</v>
      </c>
      <c r="T33" s="9"/>
      <c r="U33" s="9"/>
      <c r="V33" s="9"/>
      <c r="W33" s="9"/>
    </row>
    <row r="34" spans="1:23" x14ac:dyDescent="0.25">
      <c r="A34" s="1" t="s">
        <v>37</v>
      </c>
      <c r="B34" s="8">
        <v>81213.333333333328</v>
      </c>
      <c r="C34" s="8">
        <v>143005.33333333334</v>
      </c>
      <c r="D34" s="8">
        <v>109.867</v>
      </c>
      <c r="E34" s="8">
        <v>36.9</v>
      </c>
      <c r="F34" s="8"/>
      <c r="G34" s="8">
        <f t="shared" si="1"/>
        <v>68.388447730443303</v>
      </c>
      <c r="H34" s="8">
        <f t="shared" si="2"/>
        <v>0.74086686825322545</v>
      </c>
      <c r="I34" s="11">
        <f t="shared" si="3"/>
        <v>20.955665989147253</v>
      </c>
      <c r="J34" s="8"/>
      <c r="K34" s="8">
        <f t="shared" si="4"/>
        <v>461.92386096929636</v>
      </c>
      <c r="L34" s="8">
        <f t="shared" si="5"/>
        <v>-0.82295272823142795</v>
      </c>
      <c r="M34" s="9">
        <f t="shared" ref="M34:M65" si="10">LN(12*D34*B34/C34)*100</f>
        <v>661.83747048296379</v>
      </c>
      <c r="N34" s="9">
        <f t="shared" si="6"/>
        <v>-46.414883457504956</v>
      </c>
      <c r="O34" s="9">
        <f t="shared" si="7"/>
        <v>0.99147241584885359</v>
      </c>
      <c r="P34" s="9">
        <v>-0.41442034042620435</v>
      </c>
      <c r="Q34" s="9"/>
      <c r="R34" s="9">
        <f t="shared" si="8"/>
        <v>0.69794153635969847</v>
      </c>
      <c r="S34" s="9">
        <f t="shared" si="9"/>
        <v>-9.9520633589915128</v>
      </c>
      <c r="T34" s="9"/>
      <c r="U34" s="9"/>
      <c r="V34" s="9"/>
      <c r="W34" s="9"/>
    </row>
    <row r="35" spans="1:23" x14ac:dyDescent="0.25">
      <c r="A35" s="1" t="s">
        <v>38</v>
      </c>
      <c r="B35" s="8">
        <v>81875</v>
      </c>
      <c r="C35" s="8">
        <v>143758.66666666666</v>
      </c>
      <c r="D35" s="8">
        <v>109.843</v>
      </c>
      <c r="E35" s="8">
        <v>36.866666666666667</v>
      </c>
      <c r="F35" s="8"/>
      <c r="G35" s="8">
        <f t="shared" si="1"/>
        <v>68.945626636800753</v>
      </c>
      <c r="H35" s="8">
        <f t="shared" si="2"/>
        <v>0.74476965771154924</v>
      </c>
      <c r="I35" s="11">
        <f t="shared" si="3"/>
        <v>20.996705126183699</v>
      </c>
      <c r="J35" s="8"/>
      <c r="K35" s="8">
        <f t="shared" si="4"/>
        <v>462.18803544327864</v>
      </c>
      <c r="L35" s="8">
        <f t="shared" si="5"/>
        <v>-0.55877825424914818</v>
      </c>
      <c r="M35" s="9">
        <f t="shared" si="10"/>
        <v>662.10164495694607</v>
      </c>
      <c r="N35" s="9">
        <f t="shared" si="6"/>
        <v>-46.219237065961295</v>
      </c>
      <c r="O35" s="9">
        <f t="shared" si="7"/>
        <v>0.99341409464650898</v>
      </c>
      <c r="P35" s="9">
        <v>-1.6669918321213117E-2</v>
      </c>
      <c r="Q35" s="9"/>
      <c r="R35" s="9">
        <f t="shared" si="8"/>
        <v>0.69806205582427294</v>
      </c>
      <c r="S35" s="9">
        <f t="shared" si="9"/>
        <v>-9.9999062032043469</v>
      </c>
      <c r="T35" s="9"/>
      <c r="U35" s="9"/>
      <c r="V35" s="9"/>
      <c r="W35" s="9"/>
    </row>
    <row r="36" spans="1:23" x14ac:dyDescent="0.25">
      <c r="A36" s="1" t="s">
        <v>39</v>
      </c>
      <c r="B36" s="8">
        <v>82450.333333333328</v>
      </c>
      <c r="C36" s="8">
        <v>144522.66666666666</v>
      </c>
      <c r="D36" s="8">
        <v>109.753</v>
      </c>
      <c r="E36" s="8">
        <v>36.833333333333336</v>
      </c>
      <c r="F36" s="8"/>
      <c r="G36" s="8">
        <f t="shared" si="1"/>
        <v>69.430105625401737</v>
      </c>
      <c r="H36" s="8">
        <f t="shared" si="2"/>
        <v>0.7487277079055662</v>
      </c>
      <c r="I36" s="11">
        <f t="shared" si="3"/>
        <v>21.013455405687996</v>
      </c>
      <c r="J36" s="8"/>
      <c r="K36" s="8">
        <f t="shared" si="4"/>
        <v>462.27626749407324</v>
      </c>
      <c r="L36" s="8">
        <f t="shared" si="5"/>
        <v>-0.47054620345454623</v>
      </c>
      <c r="M36" s="9">
        <f t="shared" si="10"/>
        <v>662.18987700774073</v>
      </c>
      <c r="N36" s="9">
        <f t="shared" si="6"/>
        <v>-46.139493117450399</v>
      </c>
      <c r="O36" s="9">
        <f t="shared" si="7"/>
        <v>0.99420659821546598</v>
      </c>
      <c r="P36" s="9">
        <v>-1.265613575583302E-3</v>
      </c>
      <c r="Q36" s="9"/>
      <c r="R36" s="9">
        <f t="shared" si="8"/>
        <v>0.69810228688933795</v>
      </c>
      <c r="S36" s="9">
        <f t="shared" si="9"/>
        <v>-10.019101560507519</v>
      </c>
      <c r="T36" s="9"/>
      <c r="U36" s="9"/>
      <c r="V36" s="9"/>
      <c r="W36" s="9"/>
    </row>
    <row r="37" spans="1:23" x14ac:dyDescent="0.25">
      <c r="A37" s="1" t="s">
        <v>40</v>
      </c>
      <c r="B37" s="8">
        <v>83002</v>
      </c>
      <c r="C37" s="8">
        <v>145215</v>
      </c>
      <c r="D37" s="8">
        <v>109.608</v>
      </c>
      <c r="E37" s="8">
        <v>36.9</v>
      </c>
      <c r="F37" s="8"/>
      <c r="G37" s="8">
        <f t="shared" si="1"/>
        <v>69.894655292918912</v>
      </c>
      <c r="H37" s="8">
        <f t="shared" si="2"/>
        <v>0.75231447503164539</v>
      </c>
      <c r="I37" s="11">
        <f t="shared" si="3"/>
        <v>21.091304617291602</v>
      </c>
      <c r="J37" s="8"/>
      <c r="K37" s="8">
        <f t="shared" si="4"/>
        <v>462.33302202538152</v>
      </c>
      <c r="L37" s="8">
        <f t="shared" si="5"/>
        <v>-0.41379167214626023</v>
      </c>
      <c r="M37" s="9">
        <f t="shared" si="10"/>
        <v>662.24663153904896</v>
      </c>
      <c r="N37" s="9">
        <f t="shared" si="6"/>
        <v>-45.769704522181797</v>
      </c>
      <c r="O37" s="9">
        <f t="shared" si="7"/>
        <v>0.99788986678543312</v>
      </c>
      <c r="P37" s="9">
        <v>1.1172681949360594</v>
      </c>
      <c r="Q37" s="9"/>
      <c r="R37" s="9">
        <f t="shared" si="8"/>
        <v>0.69812815952106555</v>
      </c>
      <c r="S37" s="9">
        <f t="shared" si="9"/>
        <v>-10.101289201054746</v>
      </c>
      <c r="T37" s="9"/>
      <c r="U37" s="9"/>
      <c r="V37" s="9"/>
      <c r="W37" s="9"/>
    </row>
    <row r="38" spans="1:23" x14ac:dyDescent="0.25">
      <c r="A38" s="1" t="s">
        <v>41</v>
      </c>
      <c r="B38" s="8">
        <v>83841.666666666672</v>
      </c>
      <c r="C38" s="8">
        <v>145964.33333333334</v>
      </c>
      <c r="D38" s="8">
        <v>109.494</v>
      </c>
      <c r="E38" s="8">
        <v>36.9</v>
      </c>
      <c r="F38" s="8"/>
      <c r="G38" s="8">
        <f t="shared" si="1"/>
        <v>70.601725149399741</v>
      </c>
      <c r="H38" s="8">
        <f t="shared" si="2"/>
        <v>0.75619654171408446</v>
      </c>
      <c r="I38" s="11">
        <f t="shared" si="3"/>
        <v>21.195297709714474</v>
      </c>
      <c r="J38" s="8"/>
      <c r="K38" s="8">
        <f t="shared" si="4"/>
        <v>462.72081077693798</v>
      </c>
      <c r="L38" s="8">
        <f t="shared" si="5"/>
        <v>-2.600292058980358E-2</v>
      </c>
      <c r="M38" s="9">
        <f t="shared" si="10"/>
        <v>662.63442029060536</v>
      </c>
      <c r="N38" s="9">
        <f t="shared" si="6"/>
        <v>-45.277854639017974</v>
      </c>
      <c r="O38" s="9">
        <f t="shared" si="7"/>
        <v>1.002810077034513</v>
      </c>
      <c r="P38" s="9">
        <v>1.9254368906166519</v>
      </c>
      <c r="Q38" s="9"/>
      <c r="R38" s="9">
        <f t="shared" si="8"/>
        <v>0.69830482179601661</v>
      </c>
      <c r="S38" s="9">
        <f t="shared" si="9"/>
        <v>-10.219583380573658</v>
      </c>
      <c r="T38" s="9"/>
      <c r="U38" s="9"/>
      <c r="V38" s="9"/>
      <c r="W38" s="9"/>
    </row>
    <row r="39" spans="1:23" x14ac:dyDescent="0.25">
      <c r="A39" s="1" t="s">
        <v>42</v>
      </c>
      <c r="B39" s="8">
        <v>84797.333333333328</v>
      </c>
      <c r="C39" s="8">
        <v>146719.66666666666</v>
      </c>
      <c r="D39" s="8">
        <v>109.44499999999999</v>
      </c>
      <c r="E39" s="8">
        <v>36.9</v>
      </c>
      <c r="F39" s="8"/>
      <c r="G39" s="8">
        <f t="shared" si="1"/>
        <v>71.406476748657582</v>
      </c>
      <c r="H39" s="8">
        <f t="shared" si="2"/>
        <v>0.76010969256035066</v>
      </c>
      <c r="I39" s="11">
        <f t="shared" si="3"/>
        <v>21.326531548826672</v>
      </c>
      <c r="J39" s="8"/>
      <c r="K39" s="8">
        <f t="shared" si="4"/>
        <v>463.2933053774521</v>
      </c>
      <c r="L39" s="8">
        <f t="shared" si="5"/>
        <v>0.54649167992431558</v>
      </c>
      <c r="M39" s="9">
        <f t="shared" si="10"/>
        <v>663.20691489111948</v>
      </c>
      <c r="N39" s="9">
        <f t="shared" si="6"/>
        <v>-44.66059871154232</v>
      </c>
      <c r="O39" s="9">
        <f t="shared" si="7"/>
        <v>1.0090191248201132</v>
      </c>
      <c r="P39" s="9">
        <v>1.8587392442235569</v>
      </c>
      <c r="Q39" s="9"/>
      <c r="R39" s="9">
        <f t="shared" si="8"/>
        <v>0.69856525162062322</v>
      </c>
      <c r="S39" s="9">
        <f t="shared" si="9"/>
        <v>-10.373647437415928</v>
      </c>
      <c r="T39" s="9"/>
      <c r="U39" s="9"/>
      <c r="V39" s="9"/>
      <c r="W39" s="9"/>
    </row>
    <row r="40" spans="1:23" x14ac:dyDescent="0.25">
      <c r="A40" s="1" t="s">
        <v>43</v>
      </c>
      <c r="B40" s="8">
        <v>85330.333333333328</v>
      </c>
      <c r="C40" s="8">
        <v>147478.33333333334</v>
      </c>
      <c r="D40" s="8">
        <v>109.449</v>
      </c>
      <c r="E40" s="8">
        <v>36.866666666666667</v>
      </c>
      <c r="F40" s="8"/>
      <c r="G40" s="8">
        <f t="shared" si="1"/>
        <v>71.85530751503822</v>
      </c>
      <c r="H40" s="8">
        <f t="shared" si="2"/>
        <v>0.76404011238652125</v>
      </c>
      <c r="I40" s="11">
        <f t="shared" si="3"/>
        <v>21.330895762466046</v>
      </c>
      <c r="J40" s="8"/>
      <c r="K40" s="8">
        <f t="shared" si="4"/>
        <v>463.40779685951406</v>
      </c>
      <c r="L40" s="8">
        <f t="shared" si="5"/>
        <v>0.66098316198628027</v>
      </c>
      <c r="M40" s="9">
        <f t="shared" si="10"/>
        <v>663.3214063731815</v>
      </c>
      <c r="N40" s="9">
        <f t="shared" si="6"/>
        <v>-44.640137029112424</v>
      </c>
      <c r="O40" s="9">
        <f t="shared" si="7"/>
        <v>1.0092256082333606</v>
      </c>
      <c r="P40" s="9">
        <v>1.7772409962399252</v>
      </c>
      <c r="Q40" s="9"/>
      <c r="R40" s="9">
        <f t="shared" si="8"/>
        <v>0.69861728026127201</v>
      </c>
      <c r="S40" s="9">
        <f t="shared" si="9"/>
        <v>-10.380967167670184</v>
      </c>
      <c r="T40" s="9"/>
      <c r="U40" s="9"/>
      <c r="V40" s="9"/>
      <c r="W40" s="9"/>
    </row>
    <row r="41" spans="1:23" x14ac:dyDescent="0.25">
      <c r="A41" s="1" t="s">
        <v>44</v>
      </c>
      <c r="B41" s="8">
        <v>86236</v>
      </c>
      <c r="C41" s="8">
        <v>148226</v>
      </c>
      <c r="D41" s="8">
        <v>109.129</v>
      </c>
      <c r="E41" s="8">
        <v>36.766666666666666</v>
      </c>
      <c r="F41" s="8"/>
      <c r="G41" s="8">
        <f t="shared" si="1"/>
        <v>72.617954914823201</v>
      </c>
      <c r="H41" s="8">
        <f t="shared" si="2"/>
        <v>0.76791354457900818</v>
      </c>
      <c r="I41" s="11">
        <f t="shared" si="3"/>
        <v>21.390378656016264</v>
      </c>
      <c r="J41" s="8"/>
      <c r="K41" s="8">
        <f t="shared" si="4"/>
        <v>463.66508111760527</v>
      </c>
      <c r="L41" s="8">
        <f t="shared" si="5"/>
        <v>0.91826742007748408</v>
      </c>
      <c r="M41" s="9">
        <f t="shared" si="10"/>
        <v>663.57869063127271</v>
      </c>
      <c r="N41" s="9">
        <f t="shared" si="6"/>
        <v>-44.361667190380082</v>
      </c>
      <c r="O41" s="9">
        <f t="shared" si="7"/>
        <v>1.0120399138345502</v>
      </c>
      <c r="P41" s="9">
        <v>1.5753535666777907</v>
      </c>
      <c r="Q41" s="9"/>
      <c r="R41" s="9">
        <f t="shared" si="8"/>
        <v>0.69873413306342536</v>
      </c>
      <c r="S41" s="9">
        <f t="shared" si="9"/>
        <v>-10.45193092332995</v>
      </c>
      <c r="T41" s="9"/>
      <c r="U41" s="9"/>
      <c r="V41" s="9"/>
      <c r="W41" s="9"/>
    </row>
    <row r="42" spans="1:23" x14ac:dyDescent="0.25">
      <c r="A42" s="1" t="s">
        <v>45</v>
      </c>
      <c r="B42" s="8">
        <v>86709.333333333328</v>
      </c>
      <c r="C42" s="8">
        <v>148986.66666666666</v>
      </c>
      <c r="D42" s="8">
        <v>108.34399999999999</v>
      </c>
      <c r="E42" s="8">
        <v>36.6</v>
      </c>
      <c r="F42" s="8"/>
      <c r="G42" s="8">
        <f t="shared" si="1"/>
        <v>73.016541336499557</v>
      </c>
      <c r="H42" s="8">
        <f t="shared" si="2"/>
        <v>0.77185432579312097</v>
      </c>
      <c r="I42" s="11">
        <f t="shared" si="3"/>
        <v>21.300977268659391</v>
      </c>
      <c r="J42" s="8"/>
      <c r="K42" s="8">
        <f t="shared" si="4"/>
        <v>462.97866174176647</v>
      </c>
      <c r="L42" s="8">
        <f t="shared" si="5"/>
        <v>0.23184804423868854</v>
      </c>
      <c r="M42" s="9">
        <f t="shared" si="10"/>
        <v>662.89227125543391</v>
      </c>
      <c r="N42" s="9">
        <f t="shared" si="6"/>
        <v>-44.780494449939255</v>
      </c>
      <c r="O42" s="9">
        <f t="shared" si="7"/>
        <v>1.007810078831985</v>
      </c>
      <c r="P42" s="9">
        <v>1.0071760897498052</v>
      </c>
      <c r="Q42" s="9"/>
      <c r="R42" s="9">
        <f t="shared" si="8"/>
        <v>0.69842217479009616</v>
      </c>
      <c r="S42" s="9">
        <f t="shared" si="9"/>
        <v>-10.3388465765901</v>
      </c>
      <c r="T42" s="9"/>
      <c r="U42" s="9"/>
      <c r="V42" s="9"/>
      <c r="W42" s="9"/>
    </row>
    <row r="43" spans="1:23" x14ac:dyDescent="0.25">
      <c r="A43" s="1" t="s">
        <v>46</v>
      </c>
      <c r="B43" s="8">
        <v>86833.666666666672</v>
      </c>
      <c r="C43" s="8">
        <v>149746.66666666666</v>
      </c>
      <c r="D43" s="8">
        <v>108.032</v>
      </c>
      <c r="E43" s="8">
        <v>36.466666666666669</v>
      </c>
      <c r="F43" s="8"/>
      <c r="G43" s="8">
        <f t="shared" si="1"/>
        <v>73.121240445855406</v>
      </c>
      <c r="H43" s="8">
        <f t="shared" si="2"/>
        <v>0.7757916532112531</v>
      </c>
      <c r="I43" s="11">
        <f t="shared" si="3"/>
        <v>21.145942332235187</v>
      </c>
      <c r="J43" s="8"/>
      <c r="K43" s="8">
        <f t="shared" si="4"/>
        <v>462.32474680475741</v>
      </c>
      <c r="L43" s="8">
        <f t="shared" si="5"/>
        <v>-0.42206689277037412</v>
      </c>
      <c r="M43" s="9">
        <f t="shared" si="10"/>
        <v>662.23835631842485</v>
      </c>
      <c r="N43" s="9">
        <f t="shared" si="6"/>
        <v>-45.510986213739926</v>
      </c>
      <c r="O43" s="9">
        <f t="shared" si="7"/>
        <v>1.0004749331469429</v>
      </c>
      <c r="P43" s="9">
        <v>0.94601355859799696</v>
      </c>
      <c r="Q43" s="9"/>
      <c r="R43" s="9">
        <f t="shared" si="8"/>
        <v>0.69812438738063254</v>
      </c>
      <c r="S43" s="9">
        <f t="shared" si="9"/>
        <v>-10.158530615739107</v>
      </c>
      <c r="T43" s="9"/>
      <c r="U43" s="9"/>
      <c r="V43" s="9"/>
      <c r="W43" s="9"/>
    </row>
    <row r="44" spans="1:23" x14ac:dyDescent="0.25">
      <c r="A44" s="1" t="s">
        <v>47</v>
      </c>
      <c r="B44" s="8">
        <v>87079</v>
      </c>
      <c r="C44" s="8">
        <v>150498</v>
      </c>
      <c r="D44" s="8">
        <v>107.721</v>
      </c>
      <c r="E44" s="8">
        <v>36.466666666666669</v>
      </c>
      <c r="F44" s="8"/>
      <c r="G44" s="8">
        <f t="shared" si="1"/>
        <v>73.327831717935538</v>
      </c>
      <c r="H44" s="8">
        <f t="shared" si="2"/>
        <v>0.77968408128163458</v>
      </c>
      <c r="I44" s="11">
        <f t="shared" si="3"/>
        <v>21.099821038596303</v>
      </c>
      <c r="J44" s="8"/>
      <c r="K44" s="8">
        <f t="shared" si="4"/>
        <v>461.8181063421946</v>
      </c>
      <c r="L44" s="8">
        <f t="shared" si="5"/>
        <v>-0.92870735533318793</v>
      </c>
      <c r="M44" s="9">
        <f t="shared" si="10"/>
        <v>661.73171585586203</v>
      </c>
      <c r="N44" s="9">
        <f t="shared" si="6"/>
        <v>-45.729333845704325</v>
      </c>
      <c r="O44" s="9">
        <f t="shared" si="7"/>
        <v>0.99829280300372047</v>
      </c>
      <c r="P44" s="9">
        <v>0.69385065565040804</v>
      </c>
      <c r="Q44" s="9"/>
      <c r="R44" s="9">
        <f t="shared" si="8"/>
        <v>0.69789326289868736</v>
      </c>
      <c r="S44" s="9">
        <f t="shared" si="9"/>
        <v>-10.098946726414567</v>
      </c>
      <c r="T44" s="9"/>
      <c r="U44" s="9"/>
      <c r="V44" s="9"/>
      <c r="W44" s="9"/>
    </row>
    <row r="45" spans="1:23" x14ac:dyDescent="0.25">
      <c r="A45" s="1" t="s">
        <v>48</v>
      </c>
      <c r="B45" s="8">
        <v>86588.333333333328</v>
      </c>
      <c r="C45" s="8">
        <v>151253</v>
      </c>
      <c r="D45" s="8">
        <v>106.999</v>
      </c>
      <c r="E45" s="8">
        <v>36.166666666666664</v>
      </c>
      <c r="F45" s="8"/>
      <c r="G45" s="8">
        <f t="shared" si="1"/>
        <v>72.91464917377526</v>
      </c>
      <c r="H45" s="8">
        <f t="shared" si="2"/>
        <v>0.78359550522991051</v>
      </c>
      <c r="I45" s="11">
        <f t="shared" si="3"/>
        <v>20.704458019932751</v>
      </c>
      <c r="J45" s="8"/>
      <c r="K45" s="8">
        <f t="shared" si="4"/>
        <v>460.08011993285197</v>
      </c>
      <c r="L45" s="8">
        <f t="shared" si="5"/>
        <v>-2.6666937646758129</v>
      </c>
      <c r="M45" s="9">
        <f t="shared" si="10"/>
        <v>659.9937294465193</v>
      </c>
      <c r="N45" s="9">
        <f t="shared" si="6"/>
        <v>-47.62088569542253</v>
      </c>
      <c r="O45" s="9">
        <f t="shared" si="7"/>
        <v>0.97958704927321838</v>
      </c>
      <c r="P45" s="9">
        <v>-0.64325074797022808</v>
      </c>
      <c r="Q45" s="9"/>
      <c r="R45" s="9">
        <f t="shared" si="8"/>
        <v>0.6970977138202239</v>
      </c>
      <c r="S45" s="9">
        <f t="shared" si="9"/>
        <v>-9.6613095958665962</v>
      </c>
      <c r="T45" s="9"/>
      <c r="U45" s="9"/>
      <c r="V45" s="9"/>
      <c r="W45" s="9"/>
    </row>
    <row r="46" spans="1:23" x14ac:dyDescent="0.25">
      <c r="A46" s="1" t="s">
        <v>49</v>
      </c>
      <c r="B46" s="8">
        <v>85356.666666666672</v>
      </c>
      <c r="C46" s="8">
        <v>151987.33333333334</v>
      </c>
      <c r="D46" s="8">
        <v>106.12</v>
      </c>
      <c r="E46" s="8">
        <v>35.9</v>
      </c>
      <c r="F46" s="8"/>
      <c r="G46" s="8">
        <f t="shared" si="1"/>
        <v>71.877482393427258</v>
      </c>
      <c r="H46" s="8">
        <f t="shared" si="2"/>
        <v>0.78739986150278118</v>
      </c>
      <c r="I46" s="11">
        <f t="shared" si="3"/>
        <v>20.16157706124633</v>
      </c>
      <c r="J46" s="8"/>
      <c r="K46" s="8">
        <f t="shared" si="4"/>
        <v>457.33824558145699</v>
      </c>
      <c r="L46" s="8">
        <f t="shared" si="5"/>
        <v>-5.4085681160707963</v>
      </c>
      <c r="M46" s="9">
        <f t="shared" si="10"/>
        <v>657.25185509512448</v>
      </c>
      <c r="N46" s="9">
        <f t="shared" si="6"/>
        <v>-50.277922993204349</v>
      </c>
      <c r="O46" s="9">
        <f t="shared" si="7"/>
        <v>0.95390180042901918</v>
      </c>
      <c r="P46" s="9">
        <v>-2.4048611655514378</v>
      </c>
      <c r="Q46" s="9"/>
      <c r="R46" s="9">
        <f t="shared" si="8"/>
        <v>0.69583408861625218</v>
      </c>
      <c r="S46" s="9">
        <f t="shared" si="9"/>
        <v>-9.0962040266315611</v>
      </c>
      <c r="T46" s="9"/>
      <c r="U46" s="9"/>
      <c r="V46" s="9"/>
      <c r="W46" s="9"/>
    </row>
    <row r="47" spans="1:23" x14ac:dyDescent="0.25">
      <c r="A47" s="1" t="s">
        <v>50</v>
      </c>
      <c r="B47" s="8">
        <v>85331.666666666672</v>
      </c>
      <c r="C47" s="8">
        <v>152707.66666666666</v>
      </c>
      <c r="D47" s="8">
        <v>105.98699999999999</v>
      </c>
      <c r="E47" s="8">
        <v>35.866666666666667</v>
      </c>
      <c r="F47" s="8"/>
      <c r="G47" s="8">
        <f t="shared" si="1"/>
        <v>71.856430293690835</v>
      </c>
      <c r="H47" s="8">
        <f t="shared" si="2"/>
        <v>0.79113168806005452</v>
      </c>
      <c r="I47" s="11">
        <f t="shared" si="3"/>
        <v>20.041969805779964</v>
      </c>
      <c r="J47" s="8"/>
      <c r="K47" s="8">
        <f t="shared" si="4"/>
        <v>456.71072057610502</v>
      </c>
      <c r="L47" s="8">
        <f t="shared" si="5"/>
        <v>-6.0360931214227662</v>
      </c>
      <c r="M47" s="9">
        <f t="shared" si="10"/>
        <v>656.62433008977234</v>
      </c>
      <c r="N47" s="9">
        <f t="shared" si="6"/>
        <v>-50.872933223223207</v>
      </c>
      <c r="O47" s="9">
        <f t="shared" si="7"/>
        <v>0.94824283952595345</v>
      </c>
      <c r="P47" s="9">
        <v>-3.2929442306777901</v>
      </c>
      <c r="Q47" s="9"/>
      <c r="R47" s="9">
        <f t="shared" si="8"/>
        <v>0.6955434022885878</v>
      </c>
      <c r="S47" s="9">
        <f t="shared" si="9"/>
        <v>-8.9774796073213086</v>
      </c>
      <c r="T47" s="9"/>
      <c r="U47" s="9"/>
      <c r="V47" s="9"/>
      <c r="W47" s="9"/>
    </row>
    <row r="48" spans="1:23" x14ac:dyDescent="0.25">
      <c r="A48" s="1" t="s">
        <v>51</v>
      </c>
      <c r="B48" s="8">
        <v>86135.666666666672</v>
      </c>
      <c r="C48" s="8">
        <v>153579</v>
      </c>
      <c r="D48" s="8">
        <v>106.188</v>
      </c>
      <c r="E48" s="8">
        <v>36.033333333333331</v>
      </c>
      <c r="F48" s="8"/>
      <c r="G48" s="8">
        <f t="shared" si="1"/>
        <v>72.533465821214349</v>
      </c>
      <c r="H48" s="8">
        <f t="shared" si="2"/>
        <v>0.79564579940698321</v>
      </c>
      <c r="I48" s="11">
        <f t="shared" si="3"/>
        <v>20.209502528919245</v>
      </c>
      <c r="J48" s="8"/>
      <c r="K48" s="8">
        <f t="shared" si="4"/>
        <v>457.26901427645254</v>
      </c>
      <c r="L48" s="8">
        <f t="shared" si="5"/>
        <v>-5.4777994210752468</v>
      </c>
      <c r="M48" s="9">
        <f t="shared" si="10"/>
        <v>657.18262379012003</v>
      </c>
      <c r="N48" s="9">
        <f t="shared" si="6"/>
        <v>-50.040498130294296</v>
      </c>
      <c r="O48" s="9">
        <f t="shared" si="7"/>
        <v>0.95616929119924621</v>
      </c>
      <c r="P48" s="9">
        <v>-2.6333313063717014</v>
      </c>
      <c r="Q48" s="9"/>
      <c r="R48" s="9">
        <f t="shared" si="8"/>
        <v>0.6958020460724893</v>
      </c>
      <c r="S48" s="9">
        <f t="shared" si="9"/>
        <v>-9.1379788643555475</v>
      </c>
      <c r="T48" s="9"/>
      <c r="U48" s="9"/>
      <c r="V48" s="9"/>
      <c r="W48" s="9"/>
    </row>
    <row r="49" spans="1:23" x14ac:dyDescent="0.25">
      <c r="A49" s="1" t="s">
        <v>52</v>
      </c>
      <c r="B49" s="8">
        <v>86497</v>
      </c>
      <c r="C49" s="8">
        <v>154336.33333333334</v>
      </c>
      <c r="D49" s="8">
        <v>106.747</v>
      </c>
      <c r="E49" s="8">
        <v>36.133333333333333</v>
      </c>
      <c r="F49" s="8"/>
      <c r="G49" s="8">
        <f t="shared" si="1"/>
        <v>72.837738836071509</v>
      </c>
      <c r="H49" s="8">
        <f t="shared" si="2"/>
        <v>0.79956931164119205</v>
      </c>
      <c r="I49" s="11">
        <f t="shared" si="3"/>
        <v>20.25073983443086</v>
      </c>
      <c r="J49" s="8"/>
      <c r="K49" s="8">
        <f t="shared" si="4"/>
        <v>457.72076309020122</v>
      </c>
      <c r="L49" s="8">
        <f t="shared" si="5"/>
        <v>-5.0260506073265674</v>
      </c>
      <c r="M49" s="9">
        <f t="shared" si="10"/>
        <v>657.63437260386866</v>
      </c>
      <c r="N49" s="9">
        <f t="shared" si="6"/>
        <v>-49.836656940119887</v>
      </c>
      <c r="O49" s="9">
        <f t="shared" si="7"/>
        <v>0.9581203459135117</v>
      </c>
      <c r="P49" s="9">
        <v>-1.4783694042487241</v>
      </c>
      <c r="Q49" s="9"/>
      <c r="R49" s="9">
        <f t="shared" si="8"/>
        <v>0.69601100878878941</v>
      </c>
      <c r="S49" s="9">
        <f t="shared" si="9"/>
        <v>-9.1844194854435219</v>
      </c>
      <c r="T49" s="9"/>
      <c r="U49" s="9"/>
      <c r="V49" s="9"/>
      <c r="W49" s="9"/>
    </row>
    <row r="50" spans="1:23" x14ac:dyDescent="0.25">
      <c r="A50" s="1" t="s">
        <v>53</v>
      </c>
      <c r="B50" s="8">
        <v>87685.666666666672</v>
      </c>
      <c r="C50" s="8">
        <v>155075</v>
      </c>
      <c r="D50" s="8">
        <v>107.105</v>
      </c>
      <c r="E50" s="8">
        <v>36.199999999999996</v>
      </c>
      <c r="F50" s="8"/>
      <c r="G50" s="8">
        <f t="shared" si="1"/>
        <v>73.838696004872858</v>
      </c>
      <c r="H50" s="8">
        <f t="shared" si="2"/>
        <v>0.80339611758793794</v>
      </c>
      <c r="I50" s="11">
        <f t="shared" si="3"/>
        <v>20.468941694878822</v>
      </c>
      <c r="J50" s="8"/>
      <c r="K50" s="8">
        <f t="shared" si="4"/>
        <v>458.94297955620402</v>
      </c>
      <c r="L50" s="8">
        <f t="shared" si="5"/>
        <v>-3.8038341413237617</v>
      </c>
      <c r="M50" s="9">
        <f t="shared" si="10"/>
        <v>658.85658906987146</v>
      </c>
      <c r="N50" s="9">
        <f t="shared" si="6"/>
        <v>-48.764919928232175</v>
      </c>
      <c r="O50" s="9">
        <f t="shared" si="7"/>
        <v>0.96844409920453556</v>
      </c>
      <c r="P50" s="9">
        <v>-0.81888989321862482</v>
      </c>
      <c r="Q50" s="9"/>
      <c r="R50" s="9">
        <f t="shared" si="8"/>
        <v>0.6965749256664614</v>
      </c>
      <c r="S50" s="9">
        <f t="shared" si="9"/>
        <v>-9.4113346280817236</v>
      </c>
      <c r="T50" s="9"/>
      <c r="U50" s="9"/>
      <c r="V50" s="9"/>
      <c r="W50" s="9"/>
    </row>
    <row r="51" spans="1:23" x14ac:dyDescent="0.25">
      <c r="A51" s="1" t="s">
        <v>54</v>
      </c>
      <c r="B51" s="8">
        <v>88591</v>
      </c>
      <c r="C51" s="8">
        <v>155773.66666666666</v>
      </c>
      <c r="D51" s="8">
        <v>106.358</v>
      </c>
      <c r="E51" s="8">
        <v>36.066666666666663</v>
      </c>
      <c r="F51" s="8"/>
      <c r="G51" s="8">
        <f t="shared" si="1"/>
        <v>74.601062709994693</v>
      </c>
      <c r="H51" s="8">
        <f t="shared" si="2"/>
        <v>0.80701569577583476</v>
      </c>
      <c r="I51" s="11">
        <f t="shared" si="3"/>
        <v>20.511695815082138</v>
      </c>
      <c r="J51" s="8"/>
      <c r="K51" s="8">
        <f t="shared" si="4"/>
        <v>458.82074900637673</v>
      </c>
      <c r="L51" s="8">
        <f t="shared" si="5"/>
        <v>-3.9260646911510548</v>
      </c>
      <c r="M51" s="9">
        <f t="shared" si="10"/>
        <v>658.73435852004411</v>
      </c>
      <c r="N51" s="9">
        <f t="shared" si="6"/>
        <v>-48.556264629961213</v>
      </c>
      <c r="O51" s="9">
        <f t="shared" si="7"/>
        <v>0.97046691875450486</v>
      </c>
      <c r="P51" s="9">
        <v>-1.3159776451927883</v>
      </c>
      <c r="Q51" s="9"/>
      <c r="R51" s="9">
        <f t="shared" si="8"/>
        <v>0.69651862404322373</v>
      </c>
      <c r="S51" s="9">
        <f t="shared" si="9"/>
        <v>-9.4492595858221247</v>
      </c>
      <c r="T51" s="9"/>
      <c r="U51" s="9"/>
      <c r="V51" s="9"/>
      <c r="W51" s="9"/>
    </row>
    <row r="52" spans="1:23" x14ac:dyDescent="0.25">
      <c r="A52" s="1" t="s">
        <v>55</v>
      </c>
      <c r="B52" s="8">
        <v>89163</v>
      </c>
      <c r="C52" s="8">
        <v>156526.66666666666</v>
      </c>
      <c r="D52" s="8">
        <v>106.163</v>
      </c>
      <c r="E52" s="8">
        <v>36.033333333333331</v>
      </c>
      <c r="F52" s="8"/>
      <c r="G52" s="8">
        <f t="shared" si="1"/>
        <v>75.082734751964168</v>
      </c>
      <c r="H52" s="8">
        <f t="shared" si="2"/>
        <v>0.81091675833616828</v>
      </c>
      <c r="I52" s="11">
        <f t="shared" si="3"/>
        <v>20.525832233059329</v>
      </c>
      <c r="J52" s="8"/>
      <c r="K52" s="8">
        <f t="shared" si="4"/>
        <v>458.79859693334532</v>
      </c>
      <c r="L52" s="8">
        <f t="shared" si="5"/>
        <v>-3.9482167641824617</v>
      </c>
      <c r="M52" s="9">
        <f t="shared" si="10"/>
        <v>658.71220644701282</v>
      </c>
      <c r="N52" s="9">
        <f t="shared" si="6"/>
        <v>-48.487369551681788</v>
      </c>
      <c r="O52" s="9">
        <f t="shared" si="7"/>
        <v>0.97113575306836308</v>
      </c>
      <c r="P52" s="9">
        <v>-1.3309051364733477</v>
      </c>
      <c r="Q52" s="9"/>
      <c r="R52" s="9">
        <f t="shared" si="8"/>
        <v>0.69650841815734799</v>
      </c>
      <c r="S52" s="9">
        <f t="shared" si="9"/>
        <v>-9.4622290541935961</v>
      </c>
      <c r="T52" s="9"/>
      <c r="U52" s="9"/>
      <c r="V52" s="9"/>
      <c r="W52" s="9"/>
    </row>
    <row r="53" spans="1:23" x14ac:dyDescent="0.25">
      <c r="A53" s="1" t="s">
        <v>56</v>
      </c>
      <c r="B53" s="8">
        <v>89570.333333333328</v>
      </c>
      <c r="C53" s="8">
        <v>157222</v>
      </c>
      <c r="D53" s="8">
        <v>105.93300000000001</v>
      </c>
      <c r="E53" s="8">
        <v>35.9</v>
      </c>
      <c r="F53" s="8"/>
      <c r="G53" s="8">
        <f t="shared" si="1"/>
        <v>75.425743630336356</v>
      </c>
      <c r="H53" s="8">
        <f t="shared" si="2"/>
        <v>0.81451906754416104</v>
      </c>
      <c r="I53" s="11">
        <f t="shared" si="3"/>
        <v>20.452449190740904</v>
      </c>
      <c r="J53" s="8"/>
      <c r="K53" s="8">
        <f t="shared" si="4"/>
        <v>458.59427180995277</v>
      </c>
      <c r="L53" s="8">
        <f t="shared" si="5"/>
        <v>-4.152541887575012</v>
      </c>
      <c r="M53" s="9">
        <f t="shared" si="10"/>
        <v>658.50788132362027</v>
      </c>
      <c r="N53" s="9">
        <f t="shared" si="6"/>
        <v>-48.845525717399937</v>
      </c>
      <c r="O53" s="9">
        <f t="shared" si="7"/>
        <v>0.96766379172447314</v>
      </c>
      <c r="P53" s="9">
        <v>-1.5286176771201099</v>
      </c>
      <c r="Q53" s="9"/>
      <c r="R53" s="9">
        <f t="shared" si="8"/>
        <v>0.69641424926937057</v>
      </c>
      <c r="S53" s="9">
        <f t="shared" si="9"/>
        <v>-9.3886648792192364</v>
      </c>
      <c r="T53" s="9"/>
      <c r="U53" s="9"/>
      <c r="V53" s="9"/>
      <c r="W53" s="9"/>
    </row>
    <row r="54" spans="1:23" x14ac:dyDescent="0.25">
      <c r="A54" s="1" t="s">
        <v>57</v>
      </c>
      <c r="B54" s="8">
        <v>90359.333333333328</v>
      </c>
      <c r="C54" s="8">
        <v>157910.66666666666</v>
      </c>
      <c r="D54" s="8">
        <v>105.792</v>
      </c>
      <c r="E54" s="8">
        <v>35.833333333333336</v>
      </c>
      <c r="F54" s="8"/>
      <c r="G54" s="8">
        <f t="shared" si="1"/>
        <v>76.090147898018017</v>
      </c>
      <c r="H54" s="8">
        <f t="shared" si="2"/>
        <v>0.81808683879234556</v>
      </c>
      <c r="I54" s="11">
        <f t="shared" si="3"/>
        <v>20.504480029496285</v>
      </c>
      <c r="J54" s="8"/>
      <c r="K54" s="8">
        <f t="shared" si="4"/>
        <v>458.90102982428925</v>
      </c>
      <c r="L54" s="8">
        <f t="shared" si="5"/>
        <v>-3.8457838732385312</v>
      </c>
      <c r="M54" s="9">
        <f t="shared" si="10"/>
        <v>658.81463933795669</v>
      </c>
      <c r="N54" s="9">
        <f t="shared" si="6"/>
        <v>-48.591449702736568</v>
      </c>
      <c r="O54" s="9">
        <f t="shared" si="7"/>
        <v>0.97012551932722069</v>
      </c>
      <c r="P54" s="9">
        <v>-1.1683520595264554</v>
      </c>
      <c r="Q54" s="9"/>
      <c r="R54" s="9">
        <f t="shared" si="8"/>
        <v>0.6965556052085291</v>
      </c>
      <c r="S54" s="9">
        <f t="shared" si="9"/>
        <v>-9.4440695355184037</v>
      </c>
      <c r="T54" s="9"/>
      <c r="U54" s="9"/>
      <c r="V54" s="9"/>
      <c r="W54" s="9"/>
    </row>
    <row r="55" spans="1:23" x14ac:dyDescent="0.25">
      <c r="A55" s="1" t="s">
        <v>58</v>
      </c>
      <c r="B55" s="8">
        <v>91661.333333333328</v>
      </c>
      <c r="C55" s="8">
        <v>158652.33333333334</v>
      </c>
      <c r="D55" s="8">
        <v>105.974</v>
      </c>
      <c r="E55" s="8">
        <v>36</v>
      </c>
      <c r="F55" s="8"/>
      <c r="G55" s="8">
        <f t="shared" si="1"/>
        <v>77.186541252291164</v>
      </c>
      <c r="H55" s="8">
        <f t="shared" si="2"/>
        <v>0.82192918682100535</v>
      </c>
      <c r="I55" s="11">
        <f t="shared" si="3"/>
        <v>20.798988143886948</v>
      </c>
      <c r="J55" s="8"/>
      <c r="K55" s="8">
        <f t="shared" si="4"/>
        <v>460.03497357970753</v>
      </c>
      <c r="L55" s="8">
        <f t="shared" si="5"/>
        <v>-2.7118401178202589</v>
      </c>
      <c r="M55" s="9">
        <f t="shared" si="10"/>
        <v>659.94858309337496</v>
      </c>
      <c r="N55" s="9">
        <f t="shared" si="6"/>
        <v>-47.165355872452174</v>
      </c>
      <c r="O55" s="9">
        <f t="shared" si="7"/>
        <v>0.98405953945395985</v>
      </c>
      <c r="P55" s="9">
        <v>-0.31301130218582784</v>
      </c>
      <c r="Q55" s="9"/>
      <c r="R55" s="9">
        <f t="shared" si="8"/>
        <v>0.69707699260961664</v>
      </c>
      <c r="S55" s="9">
        <f t="shared" si="9"/>
        <v>-9.7536627270186624</v>
      </c>
      <c r="T55" s="9"/>
      <c r="U55" s="9"/>
      <c r="V55" s="9"/>
      <c r="W55" s="9"/>
    </row>
    <row r="56" spans="1:23" x14ac:dyDescent="0.25">
      <c r="A56" s="1" t="s">
        <v>59</v>
      </c>
      <c r="B56" s="8">
        <v>92409</v>
      </c>
      <c r="C56" s="8">
        <v>159429.66666666666</v>
      </c>
      <c r="D56" s="8">
        <v>105.74299999999999</v>
      </c>
      <c r="E56" s="8">
        <v>35.9</v>
      </c>
      <c r="F56" s="8"/>
      <c r="G56" s="8">
        <f t="shared" si="1"/>
        <v>77.816139381741934</v>
      </c>
      <c r="H56" s="8">
        <f t="shared" si="2"/>
        <v>0.82595631293463856</v>
      </c>
      <c r="I56" s="11">
        <f t="shared" si="3"/>
        <v>20.808442803409655</v>
      </c>
      <c r="J56" s="8"/>
      <c r="K56" s="8">
        <f t="shared" si="4"/>
        <v>460.14036893997468</v>
      </c>
      <c r="L56" s="8">
        <f t="shared" si="5"/>
        <v>-2.6064447575531062</v>
      </c>
      <c r="M56" s="9">
        <f t="shared" si="10"/>
        <v>660.05397845364212</v>
      </c>
      <c r="N56" s="9">
        <f t="shared" si="6"/>
        <v>-47.119908895937733</v>
      </c>
      <c r="O56" s="9">
        <f t="shared" si="7"/>
        <v>0.98450686640233076</v>
      </c>
      <c r="P56" s="9">
        <v>-0.13056702644041707</v>
      </c>
      <c r="Q56" s="9"/>
      <c r="R56" s="9">
        <f t="shared" si="8"/>
        <v>0.6971253624104804</v>
      </c>
      <c r="S56" s="9">
        <f t="shared" si="9"/>
        <v>-9.7653068463305956</v>
      </c>
      <c r="T56" s="9"/>
      <c r="U56" s="9"/>
      <c r="V56" s="9"/>
      <c r="W56" s="9"/>
    </row>
    <row r="57" spans="1:23" x14ac:dyDescent="0.25">
      <c r="A57" s="1" t="s">
        <v>60</v>
      </c>
      <c r="B57" s="8">
        <v>93639.333333333328</v>
      </c>
      <c r="C57" s="8">
        <v>160140.33333333334</v>
      </c>
      <c r="D57" s="8">
        <v>105.58499999999999</v>
      </c>
      <c r="E57" s="8">
        <v>35.9</v>
      </c>
      <c r="F57" s="8"/>
      <c r="G57" s="8">
        <f t="shared" si="1"/>
        <v>78.852183383437321</v>
      </c>
      <c r="H57" s="8">
        <f t="shared" si="2"/>
        <v>0.8296380594501902</v>
      </c>
      <c r="I57" s="11">
        <f t="shared" si="3"/>
        <v>20.991913758973897</v>
      </c>
      <c r="J57" s="8"/>
      <c r="K57" s="8">
        <f t="shared" si="4"/>
        <v>460.86868793579487</v>
      </c>
      <c r="L57" s="8">
        <f t="shared" si="5"/>
        <v>-1.8781257617329175</v>
      </c>
      <c r="M57" s="9">
        <f t="shared" si="10"/>
        <v>660.78229744946236</v>
      </c>
      <c r="N57" s="9">
        <f t="shared" si="6"/>
        <v>-46.24205928473301</v>
      </c>
      <c r="O57" s="9">
        <f t="shared" si="7"/>
        <v>0.99318740137772044</v>
      </c>
      <c r="P57" s="9">
        <v>-0.12292965097310571</v>
      </c>
      <c r="Q57" s="9"/>
      <c r="R57" s="9">
        <f t="shared" si="8"/>
        <v>0.69745919301211734</v>
      </c>
      <c r="S57" s="9">
        <f t="shared" si="9"/>
        <v>-9.9664395371758978</v>
      </c>
      <c r="T57" s="9"/>
      <c r="U57" s="9"/>
      <c r="V57" s="9"/>
      <c r="W57" s="9"/>
    </row>
    <row r="58" spans="1:23" x14ac:dyDescent="0.25">
      <c r="A58" s="1" t="s">
        <v>61</v>
      </c>
      <c r="B58" s="8">
        <v>94552.666666666672</v>
      </c>
      <c r="C58" s="8">
        <v>160828.66666666666</v>
      </c>
      <c r="D58" s="8">
        <v>104.815</v>
      </c>
      <c r="E58" s="8">
        <v>35.56666666666667</v>
      </c>
      <c r="F58" s="8"/>
      <c r="G58" s="8">
        <f t="shared" si="1"/>
        <v>79.621286760474831</v>
      </c>
      <c r="H58" s="8">
        <f t="shared" si="2"/>
        <v>0.83320410380038434</v>
      </c>
      <c r="I58" s="11">
        <f t="shared" si="3"/>
        <v>20.909973622723427</v>
      </c>
      <c r="J58" s="8"/>
      <c r="K58" s="8">
        <f t="shared" si="4"/>
        <v>460.67848284002434</v>
      </c>
      <c r="L58" s="8">
        <f t="shared" si="5"/>
        <v>-2.0683308575034403</v>
      </c>
      <c r="M58" s="9">
        <f t="shared" si="10"/>
        <v>660.59209235369178</v>
      </c>
      <c r="N58" s="9">
        <f t="shared" si="6"/>
        <v>-46.633164534731172</v>
      </c>
      <c r="O58" s="9">
        <f t="shared" si="7"/>
        <v>0.98931057947736611</v>
      </c>
      <c r="P58" s="9">
        <v>-0.86096015032012474</v>
      </c>
      <c r="Q58" s="9"/>
      <c r="R58" s="9">
        <f t="shared" si="8"/>
        <v>0.69737208206447854</v>
      </c>
      <c r="S58" s="9">
        <f t="shared" si="9"/>
        <v>-9.8787737747654454</v>
      </c>
      <c r="T58" s="9"/>
      <c r="U58" s="9"/>
      <c r="V58" s="9"/>
      <c r="W58" s="9"/>
    </row>
    <row r="59" spans="1:23" x14ac:dyDescent="0.25">
      <c r="A59" s="1" t="s">
        <v>62</v>
      </c>
      <c r="B59" s="8">
        <v>95835.333333333328</v>
      </c>
      <c r="C59" s="8">
        <v>161525.33333333334</v>
      </c>
      <c r="D59" s="8">
        <v>105.77800000000001</v>
      </c>
      <c r="E59" s="8">
        <v>35.833333333333336</v>
      </c>
      <c r="F59" s="8"/>
      <c r="G59" s="8">
        <f t="shared" si="1"/>
        <v>80.701399824285133</v>
      </c>
      <c r="H59" s="8">
        <f t="shared" si="2"/>
        <v>0.83681332060033886</v>
      </c>
      <c r="I59" s="11">
        <f t="shared" si="3"/>
        <v>21.26043867903762</v>
      </c>
      <c r="J59" s="8"/>
      <c r="K59" s="8">
        <f t="shared" si="4"/>
        <v>462.50825607552122</v>
      </c>
      <c r="L59" s="8">
        <f t="shared" si="5"/>
        <v>-0.23855762200656727</v>
      </c>
      <c r="M59" s="9">
        <f t="shared" si="10"/>
        <v>662.42186558918866</v>
      </c>
      <c r="N59" s="9">
        <f t="shared" si="6"/>
        <v>-44.970989060976272</v>
      </c>
      <c r="O59" s="9">
        <f t="shared" si="7"/>
        <v>1.0058920823622848</v>
      </c>
      <c r="P59" s="9">
        <v>0.64871592988276916</v>
      </c>
      <c r="Q59" s="9"/>
      <c r="R59" s="9">
        <f t="shared" si="8"/>
        <v>0.69820801531686305</v>
      </c>
      <c r="S59" s="9">
        <f t="shared" si="9"/>
        <v>-10.284591594114266</v>
      </c>
      <c r="T59" s="9"/>
      <c r="U59" s="9"/>
      <c r="V59" s="9"/>
      <c r="W59" s="9"/>
    </row>
    <row r="60" spans="1:23" x14ac:dyDescent="0.25">
      <c r="A60" s="1" t="s">
        <v>63</v>
      </c>
      <c r="B60" s="8">
        <v>96397</v>
      </c>
      <c r="C60" s="8">
        <v>162265</v>
      </c>
      <c r="D60" s="8">
        <v>105.607</v>
      </c>
      <c r="E60" s="8">
        <v>35.833333333333329</v>
      </c>
      <c r="F60" s="8"/>
      <c r="G60" s="8">
        <f t="shared" si="1"/>
        <v>81.174370331696892</v>
      </c>
      <c r="H60" s="8">
        <f t="shared" si="2"/>
        <v>0.84064530724105591</v>
      </c>
      <c r="I60" s="11">
        <f t="shared" si="3"/>
        <v>21.287559444940886</v>
      </c>
      <c r="J60" s="8"/>
      <c r="K60" s="8">
        <f t="shared" si="4"/>
        <v>462.4739491171706</v>
      </c>
      <c r="L60" s="8">
        <f t="shared" si="5"/>
        <v>-0.27286458035717942</v>
      </c>
      <c r="M60" s="9">
        <f t="shared" si="10"/>
        <v>662.38755863083804</v>
      </c>
      <c r="N60" s="9">
        <f t="shared" si="6"/>
        <v>-44.843505885399878</v>
      </c>
      <c r="O60" s="9">
        <f t="shared" si="7"/>
        <v>1.0071752432651024</v>
      </c>
      <c r="P60" s="9">
        <v>1.338081932074374</v>
      </c>
      <c r="Q60" s="9"/>
      <c r="R60" s="9">
        <f t="shared" si="8"/>
        <v>0.6981923846412651</v>
      </c>
      <c r="S60" s="9">
        <f t="shared" si="9"/>
        <v>-10.313064065486962</v>
      </c>
      <c r="T60" s="9"/>
      <c r="U60" s="9"/>
      <c r="V60" s="9"/>
      <c r="W60" s="9"/>
    </row>
    <row r="61" spans="1:23" x14ac:dyDescent="0.25">
      <c r="A61" s="1" t="s">
        <v>64</v>
      </c>
      <c r="B61" s="8">
        <v>97399.666666666672</v>
      </c>
      <c r="C61" s="8">
        <v>163024</v>
      </c>
      <c r="D61" s="8">
        <v>105.47799999999999</v>
      </c>
      <c r="E61" s="8">
        <v>35.733333333333334</v>
      </c>
      <c r="F61" s="8"/>
      <c r="G61" s="8">
        <f t="shared" si="1"/>
        <v>82.018699878459216</v>
      </c>
      <c r="H61" s="8">
        <f t="shared" si="2"/>
        <v>0.84457745396521677</v>
      </c>
      <c r="I61" s="11">
        <f t="shared" si="3"/>
        <v>21.349094339211131</v>
      </c>
      <c r="J61" s="8"/>
      <c r="K61" s="8">
        <f t="shared" si="4"/>
        <v>462.91983141134079</v>
      </c>
      <c r="L61" s="8">
        <f t="shared" si="5"/>
        <v>0.17301771381301023</v>
      </c>
      <c r="M61" s="9">
        <f t="shared" si="10"/>
        <v>662.83344092500829</v>
      </c>
      <c r="N61" s="9">
        <f t="shared" si="6"/>
        <v>-44.554857825416995</v>
      </c>
      <c r="O61" s="9">
        <f t="shared" si="7"/>
        <v>1.010086634881705</v>
      </c>
      <c r="P61" s="9">
        <v>1.3263263499478626</v>
      </c>
      <c r="Q61" s="9"/>
      <c r="R61" s="9">
        <f t="shared" si="8"/>
        <v>0.69839540800071775</v>
      </c>
      <c r="S61" s="9">
        <f t="shared" si="9"/>
        <v>-10.389884605293503</v>
      </c>
      <c r="T61" s="9"/>
      <c r="U61" s="9"/>
      <c r="V61" s="9"/>
      <c r="W61" s="9"/>
    </row>
    <row r="62" spans="1:23" x14ac:dyDescent="0.25">
      <c r="A62" s="1" t="s">
        <v>65</v>
      </c>
      <c r="B62" s="8">
        <v>98252.333333333328</v>
      </c>
      <c r="C62" s="8">
        <v>163756.33333333334</v>
      </c>
      <c r="D62" s="8">
        <v>105</v>
      </c>
      <c r="E62" s="8">
        <v>35.700000000000003</v>
      </c>
      <c r="F62" s="8"/>
      <c r="G62" s="8">
        <f t="shared" si="1"/>
        <v>82.736716826802976</v>
      </c>
      <c r="H62" s="8">
        <f t="shared" si="2"/>
        <v>0.84837144885014493</v>
      </c>
      <c r="I62" s="11">
        <f t="shared" si="3"/>
        <v>21.419680256641474</v>
      </c>
      <c r="J62" s="8"/>
      <c r="K62" s="8">
        <f t="shared" si="4"/>
        <v>462.88903536037827</v>
      </c>
      <c r="L62" s="8">
        <f t="shared" si="5"/>
        <v>0.14222166285048843</v>
      </c>
      <c r="M62" s="9">
        <f t="shared" si="10"/>
        <v>662.80264487404565</v>
      </c>
      <c r="N62" s="9">
        <f t="shared" si="6"/>
        <v>-44.224775973945484</v>
      </c>
      <c r="O62" s="9">
        <f t="shared" si="7"/>
        <v>1.0134262562574137</v>
      </c>
      <c r="P62" s="9">
        <v>1.4672015795496236</v>
      </c>
      <c r="Q62" s="9"/>
      <c r="R62" s="9">
        <f t="shared" si="8"/>
        <v>0.69838139443203706</v>
      </c>
      <c r="S62" s="9">
        <f t="shared" si="9"/>
        <v>-10.466735560923677</v>
      </c>
      <c r="T62" s="9"/>
      <c r="U62" s="9"/>
      <c r="V62" s="9"/>
      <c r="W62" s="9"/>
    </row>
    <row r="63" spans="1:23" x14ac:dyDescent="0.25">
      <c r="A63" s="1" t="s">
        <v>66</v>
      </c>
      <c r="B63" s="8">
        <v>98371</v>
      </c>
      <c r="C63" s="8">
        <v>164447.33333333334</v>
      </c>
      <c r="D63" s="8">
        <v>104.498</v>
      </c>
      <c r="E63" s="8">
        <v>35.5</v>
      </c>
      <c r="F63" s="8"/>
      <c r="G63" s="8">
        <f t="shared" si="1"/>
        <v>82.836644126885218</v>
      </c>
      <c r="H63" s="8">
        <f t="shared" si="2"/>
        <v>0.85195130838426247</v>
      </c>
      <c r="I63" s="11">
        <f t="shared" si="3"/>
        <v>21.235798898127463</v>
      </c>
      <c r="J63" s="8"/>
      <c r="K63" s="8">
        <f t="shared" si="4"/>
        <v>462.10941754557825</v>
      </c>
      <c r="L63" s="8">
        <f t="shared" si="5"/>
        <v>-0.63739615194953103</v>
      </c>
      <c r="M63" s="9">
        <f t="shared" si="10"/>
        <v>662.02302705924569</v>
      </c>
      <c r="N63" s="9">
        <f t="shared" si="6"/>
        <v>-45.086951249989141</v>
      </c>
      <c r="O63" s="9">
        <f t="shared" si="7"/>
        <v>1.0047263039461929</v>
      </c>
      <c r="P63" s="9">
        <v>1.6062551645876511</v>
      </c>
      <c r="Q63" s="9"/>
      <c r="R63" s="9">
        <f t="shared" si="8"/>
        <v>0.69802619947874289</v>
      </c>
      <c r="S63" s="9">
        <f t="shared" si="9"/>
        <v>-10.249293969409598</v>
      </c>
      <c r="T63" s="9"/>
      <c r="U63" s="9"/>
      <c r="V63" s="9"/>
      <c r="W63" s="9"/>
    </row>
    <row r="64" spans="1:23" x14ac:dyDescent="0.25">
      <c r="A64" s="1" t="s">
        <v>67</v>
      </c>
      <c r="B64" s="8">
        <v>99040.666666666672</v>
      </c>
      <c r="C64" s="8">
        <v>165199.66666666666</v>
      </c>
      <c r="D64" s="8">
        <v>104.744</v>
      </c>
      <c r="E64" s="8">
        <v>35.6</v>
      </c>
      <c r="F64" s="8"/>
      <c r="G64" s="8">
        <f t="shared" si="1"/>
        <v>83.400559705158329</v>
      </c>
      <c r="H64" s="8">
        <f t="shared" si="2"/>
        <v>0.855848917148615</v>
      </c>
      <c r="I64" s="11">
        <f t="shared" si="3"/>
        <v>21.342947019667115</v>
      </c>
      <c r="J64" s="8"/>
      <c r="K64" s="8">
        <f t="shared" si="4"/>
        <v>462.56655294488445</v>
      </c>
      <c r="L64" s="8">
        <f t="shared" si="5"/>
        <v>-0.18026075264333485</v>
      </c>
      <c r="M64" s="9">
        <f t="shared" si="10"/>
        <v>662.48016245855194</v>
      </c>
      <c r="N64" s="9">
        <f t="shared" si="6"/>
        <v>-44.583656258993067</v>
      </c>
      <c r="O64" s="9">
        <f t="shared" si="7"/>
        <v>1.0097957876348336</v>
      </c>
      <c r="P64" s="9">
        <v>1.6952811450910303</v>
      </c>
      <c r="Q64" s="9"/>
      <c r="R64" s="9">
        <f t="shared" si="8"/>
        <v>0.6982345723806106</v>
      </c>
      <c r="S64" s="9">
        <f t="shared" si="9"/>
        <v>-10.375249402107508</v>
      </c>
      <c r="T64" s="9"/>
      <c r="U64" s="9"/>
      <c r="V64" s="9"/>
      <c r="W64" s="9"/>
    </row>
    <row r="65" spans="1:23" x14ac:dyDescent="0.25">
      <c r="A65" s="1" t="s">
        <v>68</v>
      </c>
      <c r="B65" s="8">
        <v>99637</v>
      </c>
      <c r="C65" s="8">
        <v>166054.66666666666</v>
      </c>
      <c r="D65" s="8">
        <v>104.68600000000001</v>
      </c>
      <c r="E65" s="8">
        <v>35.56666666666667</v>
      </c>
      <c r="F65" s="8"/>
      <c r="G65" s="8">
        <f t="shared" si="1"/>
        <v>83.902722457537919</v>
      </c>
      <c r="H65" s="8">
        <f t="shared" si="2"/>
        <v>0.86027841049401366</v>
      </c>
      <c r="I65" s="11">
        <f t="shared" si="3"/>
        <v>21.340899583269767</v>
      </c>
      <c r="J65" s="8"/>
      <c r="K65" s="8">
        <f t="shared" si="4"/>
        <v>462.5952478347769</v>
      </c>
      <c r="L65" s="8">
        <f t="shared" si="5"/>
        <v>-0.15156586275088557</v>
      </c>
      <c r="M65" s="9">
        <f t="shared" si="10"/>
        <v>662.50885734844439</v>
      </c>
      <c r="N65" s="9">
        <f t="shared" si="6"/>
        <v>-44.593249754246486</v>
      </c>
      <c r="O65" s="9">
        <f t="shared" si="7"/>
        <v>1.0096989175705642</v>
      </c>
      <c r="P65" s="9">
        <v>1.533396560986489</v>
      </c>
      <c r="Q65" s="9"/>
      <c r="R65" s="9">
        <f t="shared" si="8"/>
        <v>0.69824764258431105</v>
      </c>
      <c r="S65" s="9">
        <f t="shared" si="9"/>
        <v>-10.373660820508496</v>
      </c>
      <c r="T65" s="9"/>
      <c r="U65" s="9"/>
      <c r="V65" s="9"/>
      <c r="W65" s="9"/>
    </row>
    <row r="66" spans="1:23" x14ac:dyDescent="0.25">
      <c r="A66" s="1" t="s">
        <v>69</v>
      </c>
      <c r="B66" s="8">
        <v>99862.333333333328</v>
      </c>
      <c r="C66" s="8">
        <v>166762.33333333334</v>
      </c>
      <c r="D66" s="8">
        <v>104.13500000000001</v>
      </c>
      <c r="E66" s="8">
        <v>35.366666666666667</v>
      </c>
      <c r="F66" s="8"/>
      <c r="G66" s="8">
        <f t="shared" si="1"/>
        <v>84.092472049828913</v>
      </c>
      <c r="H66" s="8">
        <f t="shared" si="2"/>
        <v>0.86394461492765162</v>
      </c>
      <c r="I66" s="11">
        <f t="shared" si="3"/>
        <v>21.178630599369292</v>
      </c>
      <c r="J66" s="8"/>
      <c r="K66" s="8">
        <f t="shared" si="4"/>
        <v>461.86816147084897</v>
      </c>
      <c r="L66" s="8">
        <f t="shared" si="5"/>
        <v>-0.87865222667880971</v>
      </c>
      <c r="M66" s="9">
        <f t="shared" ref="M66:M97" si="11">LN(12*D66*B66/C66)*100</f>
        <v>661.78177098451636</v>
      </c>
      <c r="N66" s="9">
        <f t="shared" si="6"/>
        <v>-45.35652146019698</v>
      </c>
      <c r="O66" s="9">
        <f t="shared" si="7"/>
        <v>1.0020215084360389</v>
      </c>
      <c r="P66" s="9">
        <v>1.0501340569605873</v>
      </c>
      <c r="Q66" s="9"/>
      <c r="R66" s="9">
        <f t="shared" si="8"/>
        <v>0.69791611331895576</v>
      </c>
      <c r="S66" s="9">
        <f t="shared" si="9"/>
        <v>-10.183059604254826</v>
      </c>
      <c r="T66" s="9"/>
      <c r="U66" s="9"/>
      <c r="V66" s="9"/>
      <c r="W66" s="9"/>
    </row>
    <row r="67" spans="1:23" x14ac:dyDescent="0.25">
      <c r="A67" s="1" t="s">
        <v>70</v>
      </c>
      <c r="B67" s="8">
        <v>98953.333333333328</v>
      </c>
      <c r="C67" s="8">
        <v>167415.66666666666</v>
      </c>
      <c r="D67" s="8">
        <v>103.357</v>
      </c>
      <c r="E67" s="8">
        <v>35.1</v>
      </c>
      <c r="F67" s="8"/>
      <c r="G67" s="8">
        <f t="shared" ref="G67:G130" si="12">B67/$B$116*100</f>
        <v>83.327017703412395</v>
      </c>
      <c r="H67" s="8">
        <f t="shared" ref="H67:H130" si="13">C67/C$116</f>
        <v>0.86732933498885278</v>
      </c>
      <c r="I67" s="11">
        <f t="shared" ref="I67:I130" si="14">E67*B67/C67</f>
        <v>20.746337957220252</v>
      </c>
      <c r="J67" s="8"/>
      <c r="K67" s="8">
        <f t="shared" ref="K67:K130" si="15">LN(D67*G67/100/H67)*100</f>
        <v>459.81281861369592</v>
      </c>
      <c r="L67" s="8">
        <f t="shared" ref="L67:L130" si="16">K67-AVERAGE(K$2:K$189)</f>
        <v>-2.93399508383186</v>
      </c>
      <c r="M67" s="9">
        <f t="shared" si="11"/>
        <v>659.72642812736342</v>
      </c>
      <c r="N67" s="9">
        <f t="shared" ref="N67:N130" si="17">LN(E67*B67/100/(C67/3))*100</f>
        <v>-47.418815020779149</v>
      </c>
      <c r="O67" s="9">
        <f t="shared" ref="O67:O130" si="18">I67/AVERAGE(I$18:I$189)</f>
        <v>0.98156850873241863</v>
      </c>
      <c r="P67" s="9">
        <v>0.11029262393719819</v>
      </c>
      <c r="Q67" s="9"/>
      <c r="R67" s="9">
        <f t="shared" ref="R67:R130" si="19">K67/M67</f>
        <v>0.69697498691825455</v>
      </c>
      <c r="S67" s="9">
        <f t="shared" ref="S67:S130" si="20">K67/N67</f>
        <v>-9.696843297585648</v>
      </c>
      <c r="T67" s="9"/>
      <c r="U67" s="9"/>
      <c r="V67" s="9"/>
      <c r="W67" s="9"/>
    </row>
    <row r="68" spans="1:23" x14ac:dyDescent="0.25">
      <c r="A68" s="1" t="s">
        <v>71</v>
      </c>
      <c r="B68" s="8">
        <v>98899</v>
      </c>
      <c r="C68" s="8">
        <v>168110.66666666666</v>
      </c>
      <c r="D68" s="8">
        <v>103.17700000000001</v>
      </c>
      <c r="E68" s="8">
        <v>35.033333333333331</v>
      </c>
      <c r="F68" s="8"/>
      <c r="G68" s="8">
        <f t="shared" si="12"/>
        <v>83.281264473318572</v>
      </c>
      <c r="H68" s="8">
        <f t="shared" si="13"/>
        <v>0.87092991729885516</v>
      </c>
      <c r="I68" s="11">
        <f t="shared" si="14"/>
        <v>20.610004719113601</v>
      </c>
      <c r="J68" s="8"/>
      <c r="K68" s="8">
        <f t="shared" si="15"/>
        <v>459.16931493025015</v>
      </c>
      <c r="L68" s="8">
        <f t="shared" si="16"/>
        <v>-3.5774987672776319</v>
      </c>
      <c r="M68" s="9">
        <f t="shared" si="11"/>
        <v>659.08292444391759</v>
      </c>
      <c r="N68" s="9">
        <f t="shared" si="17"/>
        <v>-48.078127344560713</v>
      </c>
      <c r="O68" s="9">
        <f t="shared" si="18"/>
        <v>0.97511819381443399</v>
      </c>
      <c r="P68" s="9">
        <v>-0.39198965655361917</v>
      </c>
      <c r="Q68" s="9"/>
      <c r="R68" s="9">
        <f t="shared" si="19"/>
        <v>0.69667912473633142</v>
      </c>
      <c r="S68" s="9">
        <f t="shared" si="20"/>
        <v>-9.5504825227390633</v>
      </c>
      <c r="T68" s="9"/>
      <c r="U68" s="9"/>
      <c r="V68" s="9"/>
      <c r="W68" s="9"/>
    </row>
    <row r="69" spans="1:23" x14ac:dyDescent="0.25">
      <c r="A69" s="1" t="s">
        <v>72</v>
      </c>
      <c r="B69" s="8">
        <v>99498.666666666672</v>
      </c>
      <c r="C69" s="8">
        <v>168693.66666666666</v>
      </c>
      <c r="D69" s="8">
        <v>103.55200000000001</v>
      </c>
      <c r="E69" s="8">
        <v>35.266666666666666</v>
      </c>
      <c r="F69" s="8"/>
      <c r="G69" s="8">
        <f t="shared" si="12"/>
        <v>83.786234172329685</v>
      </c>
      <c r="H69" s="8">
        <f t="shared" si="13"/>
        <v>0.8739502618840802</v>
      </c>
      <c r="I69" s="11">
        <f t="shared" si="14"/>
        <v>20.800936872424245</v>
      </c>
      <c r="J69" s="8"/>
      <c r="K69" s="8">
        <f t="shared" si="15"/>
        <v>459.7904253527596</v>
      </c>
      <c r="L69" s="8">
        <f t="shared" si="16"/>
        <v>-2.956388344768186</v>
      </c>
      <c r="M69" s="9">
        <f t="shared" si="11"/>
        <v>659.70403486642704</v>
      </c>
      <c r="N69" s="9">
        <f t="shared" si="17"/>
        <v>-47.1559869683594</v>
      </c>
      <c r="O69" s="9">
        <f t="shared" si="18"/>
        <v>0.9841517393674204</v>
      </c>
      <c r="P69" s="9">
        <v>0.61524218379440754</v>
      </c>
      <c r="Q69" s="9"/>
      <c r="R69" s="9">
        <f t="shared" si="19"/>
        <v>0.69696470091448692</v>
      </c>
      <c r="S69" s="9">
        <f t="shared" si="20"/>
        <v>-9.750414632637602</v>
      </c>
      <c r="T69" s="9"/>
      <c r="U69" s="9"/>
      <c r="V69" s="9"/>
      <c r="W69" s="9"/>
    </row>
    <row r="70" spans="1:23" x14ac:dyDescent="0.25">
      <c r="A70" s="1" t="s">
        <v>73</v>
      </c>
      <c r="B70" s="8">
        <v>100239</v>
      </c>
      <c r="C70" s="8">
        <v>169279</v>
      </c>
      <c r="D70" s="8">
        <v>103.652</v>
      </c>
      <c r="E70" s="8">
        <v>35.299999999999997</v>
      </c>
      <c r="F70" s="8"/>
      <c r="G70" s="8">
        <f t="shared" si="12"/>
        <v>84.409657019191101</v>
      </c>
      <c r="H70" s="8">
        <f t="shared" si="13"/>
        <v>0.87698269475523805</v>
      </c>
      <c r="I70" s="11">
        <f t="shared" si="14"/>
        <v>20.902986785129873</v>
      </c>
      <c r="J70" s="8"/>
      <c r="K70" s="8">
        <f t="shared" si="15"/>
        <v>460.28187822541645</v>
      </c>
      <c r="L70" s="8">
        <f t="shared" si="16"/>
        <v>-2.4649354721113355</v>
      </c>
      <c r="M70" s="9">
        <f t="shared" si="11"/>
        <v>660.19548773908389</v>
      </c>
      <c r="N70" s="9">
        <f t="shared" si="17"/>
        <v>-46.666584018022625</v>
      </c>
      <c r="O70" s="9">
        <f t="shared" si="18"/>
        <v>0.98898001223356613</v>
      </c>
      <c r="P70" s="9">
        <v>0.62545757288319237</v>
      </c>
      <c r="Q70" s="9"/>
      <c r="R70" s="9">
        <f t="shared" si="19"/>
        <v>0.69719028192953147</v>
      </c>
      <c r="S70" s="9">
        <f t="shared" si="20"/>
        <v>-9.8632005729764938</v>
      </c>
      <c r="T70" s="9"/>
      <c r="U70" s="9"/>
      <c r="V70" s="9"/>
      <c r="W70" s="9"/>
    </row>
    <row r="71" spans="1:23" x14ac:dyDescent="0.25">
      <c r="A71" s="1" t="s">
        <v>74</v>
      </c>
      <c r="B71" s="8">
        <v>100800.66666666667</v>
      </c>
      <c r="C71" s="8">
        <v>169837.33333333334</v>
      </c>
      <c r="D71" s="8">
        <v>103.196</v>
      </c>
      <c r="E71" s="8">
        <v>35.266666666666666</v>
      </c>
      <c r="F71" s="8"/>
      <c r="G71" s="8">
        <f t="shared" si="12"/>
        <v>84.882627526602832</v>
      </c>
      <c r="H71" s="8">
        <f t="shared" si="13"/>
        <v>0.8798752488891729</v>
      </c>
      <c r="I71" s="11">
        <f t="shared" si="14"/>
        <v>20.931225434010059</v>
      </c>
      <c r="J71" s="8"/>
      <c r="K71" s="8">
        <f t="shared" si="15"/>
        <v>460.07045004099336</v>
      </c>
      <c r="L71" s="8">
        <f t="shared" si="16"/>
        <v>-2.67636365653442</v>
      </c>
      <c r="M71" s="9">
        <f t="shared" si="11"/>
        <v>659.9840595546608</v>
      </c>
      <c r="N71" s="9">
        <f t="shared" si="17"/>
        <v>-46.531581341164838</v>
      </c>
      <c r="O71" s="9">
        <f t="shared" si="18"/>
        <v>0.99031606337315037</v>
      </c>
      <c r="P71" s="9">
        <v>0.48555249732351058</v>
      </c>
      <c r="Q71" s="9"/>
      <c r="R71" s="9">
        <f t="shared" si="19"/>
        <v>0.69709327578523084</v>
      </c>
      <c r="S71" s="9">
        <f t="shared" si="20"/>
        <v>-9.8872730472623189</v>
      </c>
      <c r="T71" s="9"/>
      <c r="U71" s="9"/>
      <c r="V71" s="9"/>
      <c r="W71" s="9"/>
    </row>
    <row r="72" spans="1:23" x14ac:dyDescent="0.25">
      <c r="A72" s="1" t="s">
        <v>75</v>
      </c>
      <c r="B72" s="8">
        <v>100482</v>
      </c>
      <c r="C72" s="8">
        <v>170412.66666666666</v>
      </c>
      <c r="D72" s="8">
        <v>102.82</v>
      </c>
      <c r="E72" s="8">
        <v>35.133333333333333</v>
      </c>
      <c r="F72" s="8"/>
      <c r="G72" s="8">
        <f t="shared" si="12"/>
        <v>84.614283428629165</v>
      </c>
      <c r="H72" s="8">
        <f t="shared" si="13"/>
        <v>0.88285587482061834</v>
      </c>
      <c r="I72" s="11">
        <f t="shared" si="14"/>
        <v>20.715992942621639</v>
      </c>
      <c r="J72" s="8"/>
      <c r="K72" s="8">
        <f t="shared" si="15"/>
        <v>459.05061017282884</v>
      </c>
      <c r="L72" s="8">
        <f t="shared" si="16"/>
        <v>-3.6962035246989444</v>
      </c>
      <c r="M72" s="9">
        <f t="shared" si="11"/>
        <v>658.96421968649634</v>
      </c>
      <c r="N72" s="9">
        <f t="shared" si="17"/>
        <v>-47.565188943122543</v>
      </c>
      <c r="O72" s="9">
        <f t="shared" si="18"/>
        <v>0.98013279941405873</v>
      </c>
      <c r="P72" s="9">
        <v>0.84477964950860951</v>
      </c>
      <c r="Q72" s="9"/>
      <c r="R72" s="9">
        <f t="shared" si="19"/>
        <v>0.69662448500044993</v>
      </c>
      <c r="S72" s="9">
        <f t="shared" si="20"/>
        <v>-9.6509783808859027</v>
      </c>
      <c r="T72" s="9"/>
      <c r="U72" s="9"/>
      <c r="V72" s="9"/>
      <c r="W72" s="9"/>
    </row>
    <row r="73" spans="1:23" x14ac:dyDescent="0.25">
      <c r="A73" s="1" t="s">
        <v>76</v>
      </c>
      <c r="B73" s="8">
        <v>100076.66666666667</v>
      </c>
      <c r="C73" s="8">
        <v>170990.33333333334</v>
      </c>
      <c r="D73" s="8">
        <v>102.949</v>
      </c>
      <c r="E73" s="8">
        <v>35.033333333333331</v>
      </c>
      <c r="F73" s="8"/>
      <c r="G73" s="8">
        <f t="shared" si="12"/>
        <v>84.272958718235884</v>
      </c>
      <c r="H73" s="8">
        <f t="shared" si="13"/>
        <v>0.8858485890379969</v>
      </c>
      <c r="I73" s="11">
        <f t="shared" si="14"/>
        <v>20.504195493832331</v>
      </c>
      <c r="J73" s="8"/>
      <c r="K73" s="8">
        <f t="shared" si="15"/>
        <v>458.43338088504663</v>
      </c>
      <c r="L73" s="8">
        <f t="shared" si="16"/>
        <v>-4.3134328124811532</v>
      </c>
      <c r="M73" s="9">
        <f t="shared" si="11"/>
        <v>658.34699039871407</v>
      </c>
      <c r="N73" s="9">
        <f t="shared" si="17"/>
        <v>-48.592837387953544</v>
      </c>
      <c r="O73" s="9">
        <f t="shared" si="18"/>
        <v>0.97011205713220938</v>
      </c>
      <c r="P73" s="9">
        <v>0.35385521795001296</v>
      </c>
      <c r="Q73" s="9"/>
      <c r="R73" s="9">
        <f t="shared" si="19"/>
        <v>0.69634005709877411</v>
      </c>
      <c r="S73" s="9">
        <f t="shared" si="20"/>
        <v>-9.4341760129178009</v>
      </c>
      <c r="T73" s="9"/>
      <c r="U73" s="9"/>
      <c r="V73" s="9"/>
      <c r="W73" s="9"/>
    </row>
    <row r="74" spans="1:23" x14ac:dyDescent="0.25">
      <c r="A74" s="1" t="s">
        <v>77</v>
      </c>
      <c r="B74" s="8">
        <v>99708.666666666672</v>
      </c>
      <c r="C74" s="8">
        <v>171497</v>
      </c>
      <c r="D74" s="8">
        <v>102.08799999999999</v>
      </c>
      <c r="E74" s="8">
        <v>34.699999999999996</v>
      </c>
      <c r="F74" s="8"/>
      <c r="G74" s="8">
        <f t="shared" si="12"/>
        <v>83.963071810115679</v>
      </c>
      <c r="H74" s="8">
        <f t="shared" si="13"/>
        <v>0.88847347398341825</v>
      </c>
      <c r="I74" s="11">
        <f t="shared" si="14"/>
        <v>20.174642899487065</v>
      </c>
      <c r="J74" s="8"/>
      <c r="K74" s="8">
        <f t="shared" si="15"/>
        <v>456.92925679802102</v>
      </c>
      <c r="L74" s="8">
        <f t="shared" si="16"/>
        <v>-5.8175568995067692</v>
      </c>
      <c r="M74" s="9">
        <f t="shared" si="11"/>
        <v>656.84286631168845</v>
      </c>
      <c r="N74" s="9">
        <f t="shared" si="17"/>
        <v>-50.213138346995869</v>
      </c>
      <c r="O74" s="9">
        <f t="shared" si="18"/>
        <v>0.95451998255753479</v>
      </c>
      <c r="P74" s="9">
        <v>-1.1389221407479226</v>
      </c>
      <c r="Q74" s="9"/>
      <c r="R74" s="9">
        <f t="shared" si="19"/>
        <v>0.69564469713095212</v>
      </c>
      <c r="S74" s="9">
        <f t="shared" si="20"/>
        <v>-9.0997948313931261</v>
      </c>
      <c r="T74" s="9"/>
      <c r="U74" s="9"/>
      <c r="V74" s="9"/>
      <c r="W74" s="9"/>
    </row>
    <row r="75" spans="1:23" x14ac:dyDescent="0.25">
      <c r="A75" s="1" t="s">
        <v>78</v>
      </c>
      <c r="B75" s="8">
        <v>99745</v>
      </c>
      <c r="C75" s="8">
        <v>172020</v>
      </c>
      <c r="D75" s="8">
        <v>102.703</v>
      </c>
      <c r="E75" s="8">
        <v>34.799999999999997</v>
      </c>
      <c r="F75" s="8"/>
      <c r="G75" s="8">
        <f t="shared" si="12"/>
        <v>83.993667528399286</v>
      </c>
      <c r="H75" s="8">
        <f t="shared" si="13"/>
        <v>0.89118297693036974</v>
      </c>
      <c r="I75" s="11">
        <f t="shared" si="14"/>
        <v>20.178618765259852</v>
      </c>
      <c r="J75" s="8"/>
      <c r="K75" s="8">
        <f t="shared" si="15"/>
        <v>457.26180625312719</v>
      </c>
      <c r="L75" s="8">
        <f t="shared" si="16"/>
        <v>-5.4850074444005941</v>
      </c>
      <c r="M75" s="9">
        <f t="shared" si="11"/>
        <v>657.17541576679457</v>
      </c>
      <c r="N75" s="9">
        <f t="shared" si="17"/>
        <v>-50.193433046251243</v>
      </c>
      <c r="O75" s="9">
        <f t="shared" si="18"/>
        <v>0.95470809212393448</v>
      </c>
      <c r="P75" s="9">
        <v>-1.5345139689811731</v>
      </c>
      <c r="Q75" s="9"/>
      <c r="R75" s="9">
        <f t="shared" si="19"/>
        <v>0.69579870957222667</v>
      </c>
      <c r="S75" s="9">
        <f t="shared" si="20"/>
        <v>-9.109992652460706</v>
      </c>
      <c r="T75" s="9"/>
      <c r="U75" s="9"/>
      <c r="V75" s="9"/>
      <c r="W75" s="9"/>
    </row>
    <row r="76" spans="1:23" x14ac:dyDescent="0.25">
      <c r="A76" s="1" t="s">
        <v>79</v>
      </c>
      <c r="B76" s="8">
        <v>99543.333333333328</v>
      </c>
      <c r="C76" s="8">
        <v>172521.66666666666</v>
      </c>
      <c r="D76" s="8">
        <v>102.711</v>
      </c>
      <c r="E76" s="8">
        <v>34.766666666666666</v>
      </c>
      <c r="F76" s="8"/>
      <c r="G76" s="8">
        <f t="shared" si="12"/>
        <v>83.823847257192099</v>
      </c>
      <c r="H76" s="8">
        <f t="shared" si="13"/>
        <v>0.89378195840593488</v>
      </c>
      <c r="I76" s="11">
        <f t="shared" si="14"/>
        <v>20.060030463162438</v>
      </c>
      <c r="J76" s="8"/>
      <c r="K76" s="8">
        <f t="shared" si="15"/>
        <v>456.77600017283038</v>
      </c>
      <c r="L76" s="8">
        <f t="shared" si="16"/>
        <v>-5.9708135246974052</v>
      </c>
      <c r="M76" s="9">
        <f t="shared" si="11"/>
        <v>656.68960968649776</v>
      </c>
      <c r="N76" s="9">
        <f t="shared" si="17"/>
        <v>-50.782859618503039</v>
      </c>
      <c r="O76" s="9">
        <f t="shared" si="18"/>
        <v>0.94909734081529895</v>
      </c>
      <c r="P76" s="9">
        <v>-2.2796257227308843</v>
      </c>
      <c r="Q76" s="9"/>
      <c r="R76" s="9">
        <f t="shared" si="19"/>
        <v>0.69557366743002724</v>
      </c>
      <c r="S76" s="9">
        <f t="shared" si="20"/>
        <v>-8.9946884363006863</v>
      </c>
      <c r="T76" s="9"/>
      <c r="U76" s="9"/>
      <c r="V76" s="9"/>
      <c r="W76" s="9"/>
    </row>
    <row r="77" spans="1:23" x14ac:dyDescent="0.25">
      <c r="A77" s="1" t="s">
        <v>80</v>
      </c>
      <c r="B77" s="8">
        <v>99119.666666666672</v>
      </c>
      <c r="C77" s="8">
        <v>173046</v>
      </c>
      <c r="D77" s="8">
        <v>102.649</v>
      </c>
      <c r="E77" s="8">
        <v>34.633333333333333</v>
      </c>
      <c r="F77" s="8"/>
      <c r="G77" s="8">
        <f t="shared" si="12"/>
        <v>83.467084340325442</v>
      </c>
      <c r="H77" s="8">
        <f t="shared" si="13"/>
        <v>0.89649836894484802</v>
      </c>
      <c r="I77" s="11">
        <f t="shared" si="14"/>
        <v>19.837756755750238</v>
      </c>
      <c r="J77" s="8"/>
      <c r="K77" s="8">
        <f t="shared" si="15"/>
        <v>455.98563755082768</v>
      </c>
      <c r="L77" s="8">
        <f t="shared" si="16"/>
        <v>-6.7611761467001088</v>
      </c>
      <c r="M77" s="9">
        <f t="shared" si="11"/>
        <v>655.89924706449517</v>
      </c>
      <c r="N77" s="9">
        <f t="shared" si="17"/>
        <v>-51.897086860224107</v>
      </c>
      <c r="O77" s="9">
        <f t="shared" si="18"/>
        <v>0.9385809368135466</v>
      </c>
      <c r="P77" s="9">
        <v>-3.1612997876866302</v>
      </c>
      <c r="Q77" s="9"/>
      <c r="R77" s="9">
        <f t="shared" si="19"/>
        <v>0.69520683182914245</v>
      </c>
      <c r="S77" s="9">
        <f t="shared" si="20"/>
        <v>-8.7863436107492259</v>
      </c>
      <c r="T77" s="9"/>
      <c r="U77" s="9"/>
      <c r="V77" s="9"/>
      <c r="W77" s="9"/>
    </row>
    <row r="78" spans="1:23" x14ac:dyDescent="0.25">
      <c r="A78" s="1" t="s">
        <v>81</v>
      </c>
      <c r="B78" s="8">
        <v>99143</v>
      </c>
      <c r="C78" s="8">
        <v>173505</v>
      </c>
      <c r="D78" s="8">
        <v>102.98099999999999</v>
      </c>
      <c r="E78" s="8">
        <v>34.666666666666664</v>
      </c>
      <c r="F78" s="8"/>
      <c r="G78" s="8">
        <f t="shared" si="12"/>
        <v>83.486732966746104</v>
      </c>
      <c r="H78" s="8">
        <f t="shared" si="13"/>
        <v>0.89887630747764091</v>
      </c>
      <c r="I78" s="11">
        <f t="shared" si="14"/>
        <v>19.808981489486371</v>
      </c>
      <c r="J78" s="8"/>
      <c r="K78" s="8">
        <f t="shared" si="15"/>
        <v>456.06718948027645</v>
      </c>
      <c r="L78" s="8">
        <f t="shared" si="16"/>
        <v>-6.6796242172513303</v>
      </c>
      <c r="M78" s="9">
        <f t="shared" si="11"/>
        <v>655.98079899394384</v>
      </c>
      <c r="N78" s="9">
        <f t="shared" si="17"/>
        <v>-52.042245188955008</v>
      </c>
      <c r="O78" s="9">
        <f t="shared" si="18"/>
        <v>0.93721949677274297</v>
      </c>
      <c r="P78" s="9">
        <v>-2.6445310919076519</v>
      </c>
      <c r="Q78" s="9"/>
      <c r="R78" s="9">
        <f t="shared" si="19"/>
        <v>0.69524472390004666</v>
      </c>
      <c r="S78" s="9">
        <f t="shared" si="20"/>
        <v>-8.7634034201327697</v>
      </c>
      <c r="T78" s="9"/>
      <c r="U78" s="9"/>
      <c r="V78" s="9"/>
      <c r="W78" s="9"/>
    </row>
    <row r="79" spans="1:23" x14ac:dyDescent="0.25">
      <c r="A79" s="1" t="s">
        <v>82</v>
      </c>
      <c r="B79" s="8">
        <v>99945</v>
      </c>
      <c r="C79" s="8">
        <v>173957.33333333334</v>
      </c>
      <c r="D79" s="8">
        <v>103.16500000000001</v>
      </c>
      <c r="E79" s="8">
        <v>34.866666666666667</v>
      </c>
      <c r="F79" s="8"/>
      <c r="G79" s="8">
        <f t="shared" si="12"/>
        <v>84.16208432629071</v>
      </c>
      <c r="H79" s="8">
        <f t="shared" si="13"/>
        <v>0.90121970805062579</v>
      </c>
      <c r="I79" s="11">
        <f t="shared" si="14"/>
        <v>20.032205215071894</v>
      </c>
      <c r="J79" s="8"/>
      <c r="K79" s="8">
        <f t="shared" si="15"/>
        <v>456.79101791536362</v>
      </c>
      <c r="L79" s="8">
        <f t="shared" si="16"/>
        <v>-5.9557957821641594</v>
      </c>
      <c r="M79" s="9">
        <f t="shared" si="11"/>
        <v>656.70462742903101</v>
      </c>
      <c r="N79" s="9">
        <f t="shared" si="17"/>
        <v>-50.921665809215234</v>
      </c>
      <c r="O79" s="9">
        <f t="shared" si="18"/>
        <v>0.94778084884791347</v>
      </c>
      <c r="P79" s="9">
        <v>-1.8552850101057174</v>
      </c>
      <c r="Q79" s="9"/>
      <c r="R79" s="9">
        <f t="shared" si="19"/>
        <v>0.69558062915390118</v>
      </c>
      <c r="S79" s="9">
        <f t="shared" si="20"/>
        <v>-8.9704649417163935</v>
      </c>
      <c r="T79" s="9"/>
      <c r="U79" s="9"/>
      <c r="V79" s="9"/>
      <c r="W79" s="9"/>
    </row>
    <row r="80" spans="1:23" x14ac:dyDescent="0.25">
      <c r="A80" s="1" t="s">
        <v>83</v>
      </c>
      <c r="B80" s="8">
        <v>101610.66666666667</v>
      </c>
      <c r="C80" s="8">
        <v>174449.33333333334</v>
      </c>
      <c r="D80" s="8">
        <v>103.869</v>
      </c>
      <c r="E80" s="8">
        <v>34.93333333333333</v>
      </c>
      <c r="F80" s="8"/>
      <c r="G80" s="8">
        <f t="shared" si="12"/>
        <v>85.564715558063099</v>
      </c>
      <c r="H80" s="8">
        <f t="shared" si="13"/>
        <v>0.90376860948446913</v>
      </c>
      <c r="I80" s="11">
        <f t="shared" si="14"/>
        <v>20.347451154235166</v>
      </c>
      <c r="J80" s="8"/>
      <c r="K80" s="8">
        <f t="shared" si="15"/>
        <v>458.84152148449635</v>
      </c>
      <c r="L80" s="8">
        <f t="shared" si="16"/>
        <v>-3.90529221303143</v>
      </c>
      <c r="M80" s="9">
        <f t="shared" si="11"/>
        <v>658.75513099816385</v>
      </c>
      <c r="N80" s="9">
        <f t="shared" si="17"/>
        <v>-49.360224368199908</v>
      </c>
      <c r="O80" s="9">
        <f t="shared" si="18"/>
        <v>0.96269603470030396</v>
      </c>
      <c r="P80" s="9">
        <v>-1.8493817867414464</v>
      </c>
      <c r="Q80" s="9"/>
      <c r="R80" s="9">
        <f t="shared" si="19"/>
        <v>0.69652819369960295</v>
      </c>
      <c r="S80" s="9">
        <f t="shared" si="20"/>
        <v>-9.2957746314480456</v>
      </c>
      <c r="T80" s="9"/>
      <c r="U80" s="9"/>
      <c r="V80" s="9"/>
      <c r="W80" s="9"/>
    </row>
    <row r="81" spans="1:23" x14ac:dyDescent="0.25">
      <c r="A81" s="1" t="s">
        <v>84</v>
      </c>
      <c r="B81" s="8">
        <v>102588</v>
      </c>
      <c r="C81" s="8">
        <v>174950.33333333334</v>
      </c>
      <c r="D81" s="8">
        <v>103.925</v>
      </c>
      <c r="E81" s="8">
        <v>35.133333333333333</v>
      </c>
      <c r="F81" s="8"/>
      <c r="G81" s="8">
        <f t="shared" si="12"/>
        <v>86.38771231042584</v>
      </c>
      <c r="H81" s="8">
        <f t="shared" si="13"/>
        <v>0.90636413716405362</v>
      </c>
      <c r="I81" s="11">
        <f t="shared" si="14"/>
        <v>20.601609218616328</v>
      </c>
      <c r="J81" s="8"/>
      <c r="K81" s="8">
        <f t="shared" si="15"/>
        <v>459.56588825039643</v>
      </c>
      <c r="L81" s="8">
        <f t="shared" si="16"/>
        <v>-3.1809254471313579</v>
      </c>
      <c r="M81" s="9">
        <f t="shared" si="11"/>
        <v>659.47949776406381</v>
      </c>
      <c r="N81" s="9">
        <f t="shared" si="17"/>
        <v>-48.118870716689237</v>
      </c>
      <c r="O81" s="9">
        <f t="shared" si="18"/>
        <v>0.97472097870494523</v>
      </c>
      <c r="P81" s="9">
        <v>-0.43791904201066245</v>
      </c>
      <c r="Q81" s="9"/>
      <c r="R81" s="9">
        <f t="shared" si="19"/>
        <v>0.69686152459406903</v>
      </c>
      <c r="S81" s="9">
        <f t="shared" si="20"/>
        <v>-9.5506374402715064</v>
      </c>
      <c r="T81" s="9"/>
      <c r="U81" s="9"/>
      <c r="V81" s="9"/>
      <c r="W81" s="9"/>
    </row>
    <row r="82" spans="1:23" x14ac:dyDescent="0.25">
      <c r="A82" s="1" t="s">
        <v>85</v>
      </c>
      <c r="B82" s="8">
        <v>103664</v>
      </c>
      <c r="C82" s="8">
        <v>175678.66666666666</v>
      </c>
      <c r="D82" s="8">
        <v>104.27</v>
      </c>
      <c r="E82" s="8">
        <v>35.166666666666664</v>
      </c>
      <c r="F82" s="8"/>
      <c r="G82" s="8">
        <f t="shared" si="12"/>
        <v>87.2937946830817</v>
      </c>
      <c r="H82" s="8">
        <f t="shared" si="13"/>
        <v>0.91013740927309672</v>
      </c>
      <c r="I82" s="11">
        <f t="shared" si="14"/>
        <v>20.751053058994071</v>
      </c>
      <c r="J82" s="8"/>
      <c r="K82" s="8">
        <f t="shared" si="15"/>
        <v>460.52525744248339</v>
      </c>
      <c r="L82" s="8">
        <f t="shared" si="16"/>
        <v>-2.2215562550443906</v>
      </c>
      <c r="M82" s="9">
        <f t="shared" si="11"/>
        <v>660.43886695615083</v>
      </c>
      <c r="N82" s="9">
        <f t="shared" si="17"/>
        <v>-47.39609020999638</v>
      </c>
      <c r="O82" s="9">
        <f t="shared" si="18"/>
        <v>0.98179159366558566</v>
      </c>
      <c r="P82" s="9">
        <v>1.0274368975160542E-2</v>
      </c>
      <c r="Q82" s="9"/>
      <c r="R82" s="9">
        <f t="shared" si="19"/>
        <v>0.69730187074689454</v>
      </c>
      <c r="S82" s="9">
        <f t="shared" si="20"/>
        <v>-9.7165241985583304</v>
      </c>
      <c r="T82" s="9"/>
      <c r="U82" s="9"/>
      <c r="V82" s="9"/>
      <c r="W82" s="9"/>
    </row>
    <row r="83" spans="1:23" x14ac:dyDescent="0.25">
      <c r="A83" s="1" t="s">
        <v>86</v>
      </c>
      <c r="B83" s="8">
        <v>105040</v>
      </c>
      <c r="C83" s="8">
        <v>176125.33333333334</v>
      </c>
      <c r="D83" s="8">
        <v>104.45399999999999</v>
      </c>
      <c r="E83" s="8">
        <v>35.133333333333333</v>
      </c>
      <c r="F83" s="8"/>
      <c r="G83" s="8">
        <f t="shared" si="12"/>
        <v>88.452502252574675</v>
      </c>
      <c r="H83" s="8">
        <f t="shared" si="13"/>
        <v>0.91245145258024463</v>
      </c>
      <c r="I83" s="11">
        <f t="shared" si="14"/>
        <v>20.953290838342394</v>
      </c>
      <c r="J83" s="8"/>
      <c r="K83" s="8">
        <f t="shared" si="15"/>
        <v>461.76627049382279</v>
      </c>
      <c r="L83" s="8">
        <f t="shared" si="16"/>
        <v>-0.98054320370499681</v>
      </c>
      <c r="M83" s="9">
        <f t="shared" si="11"/>
        <v>661.67988000749028</v>
      </c>
      <c r="N83" s="9">
        <f t="shared" si="17"/>
        <v>-46.426218269856314</v>
      </c>
      <c r="O83" s="9">
        <f t="shared" si="18"/>
        <v>0.99136004067987926</v>
      </c>
      <c r="P83" s="9">
        <v>-0.11409381126259177</v>
      </c>
      <c r="Q83" s="9"/>
      <c r="R83" s="9">
        <f t="shared" si="19"/>
        <v>0.69786959592695419</v>
      </c>
      <c r="S83" s="9">
        <f t="shared" si="20"/>
        <v>-9.9462391661919849</v>
      </c>
      <c r="T83" s="9"/>
      <c r="U83" s="9"/>
      <c r="V83" s="9"/>
      <c r="W83" s="9"/>
    </row>
    <row r="84" spans="1:23" x14ac:dyDescent="0.25">
      <c r="A84" s="1" t="s">
        <v>87</v>
      </c>
      <c r="B84" s="8">
        <v>105362.66666666667</v>
      </c>
      <c r="C84" s="8">
        <v>176595.33333333334</v>
      </c>
      <c r="D84" s="8">
        <v>104.092</v>
      </c>
      <c r="E84" s="8">
        <v>35.066666666666663</v>
      </c>
      <c r="F84" s="8"/>
      <c r="G84" s="8">
        <f t="shared" si="12"/>
        <v>88.724214686506159</v>
      </c>
      <c r="H84" s="8">
        <f t="shared" si="13"/>
        <v>0.91488637874672107</v>
      </c>
      <c r="I84" s="11">
        <f t="shared" si="14"/>
        <v>20.921943073870075</v>
      </c>
      <c r="J84" s="8"/>
      <c r="K84" s="8">
        <f t="shared" si="15"/>
        <v>461.45931825438942</v>
      </c>
      <c r="L84" s="8">
        <f t="shared" si="16"/>
        <v>-1.2874954431383685</v>
      </c>
      <c r="M84" s="9">
        <f t="shared" si="11"/>
        <v>661.3729277680568</v>
      </c>
      <c r="N84" s="9">
        <f t="shared" si="17"/>
        <v>-46.575938127630998</v>
      </c>
      <c r="O84" s="9">
        <f t="shared" si="18"/>
        <v>0.98987688840073307</v>
      </c>
      <c r="P84" s="9">
        <v>0.3971827011488358</v>
      </c>
      <c r="Q84" s="9"/>
      <c r="R84" s="9">
        <f t="shared" si="19"/>
        <v>0.69772937306593685</v>
      </c>
      <c r="S84" s="9">
        <f t="shared" si="20"/>
        <v>-9.9076762982178224</v>
      </c>
      <c r="T84" s="9"/>
      <c r="U84" s="9"/>
      <c r="V84" s="9"/>
      <c r="W84" s="9"/>
    </row>
    <row r="85" spans="1:23" x14ac:dyDescent="0.25">
      <c r="A85" s="1" t="s">
        <v>88</v>
      </c>
      <c r="B85" s="8">
        <v>105944.33333333333</v>
      </c>
      <c r="C85" s="8">
        <v>177132.33333333334</v>
      </c>
      <c r="D85" s="8">
        <v>103.998</v>
      </c>
      <c r="E85" s="8">
        <v>35</v>
      </c>
      <c r="F85" s="8"/>
      <c r="G85" s="8">
        <f t="shared" si="12"/>
        <v>89.214026873707041</v>
      </c>
      <c r="H85" s="8">
        <f t="shared" si="13"/>
        <v>0.91766841140926969</v>
      </c>
      <c r="I85" s="11">
        <f t="shared" si="14"/>
        <v>20.933793378585122</v>
      </c>
      <c r="J85" s="8"/>
      <c r="K85" s="8">
        <f t="shared" si="15"/>
        <v>461.61589225977025</v>
      </c>
      <c r="L85" s="8">
        <f t="shared" si="16"/>
        <v>-1.1309214377575358</v>
      </c>
      <c r="M85" s="9">
        <f t="shared" si="11"/>
        <v>661.52950177343769</v>
      </c>
      <c r="N85" s="9">
        <f t="shared" si="17"/>
        <v>-46.519313607141946</v>
      </c>
      <c r="O85" s="9">
        <f t="shared" si="18"/>
        <v>0.9904375601660903</v>
      </c>
      <c r="P85" s="9">
        <v>0.60850754614966718</v>
      </c>
      <c r="Q85" s="9"/>
      <c r="R85" s="9">
        <f t="shared" si="19"/>
        <v>0.69780091594141125</v>
      </c>
      <c r="S85" s="9">
        <f t="shared" si="20"/>
        <v>-9.9231019648772296</v>
      </c>
      <c r="T85" s="9"/>
      <c r="U85" s="9"/>
      <c r="V85" s="9"/>
      <c r="W85" s="9"/>
    </row>
    <row r="86" spans="1:23" x14ac:dyDescent="0.25">
      <c r="A86" s="1" t="s">
        <v>89</v>
      </c>
      <c r="B86" s="8">
        <v>106615.33333333333</v>
      </c>
      <c r="C86" s="8">
        <v>177522.33333333334</v>
      </c>
      <c r="D86" s="8">
        <v>104.068</v>
      </c>
      <c r="E86" s="8">
        <v>34.866666666666667</v>
      </c>
      <c r="F86" s="8"/>
      <c r="G86" s="8">
        <f t="shared" si="12"/>
        <v>89.779065230632767</v>
      </c>
      <c r="H86" s="8">
        <f t="shared" si="13"/>
        <v>0.919688882058048</v>
      </c>
      <c r="I86" s="11">
        <f t="shared" si="14"/>
        <v>20.940020441872413</v>
      </c>
      <c r="J86" s="8"/>
      <c r="K86" s="8">
        <f t="shared" si="15"/>
        <v>462.09460049731524</v>
      </c>
      <c r="L86" s="8">
        <f t="shared" si="16"/>
        <v>-0.65221320021254314</v>
      </c>
      <c r="M86" s="9">
        <f t="shared" si="11"/>
        <v>662.00821001098268</v>
      </c>
      <c r="N86" s="9">
        <f t="shared" si="17"/>
        <v>-46.489571566639512</v>
      </c>
      <c r="O86" s="9">
        <f t="shared" si="18"/>
        <v>0.99073218031723664</v>
      </c>
      <c r="P86" s="9">
        <v>0.41983719186782764</v>
      </c>
      <c r="Q86" s="9"/>
      <c r="R86" s="9">
        <f t="shared" si="19"/>
        <v>0.69801944071003152</v>
      </c>
      <c r="S86" s="9">
        <f t="shared" si="20"/>
        <v>-9.9397474514243545</v>
      </c>
      <c r="T86" s="9"/>
      <c r="U86" s="9"/>
      <c r="V86" s="9"/>
      <c r="W86" s="9"/>
    </row>
    <row r="87" spans="1:23" x14ac:dyDescent="0.25">
      <c r="A87" s="1" t="s">
        <v>90</v>
      </c>
      <c r="B87" s="8">
        <v>106791</v>
      </c>
      <c r="C87" s="8">
        <v>177946.33333333334</v>
      </c>
      <c r="D87" s="8">
        <v>104.155</v>
      </c>
      <c r="E87" s="8">
        <v>34.9</v>
      </c>
      <c r="F87" s="8"/>
      <c r="G87" s="8">
        <f t="shared" si="12"/>
        <v>89.926991318114062</v>
      </c>
      <c r="H87" s="8">
        <f t="shared" si="13"/>
        <v>0.92188549630184791</v>
      </c>
      <c r="I87" s="11">
        <f t="shared" si="14"/>
        <v>20.944550135902396</v>
      </c>
      <c r="J87" s="8"/>
      <c r="K87" s="8">
        <f t="shared" si="15"/>
        <v>462.10423754944435</v>
      </c>
      <c r="L87" s="8">
        <f t="shared" si="16"/>
        <v>-0.64257614808343533</v>
      </c>
      <c r="M87" s="9">
        <f t="shared" si="11"/>
        <v>662.01784706311184</v>
      </c>
      <c r="N87" s="9">
        <f t="shared" si="17"/>
        <v>-46.467942150436087</v>
      </c>
      <c r="O87" s="9">
        <f t="shared" si="18"/>
        <v>0.99094649308044302</v>
      </c>
      <c r="P87" s="9">
        <v>1.0423983487147552</v>
      </c>
      <c r="Q87" s="9"/>
      <c r="R87" s="9">
        <f t="shared" si="19"/>
        <v>0.69802383666764012</v>
      </c>
      <c r="S87" s="9">
        <f t="shared" si="20"/>
        <v>-9.9445814934825485</v>
      </c>
      <c r="T87" s="9"/>
      <c r="U87" s="9"/>
      <c r="V87" s="9"/>
      <c r="W87" s="9"/>
    </row>
    <row r="88" spans="1:23" x14ac:dyDescent="0.25">
      <c r="A88" s="1" t="s">
        <v>91</v>
      </c>
      <c r="B88" s="8">
        <v>107186.33333333333</v>
      </c>
      <c r="C88" s="8">
        <v>178413.33333333334</v>
      </c>
      <c r="D88" s="8">
        <v>103.938</v>
      </c>
      <c r="E88" s="8">
        <v>34.799999999999997</v>
      </c>
      <c r="F88" s="8"/>
      <c r="G88" s="8">
        <f t="shared" si="12"/>
        <v>90.259895188612774</v>
      </c>
      <c r="H88" s="8">
        <f t="shared" si="13"/>
        <v>0.92430488038641068</v>
      </c>
      <c r="I88" s="11">
        <f t="shared" si="14"/>
        <v>20.906982288319256</v>
      </c>
      <c r="J88" s="8"/>
      <c r="K88" s="8">
        <f t="shared" si="15"/>
        <v>462.00309193547884</v>
      </c>
      <c r="L88" s="8">
        <f t="shared" si="16"/>
        <v>-0.74372176204894913</v>
      </c>
      <c r="M88" s="9">
        <f t="shared" si="11"/>
        <v>661.91670144914633</v>
      </c>
      <c r="N88" s="9">
        <f t="shared" si="17"/>
        <v>-46.64747133609491</v>
      </c>
      <c r="O88" s="9">
        <f t="shared" si="18"/>
        <v>0.9891690509022375</v>
      </c>
      <c r="P88" s="9">
        <v>0.88304310376167905</v>
      </c>
      <c r="Q88" s="9"/>
      <c r="R88" s="9">
        <f t="shared" si="19"/>
        <v>0.69797769254651987</v>
      </c>
      <c r="S88" s="9">
        <f t="shared" si="20"/>
        <v>-9.9041401109772433</v>
      </c>
      <c r="T88" s="9"/>
      <c r="U88" s="9"/>
      <c r="V88" s="9"/>
      <c r="W88" s="9"/>
    </row>
    <row r="89" spans="1:23" x14ac:dyDescent="0.25">
      <c r="A89" s="1" t="s">
        <v>92</v>
      </c>
      <c r="B89" s="8">
        <v>108023.33333333333</v>
      </c>
      <c r="C89" s="8">
        <v>178940.66666666666</v>
      </c>
      <c r="D89" s="8">
        <v>103.741</v>
      </c>
      <c r="E89" s="8">
        <v>34.833333333333336</v>
      </c>
      <c r="F89" s="8"/>
      <c r="G89" s="8">
        <f t="shared" si="12"/>
        <v>90.964719487788372</v>
      </c>
      <c r="H89" s="8">
        <f t="shared" si="13"/>
        <v>0.92703683300723738</v>
      </c>
      <c r="I89" s="11">
        <f t="shared" si="14"/>
        <v>21.028270699288282</v>
      </c>
      <c r="J89" s="8"/>
      <c r="K89" s="8">
        <f t="shared" si="15"/>
        <v>462.29609364269584</v>
      </c>
      <c r="L89" s="8">
        <f t="shared" si="16"/>
        <v>-0.45072005483194744</v>
      </c>
      <c r="M89" s="9">
        <f t="shared" si="11"/>
        <v>662.20970315636328</v>
      </c>
      <c r="N89" s="9">
        <f t="shared" si="17"/>
        <v>-46.069014116771136</v>
      </c>
      <c r="O89" s="9">
        <f t="shared" si="18"/>
        <v>0.99490755207419768</v>
      </c>
      <c r="P89" s="9">
        <v>0.87622591777335401</v>
      </c>
      <c r="Q89" s="9"/>
      <c r="R89" s="9">
        <f t="shared" si="19"/>
        <v>0.69811132552000199</v>
      </c>
      <c r="S89" s="9">
        <f t="shared" si="20"/>
        <v>-10.034859710062687</v>
      </c>
      <c r="T89" s="9"/>
      <c r="U89" s="9"/>
      <c r="V89" s="9"/>
      <c r="W89" s="9"/>
    </row>
    <row r="90" spans="1:23" x14ac:dyDescent="0.25">
      <c r="A90" s="1" t="s">
        <v>93</v>
      </c>
      <c r="B90" s="8">
        <v>108734.66666666667</v>
      </c>
      <c r="C90" s="8">
        <v>179825.33333333334</v>
      </c>
      <c r="D90" s="8">
        <v>103.51</v>
      </c>
      <c r="E90" s="8">
        <v>34.866666666666667</v>
      </c>
      <c r="F90" s="8"/>
      <c r="G90" s="8">
        <f t="shared" si="12"/>
        <v>91.563721898955535</v>
      </c>
      <c r="H90" s="8">
        <f t="shared" si="13"/>
        <v>0.93162002027378243</v>
      </c>
      <c r="I90" s="11">
        <f t="shared" si="14"/>
        <v>21.082765745525904</v>
      </c>
      <c r="J90" s="8"/>
      <c r="K90" s="8">
        <f t="shared" si="15"/>
        <v>462.23634355005839</v>
      </c>
      <c r="L90" s="8">
        <f t="shared" si="16"/>
        <v>-0.51047014746939112</v>
      </c>
      <c r="M90" s="9">
        <f t="shared" si="11"/>
        <v>662.14995306372589</v>
      </c>
      <c r="N90" s="9">
        <f t="shared" si="17"/>
        <v>-45.810197990366945</v>
      </c>
      <c r="O90" s="9">
        <f t="shared" si="18"/>
        <v>0.9974858683717085</v>
      </c>
      <c r="P90" s="9">
        <v>0.76566644537342654</v>
      </c>
      <c r="Q90" s="9"/>
      <c r="R90" s="9">
        <f t="shared" si="19"/>
        <v>0.69808408414335776</v>
      </c>
      <c r="S90" s="9">
        <f t="shared" si="20"/>
        <v>-10.090249853258838</v>
      </c>
      <c r="T90" s="9"/>
      <c r="U90" s="9"/>
      <c r="V90" s="9"/>
      <c r="W90" s="9"/>
    </row>
    <row r="91" spans="1:23" x14ac:dyDescent="0.25">
      <c r="A91" s="1" t="s">
        <v>94</v>
      </c>
      <c r="B91" s="8">
        <v>109205.66666666667</v>
      </c>
      <c r="C91" s="8">
        <v>180320.66666666666</v>
      </c>
      <c r="D91" s="8">
        <v>102.934</v>
      </c>
      <c r="E91" s="8">
        <v>34.733333333333334</v>
      </c>
      <c r="F91" s="8"/>
      <c r="G91" s="8">
        <f t="shared" si="12"/>
        <v>91.960343457989836</v>
      </c>
      <c r="H91" s="8">
        <f t="shared" si="13"/>
        <v>0.93418619068752984</v>
      </c>
      <c r="I91" s="11">
        <f t="shared" si="14"/>
        <v>21.035175237200892</v>
      </c>
      <c r="J91" s="8"/>
      <c r="K91" s="8">
        <f t="shared" si="15"/>
        <v>461.83547678974685</v>
      </c>
      <c r="L91" s="8">
        <f t="shared" si="16"/>
        <v>-0.91133690778093523</v>
      </c>
      <c r="M91" s="9">
        <f t="shared" si="11"/>
        <v>661.74908630341429</v>
      </c>
      <c r="N91" s="9">
        <f t="shared" si="17"/>
        <v>-46.036184956815731</v>
      </c>
      <c r="O91" s="9">
        <f t="shared" si="18"/>
        <v>0.99523422548501084</v>
      </c>
      <c r="P91" s="9">
        <v>0.18397673144977489</v>
      </c>
      <c r="Q91" s="9"/>
      <c r="R91" s="9">
        <f t="shared" si="19"/>
        <v>0.69790119298781117</v>
      </c>
      <c r="S91" s="9">
        <f t="shared" si="20"/>
        <v>-10.032010194219437</v>
      </c>
      <c r="T91" s="9"/>
      <c r="U91" s="9"/>
      <c r="V91" s="9"/>
      <c r="W91" s="9"/>
    </row>
    <row r="92" spans="1:23" x14ac:dyDescent="0.25">
      <c r="A92" s="1" t="s">
        <v>95</v>
      </c>
      <c r="B92" s="8">
        <v>109970</v>
      </c>
      <c r="C92" s="8">
        <v>180835.66666666666</v>
      </c>
      <c r="D92" s="8">
        <v>102.645</v>
      </c>
      <c r="E92" s="8">
        <v>34.633333333333333</v>
      </c>
      <c r="F92" s="8"/>
      <c r="G92" s="8">
        <f t="shared" si="12"/>
        <v>92.603976320598207</v>
      </c>
      <c r="H92" s="8">
        <f t="shared" si="13"/>
        <v>0.93685424808271145</v>
      </c>
      <c r="I92" s="11">
        <f t="shared" si="14"/>
        <v>21.061263725629345</v>
      </c>
      <c r="J92" s="8"/>
      <c r="K92" s="8">
        <f t="shared" si="15"/>
        <v>461.96658891576743</v>
      </c>
      <c r="L92" s="8">
        <f t="shared" si="16"/>
        <v>-0.78022478176035293</v>
      </c>
      <c r="M92" s="9">
        <f t="shared" si="11"/>
        <v>661.88019842943481</v>
      </c>
      <c r="N92" s="9">
        <f t="shared" si="17"/>
        <v>-45.912238644913202</v>
      </c>
      <c r="O92" s="9">
        <f t="shared" si="18"/>
        <v>0.99646854639189109</v>
      </c>
      <c r="P92" s="9">
        <v>-0.19219610897198436</v>
      </c>
      <c r="Q92" s="9"/>
      <c r="R92" s="9">
        <f t="shared" si="19"/>
        <v>0.69796103586715652</v>
      </c>
      <c r="S92" s="9">
        <f t="shared" si="20"/>
        <v>-10.061948677533078</v>
      </c>
      <c r="T92" s="9"/>
      <c r="U92" s="9"/>
      <c r="V92" s="9"/>
      <c r="W92" s="9"/>
    </row>
    <row r="93" spans="1:23" x14ac:dyDescent="0.25">
      <c r="A93" s="1" t="s">
        <v>96</v>
      </c>
      <c r="B93" s="8">
        <v>110492</v>
      </c>
      <c r="C93" s="8">
        <v>181365.33333333334</v>
      </c>
      <c r="D93" s="8">
        <v>102.779</v>
      </c>
      <c r="E93" s="8">
        <v>34.633333333333333</v>
      </c>
      <c r="F93" s="8"/>
      <c r="G93" s="8">
        <f t="shared" si="12"/>
        <v>93.043544163094822</v>
      </c>
      <c r="H93" s="8">
        <f t="shared" si="13"/>
        <v>0.93959828898947106</v>
      </c>
      <c r="I93" s="11">
        <f t="shared" si="14"/>
        <v>21.099436128918423</v>
      </c>
      <c r="J93" s="8"/>
      <c r="K93" s="8">
        <f t="shared" si="15"/>
        <v>462.27813135886367</v>
      </c>
      <c r="L93" s="8">
        <f t="shared" si="16"/>
        <v>-0.46868233866410947</v>
      </c>
      <c r="M93" s="9">
        <f t="shared" si="11"/>
        <v>662.19174087253111</v>
      </c>
      <c r="N93" s="9">
        <f t="shared" si="17"/>
        <v>-45.73115809429887</v>
      </c>
      <c r="O93" s="9">
        <f t="shared" si="18"/>
        <v>0.99827459182740141</v>
      </c>
      <c r="P93" s="9">
        <v>-9.211501729430438E-2</v>
      </c>
      <c r="Q93" s="9"/>
      <c r="R93" s="9">
        <f t="shared" si="19"/>
        <v>0.69810313663795776</v>
      </c>
      <c r="S93" s="9">
        <f t="shared" si="20"/>
        <v>-10.108603206715951</v>
      </c>
      <c r="T93" s="9"/>
      <c r="U93" s="9"/>
      <c r="V93" s="9"/>
      <c r="W93" s="9"/>
    </row>
    <row r="94" spans="1:23" x14ac:dyDescent="0.25">
      <c r="A94" s="1" t="s">
        <v>97</v>
      </c>
      <c r="B94" s="8">
        <v>111206</v>
      </c>
      <c r="C94" s="8">
        <v>182001.33333333334</v>
      </c>
      <c r="D94" s="8">
        <v>103.286</v>
      </c>
      <c r="E94" s="8">
        <v>34.766666666666666</v>
      </c>
      <c r="F94" s="8"/>
      <c r="G94" s="8">
        <f t="shared" si="12"/>
        <v>93.6447921315672</v>
      </c>
      <c r="H94" s="8">
        <f t="shared" si="13"/>
        <v>0.94289321035517115</v>
      </c>
      <c r="I94" s="11">
        <f t="shared" si="14"/>
        <v>21.243041809217512</v>
      </c>
      <c r="J94" s="8"/>
      <c r="K94" s="8">
        <f t="shared" si="15"/>
        <v>463.06427181407901</v>
      </c>
      <c r="L94" s="8">
        <f t="shared" si="16"/>
        <v>0.31745811655122225</v>
      </c>
      <c r="M94" s="9">
        <f t="shared" si="11"/>
        <v>662.97788132774645</v>
      </c>
      <c r="N94" s="9">
        <f t="shared" si="17"/>
        <v>-45.052849984325434</v>
      </c>
      <c r="O94" s="9">
        <f t="shared" si="18"/>
        <v>1.005068986758562</v>
      </c>
      <c r="P94" s="9">
        <v>0.29707798080983139</v>
      </c>
      <c r="Q94" s="9"/>
      <c r="R94" s="9">
        <f t="shared" si="19"/>
        <v>0.69846111741571193</v>
      </c>
      <c r="S94" s="9">
        <f t="shared" si="20"/>
        <v>-10.278245926177501</v>
      </c>
      <c r="T94" s="9"/>
      <c r="U94" s="9"/>
      <c r="V94" s="9"/>
      <c r="W94" s="9"/>
    </row>
    <row r="95" spans="1:23" x14ac:dyDescent="0.25">
      <c r="A95" s="1" t="s">
        <v>98</v>
      </c>
      <c r="B95" s="8">
        <v>112158</v>
      </c>
      <c r="C95" s="8">
        <v>182526.66666666666</v>
      </c>
      <c r="D95" s="8">
        <v>103.142</v>
      </c>
      <c r="E95" s="8">
        <v>34.733333333333334</v>
      </c>
      <c r="F95" s="8"/>
      <c r="G95" s="8">
        <f t="shared" si="12"/>
        <v>94.446456089530372</v>
      </c>
      <c r="H95" s="8">
        <f t="shared" si="13"/>
        <v>0.94561480158805533</v>
      </c>
      <c r="I95" s="11">
        <f t="shared" si="14"/>
        <v>21.342751013550533</v>
      </c>
      <c r="J95" s="8"/>
      <c r="K95" s="8">
        <f t="shared" si="15"/>
        <v>463.48895445935437</v>
      </c>
      <c r="L95" s="8">
        <f t="shared" si="16"/>
        <v>0.74214076182659028</v>
      </c>
      <c r="M95" s="9">
        <f t="shared" si="11"/>
        <v>663.40256397302187</v>
      </c>
      <c r="N95" s="9">
        <f t="shared" si="17"/>
        <v>-44.584574628028193</v>
      </c>
      <c r="O95" s="9">
        <f t="shared" si="18"/>
        <v>1.0097865140255848</v>
      </c>
      <c r="P95" s="9">
        <v>0.21198135510019256</v>
      </c>
      <c r="Q95" s="9"/>
      <c r="R95" s="9">
        <f t="shared" si="19"/>
        <v>0.69865415002858322</v>
      </c>
      <c r="S95" s="9">
        <f t="shared" si="20"/>
        <v>-10.395724492748238</v>
      </c>
      <c r="T95" s="9"/>
      <c r="U95" s="9"/>
      <c r="V95" s="9"/>
      <c r="W95" s="9"/>
    </row>
    <row r="96" spans="1:23" x14ac:dyDescent="0.25">
      <c r="A96" s="1" t="s">
        <v>99</v>
      </c>
      <c r="B96" s="8">
        <v>112866.66666666667</v>
      </c>
      <c r="C96" s="8">
        <v>183016</v>
      </c>
      <c r="D96" s="8">
        <v>103.098</v>
      </c>
      <c r="E96" s="8">
        <v>34.766666666666666</v>
      </c>
      <c r="F96" s="8"/>
      <c r="G96" s="8">
        <f t="shared" si="12"/>
        <v>95.043212943392305</v>
      </c>
      <c r="H96" s="8">
        <f t="shared" si="13"/>
        <v>0.94814988783797549</v>
      </c>
      <c r="I96" s="11">
        <f t="shared" si="14"/>
        <v>21.440736207641834</v>
      </c>
      <c r="J96" s="8"/>
      <c r="K96" s="8">
        <f t="shared" si="15"/>
        <v>463.80841471614326</v>
      </c>
      <c r="L96" s="8">
        <f t="shared" si="16"/>
        <v>1.0616010186154767</v>
      </c>
      <c r="M96" s="9">
        <f t="shared" si="11"/>
        <v>663.72202422981059</v>
      </c>
      <c r="N96" s="9">
        <f t="shared" si="17"/>
        <v>-44.126522366392152</v>
      </c>
      <c r="O96" s="9">
        <f t="shared" si="18"/>
        <v>1.0144224734435978</v>
      </c>
      <c r="P96" s="9">
        <v>0.46482999333341013</v>
      </c>
      <c r="Q96" s="9"/>
      <c r="R96" s="9">
        <f t="shared" si="19"/>
        <v>0.69879919271076019</v>
      </c>
      <c r="S96" s="9">
        <f t="shared" si="20"/>
        <v>-10.51087622235536</v>
      </c>
      <c r="T96" s="9"/>
      <c r="U96" s="9"/>
      <c r="V96" s="9"/>
      <c r="W96" s="9"/>
    </row>
    <row r="97" spans="1:23" x14ac:dyDescent="0.25">
      <c r="A97" s="1" t="s">
        <v>100</v>
      </c>
      <c r="B97" s="8">
        <v>113526.66666666667</v>
      </c>
      <c r="C97" s="8">
        <v>183467</v>
      </c>
      <c r="D97" s="8">
        <v>103.288</v>
      </c>
      <c r="E97" s="8">
        <v>34.733333333333327</v>
      </c>
      <c r="F97" s="8"/>
      <c r="G97" s="8">
        <f t="shared" si="12"/>
        <v>95.598988376434008</v>
      </c>
      <c r="H97" s="8">
        <f t="shared" si="13"/>
        <v>0.95048638081899861</v>
      </c>
      <c r="I97" s="11">
        <f t="shared" si="14"/>
        <v>21.49247306357849</v>
      </c>
      <c r="J97" s="8"/>
      <c r="K97" s="8">
        <f t="shared" si="15"/>
        <v>464.32947006442538</v>
      </c>
      <c r="L97" s="8">
        <f t="shared" si="16"/>
        <v>1.582656366897595</v>
      </c>
      <c r="M97" s="9">
        <f t="shared" si="11"/>
        <v>664.24307957809276</v>
      </c>
      <c r="N97" s="9">
        <f t="shared" si="17"/>
        <v>-43.885511354831493</v>
      </c>
      <c r="O97" s="9">
        <f t="shared" si="18"/>
        <v>1.016870291879457</v>
      </c>
      <c r="P97" s="9">
        <v>0.6293172394849762</v>
      </c>
      <c r="Q97" s="9"/>
      <c r="R97" s="9">
        <f t="shared" si="19"/>
        <v>0.69903546508810221</v>
      </c>
      <c r="S97" s="9">
        <f t="shared" si="20"/>
        <v>-10.580473047474378</v>
      </c>
      <c r="T97" s="9"/>
      <c r="U97" s="9"/>
      <c r="V97" s="9"/>
      <c r="W97" s="9"/>
    </row>
    <row r="98" spans="1:23" x14ac:dyDescent="0.25">
      <c r="A98" s="1" t="s">
        <v>101</v>
      </c>
      <c r="B98" s="8">
        <v>114093.33333333333</v>
      </c>
      <c r="C98" s="8">
        <v>183967.33333333334</v>
      </c>
      <c r="D98" s="8">
        <v>102.67</v>
      </c>
      <c r="E98" s="8">
        <v>34.6</v>
      </c>
      <c r="F98" s="8"/>
      <c r="G98" s="8">
        <f t="shared" si="12"/>
        <v>96.076169303793023</v>
      </c>
      <c r="H98" s="8">
        <f t="shared" si="13"/>
        <v>0.95307845470260222</v>
      </c>
      <c r="I98" s="11">
        <f t="shared" si="14"/>
        <v>21.458316875097392</v>
      </c>
      <c r="J98" s="8"/>
      <c r="K98" s="8">
        <f t="shared" si="15"/>
        <v>463.9549137228264</v>
      </c>
      <c r="L98" s="8">
        <f t="shared" si="16"/>
        <v>1.20810002529862</v>
      </c>
      <c r="M98" s="9">
        <f t="shared" ref="M98:M129" si="21">LN(12*D98*B98/C98)*100</f>
        <v>663.86852323649384</v>
      </c>
      <c r="N98" s="9">
        <f t="shared" si="17"/>
        <v>-44.044559399023797</v>
      </c>
      <c r="O98" s="9">
        <f t="shared" si="18"/>
        <v>1.0152542650384546</v>
      </c>
      <c r="P98" s="9">
        <v>0.45946324247347547</v>
      </c>
      <c r="Q98" s="9"/>
      <c r="R98" s="9">
        <f t="shared" si="19"/>
        <v>0.69886566011738593</v>
      </c>
      <c r="S98" s="9">
        <f t="shared" si="20"/>
        <v>-10.533762172975885</v>
      </c>
      <c r="T98" s="9"/>
      <c r="U98" s="9"/>
      <c r="V98" s="9"/>
      <c r="W98" s="9"/>
    </row>
    <row r="99" spans="1:23" x14ac:dyDescent="0.25">
      <c r="A99" s="1" t="s">
        <v>102</v>
      </c>
      <c r="B99" s="8">
        <v>114623</v>
      </c>
      <c r="C99" s="8">
        <v>184389.33333333334</v>
      </c>
      <c r="D99" s="8">
        <v>102.944</v>
      </c>
      <c r="E99" s="8">
        <v>34.6</v>
      </c>
      <c r="F99" s="8"/>
      <c r="G99" s="8">
        <f t="shared" si="12"/>
        <v>96.522193123542138</v>
      </c>
      <c r="H99" s="8">
        <f t="shared" si="13"/>
        <v>0.95526470755845982</v>
      </c>
      <c r="I99" s="11">
        <f t="shared" si="14"/>
        <v>21.508596665027625</v>
      </c>
      <c r="J99" s="8"/>
      <c r="K99" s="8">
        <f t="shared" si="15"/>
        <v>464.45547237462222</v>
      </c>
      <c r="L99" s="8">
        <f t="shared" si="16"/>
        <v>1.7086586770944336</v>
      </c>
      <c r="M99" s="9">
        <f t="shared" si="21"/>
        <v>664.36908188828966</v>
      </c>
      <c r="N99" s="9">
        <f t="shared" si="17"/>
        <v>-43.810519721802272</v>
      </c>
      <c r="O99" s="9">
        <f t="shared" si="18"/>
        <v>1.0176331455195768</v>
      </c>
      <c r="P99" s="9">
        <v>0.8511443696115748</v>
      </c>
      <c r="Q99" s="9"/>
      <c r="R99" s="9">
        <f t="shared" si="19"/>
        <v>0.69909254514754504</v>
      </c>
      <c r="S99" s="9">
        <f t="shared" si="20"/>
        <v>-10.601459999194812</v>
      </c>
      <c r="T99" s="9"/>
      <c r="U99" s="9"/>
      <c r="V99" s="9"/>
      <c r="W99" s="9"/>
    </row>
    <row r="100" spans="1:23" x14ac:dyDescent="0.25">
      <c r="A100" s="1" t="s">
        <v>103</v>
      </c>
      <c r="B100" s="8">
        <v>115232.66666666667</v>
      </c>
      <c r="C100" s="8">
        <v>184840.33333333334</v>
      </c>
      <c r="D100" s="8">
        <v>102.776</v>
      </c>
      <c r="E100" s="8">
        <v>34.56666666666667</v>
      </c>
      <c r="F100" s="8"/>
      <c r="G100" s="8">
        <f t="shared" si="12"/>
        <v>97.035583662447834</v>
      </c>
      <c r="H100" s="8">
        <f t="shared" si="13"/>
        <v>0.95760120053948294</v>
      </c>
      <c r="I100" s="11">
        <f t="shared" si="14"/>
        <v>21.549458962479932</v>
      </c>
      <c r="J100" s="8"/>
      <c r="K100" s="8">
        <f t="shared" si="15"/>
        <v>464.57833008984312</v>
      </c>
      <c r="L100" s="8">
        <f t="shared" si="16"/>
        <v>1.8315163923153364</v>
      </c>
      <c r="M100" s="9">
        <f t="shared" si="21"/>
        <v>664.49193960351056</v>
      </c>
      <c r="N100" s="9">
        <f t="shared" si="17"/>
        <v>-43.620718723481247</v>
      </c>
      <c r="O100" s="9">
        <f t="shared" si="18"/>
        <v>1.019566457531381</v>
      </c>
      <c r="P100" s="9">
        <v>1.0027816532400493</v>
      </c>
      <c r="Q100" s="9"/>
      <c r="R100" s="9">
        <f t="shared" si="19"/>
        <v>0.69914817983653499</v>
      </c>
      <c r="S100" s="9">
        <f t="shared" si="20"/>
        <v>-10.650405213056665</v>
      </c>
      <c r="T100" s="9"/>
      <c r="U100" s="9"/>
      <c r="V100" s="9"/>
      <c r="W100" s="9"/>
    </row>
    <row r="101" spans="1:23" x14ac:dyDescent="0.25">
      <c r="A101" s="1" t="s">
        <v>104</v>
      </c>
      <c r="B101" s="8">
        <v>115947.33333333333</v>
      </c>
      <c r="C101" s="8">
        <v>185253.33333333334</v>
      </c>
      <c r="D101" s="8">
        <v>103.15600000000001</v>
      </c>
      <c r="E101" s="8">
        <v>34.6</v>
      </c>
      <c r="F101" s="8"/>
      <c r="G101" s="8">
        <f t="shared" si="12"/>
        <v>97.637393020246492</v>
      </c>
      <c r="H101" s="8">
        <f t="shared" si="13"/>
        <v>0.95974082714959941</v>
      </c>
      <c r="I101" s="11">
        <f t="shared" si="14"/>
        <v>21.655630487980421</v>
      </c>
      <c r="J101" s="8"/>
      <c r="K101" s="8">
        <f t="shared" si="15"/>
        <v>465.34247674955259</v>
      </c>
      <c r="L101" s="8">
        <f t="shared" si="16"/>
        <v>2.5956630520248041</v>
      </c>
      <c r="M101" s="9">
        <f t="shared" si="21"/>
        <v>665.25608626322003</v>
      </c>
      <c r="N101" s="9">
        <f t="shared" si="17"/>
        <v>-43.129240795460483</v>
      </c>
      <c r="O101" s="9">
        <f t="shared" si="18"/>
        <v>1.0245897356718536</v>
      </c>
      <c r="P101" s="9">
        <v>1.1786421357136305</v>
      </c>
      <c r="Q101" s="9"/>
      <c r="R101" s="9">
        <f t="shared" si="19"/>
        <v>0.69949375339563868</v>
      </c>
      <c r="S101" s="9">
        <f t="shared" si="20"/>
        <v>-10.789489176413504</v>
      </c>
      <c r="T101" s="9"/>
      <c r="U101" s="9"/>
      <c r="V101" s="9"/>
      <c r="W101" s="9"/>
    </row>
    <row r="102" spans="1:23" x14ac:dyDescent="0.25">
      <c r="A102" s="1" t="s">
        <v>105</v>
      </c>
      <c r="B102" s="8">
        <v>116835.33333333333</v>
      </c>
      <c r="C102" s="8">
        <v>185772.66666666666</v>
      </c>
      <c r="D102" s="8">
        <v>103.325</v>
      </c>
      <c r="E102" s="8">
        <v>34.56666666666667</v>
      </c>
      <c r="F102" s="8"/>
      <c r="G102" s="8">
        <f t="shared" si="12"/>
        <v>98.385163602884418</v>
      </c>
      <c r="H102" s="8">
        <f t="shared" si="13"/>
        <v>0.96243133421865623</v>
      </c>
      <c r="I102" s="11">
        <f t="shared" si="14"/>
        <v>21.739516876660485</v>
      </c>
      <c r="J102" s="8"/>
      <c r="K102" s="8">
        <f t="shared" si="15"/>
        <v>465.98917471431776</v>
      </c>
      <c r="L102" s="8">
        <f t="shared" si="16"/>
        <v>3.242361016789971</v>
      </c>
      <c r="M102" s="9">
        <f t="shared" si="21"/>
        <v>665.90278422798519</v>
      </c>
      <c r="N102" s="9">
        <f t="shared" si="17"/>
        <v>-42.742623865855435</v>
      </c>
      <c r="O102" s="9">
        <f t="shared" si="18"/>
        <v>1.0285586403339402</v>
      </c>
      <c r="P102" s="9">
        <v>1.1597347518427341</v>
      </c>
      <c r="Q102" s="9"/>
      <c r="R102" s="9">
        <f t="shared" si="19"/>
        <v>0.69978559295943266</v>
      </c>
      <c r="S102" s="9">
        <f t="shared" si="20"/>
        <v>-10.902212652568787</v>
      </c>
      <c r="T102" s="9"/>
      <c r="U102" s="9"/>
      <c r="V102" s="9"/>
      <c r="W102" s="9"/>
    </row>
    <row r="103" spans="1:23" x14ac:dyDescent="0.25">
      <c r="A103" s="1" t="s">
        <v>106</v>
      </c>
      <c r="B103" s="8">
        <v>117204.66666666667</v>
      </c>
      <c r="C103" s="8">
        <v>186178</v>
      </c>
      <c r="D103" s="8">
        <v>103.429</v>
      </c>
      <c r="E103" s="8">
        <v>34.466666666666669</v>
      </c>
      <c r="F103" s="8"/>
      <c r="G103" s="8">
        <f t="shared" si="12"/>
        <v>98.696173289657253</v>
      </c>
      <c r="H103" s="8">
        <f t="shared" si="13"/>
        <v>0.96453124217499342</v>
      </c>
      <c r="I103" s="11">
        <f t="shared" si="14"/>
        <v>21.697806280966486</v>
      </c>
      <c r="J103" s="8"/>
      <c r="K103" s="8">
        <f t="shared" si="15"/>
        <v>466.18744306064832</v>
      </c>
      <c r="L103" s="8">
        <f t="shared" si="16"/>
        <v>3.4406293631205358</v>
      </c>
      <c r="M103" s="9">
        <f t="shared" si="21"/>
        <v>666.10105257431564</v>
      </c>
      <c r="N103" s="9">
        <f t="shared" si="17"/>
        <v>-42.934673492683309</v>
      </c>
      <c r="O103" s="9">
        <f t="shared" si="18"/>
        <v>1.0265851929092371</v>
      </c>
      <c r="P103" s="9">
        <v>0.90499365706784829</v>
      </c>
      <c r="Q103" s="9"/>
      <c r="R103" s="9">
        <f t="shared" si="19"/>
        <v>0.69987495329567384</v>
      </c>
      <c r="S103" s="9">
        <f t="shared" si="20"/>
        <v>-10.858064243579106</v>
      </c>
      <c r="T103" s="9"/>
      <c r="U103" s="9"/>
      <c r="V103" s="9"/>
      <c r="W103" s="9"/>
    </row>
    <row r="104" spans="1:23" x14ac:dyDescent="0.25">
      <c r="A104" s="1" t="s">
        <v>107</v>
      </c>
      <c r="B104" s="8">
        <v>117493.66666666667</v>
      </c>
      <c r="C104" s="8">
        <v>186602.33333333334</v>
      </c>
      <c r="D104" s="8">
        <v>103.59699999999999</v>
      </c>
      <c r="E104" s="8">
        <v>34.466666666666669</v>
      </c>
      <c r="F104" s="8"/>
      <c r="G104" s="8">
        <f t="shared" si="12"/>
        <v>98.939535562610345</v>
      </c>
      <c r="H104" s="8">
        <f t="shared" si="13"/>
        <v>0.96672958331678394</v>
      </c>
      <c r="I104" s="11">
        <f t="shared" si="14"/>
        <v>21.701845695629626</v>
      </c>
      <c r="J104" s="8"/>
      <c r="K104" s="8">
        <f t="shared" si="15"/>
        <v>466.36835651498279</v>
      </c>
      <c r="L104" s="8">
        <f t="shared" si="16"/>
        <v>3.6215428174550084</v>
      </c>
      <c r="M104" s="9">
        <f t="shared" si="21"/>
        <v>666.28196602865023</v>
      </c>
      <c r="N104" s="9">
        <f t="shared" si="17"/>
        <v>-42.916058529240814</v>
      </c>
      <c r="O104" s="9">
        <f t="shared" si="18"/>
        <v>1.0267763091551607</v>
      </c>
      <c r="P104" s="9">
        <v>0.83476769202559353</v>
      </c>
      <c r="Q104" s="9"/>
      <c r="R104" s="9">
        <f t="shared" si="19"/>
        <v>0.69995644530911538</v>
      </c>
      <c r="S104" s="9">
        <f t="shared" si="20"/>
        <v>-10.866989478943486</v>
      </c>
      <c r="T104" s="9"/>
      <c r="U104" s="9"/>
      <c r="V104" s="9"/>
      <c r="W104" s="9"/>
    </row>
    <row r="105" spans="1:23" x14ac:dyDescent="0.25">
      <c r="A105" s="1" t="s">
        <v>108</v>
      </c>
      <c r="B105" s="8">
        <v>117774.33333333333</v>
      </c>
      <c r="C105" s="8">
        <v>187017.66666666666</v>
      </c>
      <c r="D105" s="8">
        <v>103.202</v>
      </c>
      <c r="E105" s="8">
        <v>34.43333333333333</v>
      </c>
      <c r="F105" s="8"/>
      <c r="G105" s="8">
        <f t="shared" si="12"/>
        <v>99.17588046898463</v>
      </c>
      <c r="H105" s="8">
        <f t="shared" si="13"/>
        <v>0.9688812982128332</v>
      </c>
      <c r="I105" s="11">
        <f t="shared" si="14"/>
        <v>21.684383887677871</v>
      </c>
      <c r="J105" s="8"/>
      <c r="K105" s="8">
        <f t="shared" si="15"/>
        <v>466.00260648697025</v>
      </c>
      <c r="L105" s="8">
        <f t="shared" si="16"/>
        <v>3.2557927894424665</v>
      </c>
      <c r="M105" s="9">
        <f t="shared" si="21"/>
        <v>665.91621600063775</v>
      </c>
      <c r="N105" s="9">
        <f t="shared" si="17"/>
        <v>-42.996553234875826</v>
      </c>
      <c r="O105" s="9">
        <f t="shared" si="18"/>
        <v>1.0259501411429401</v>
      </c>
      <c r="P105" s="9">
        <v>0.92571236982075789</v>
      </c>
      <c r="Q105" s="9"/>
      <c r="R105" s="9">
        <f t="shared" si="19"/>
        <v>0.69979164839338281</v>
      </c>
      <c r="S105" s="9">
        <f t="shared" si="20"/>
        <v>-10.838138674543364</v>
      </c>
      <c r="T105" s="9"/>
      <c r="U105" s="9"/>
      <c r="V105" s="9"/>
      <c r="W105" s="9"/>
    </row>
    <row r="106" spans="1:23" x14ac:dyDescent="0.25">
      <c r="A106" s="1" t="s">
        <v>109</v>
      </c>
      <c r="B106" s="8">
        <v>119114.33333333333</v>
      </c>
      <c r="C106" s="8">
        <v>188519.66666666666</v>
      </c>
      <c r="D106" s="8">
        <v>102.875</v>
      </c>
      <c r="E106" s="8">
        <v>34.366666666666667</v>
      </c>
      <c r="F106" s="8"/>
      <c r="G106" s="8">
        <f t="shared" si="12"/>
        <v>100.30427301485716</v>
      </c>
      <c r="H106" s="8">
        <f t="shared" si="13"/>
        <v>0.97666270055761528</v>
      </c>
      <c r="I106" s="11">
        <f t="shared" si="14"/>
        <v>21.714246907337106</v>
      </c>
      <c r="J106" s="8"/>
      <c r="K106" s="8">
        <f t="shared" si="15"/>
        <v>466.01666959210144</v>
      </c>
      <c r="L106" s="8">
        <f t="shared" si="16"/>
        <v>3.2698558945736522</v>
      </c>
      <c r="M106" s="9">
        <f t="shared" si="21"/>
        <v>665.93027910576893</v>
      </c>
      <c r="N106" s="9">
        <f t="shared" si="17"/>
        <v>-42.858931269272254</v>
      </c>
      <c r="O106" s="9">
        <f t="shared" si="18"/>
        <v>1.0273630459039444</v>
      </c>
      <c r="P106" s="9">
        <v>0.19655598950294006</v>
      </c>
      <c r="Q106" s="9"/>
      <c r="R106" s="9">
        <f t="shared" si="19"/>
        <v>0.69979798818861716</v>
      </c>
      <c r="S106" s="9">
        <f t="shared" si="20"/>
        <v>-10.873268553157144</v>
      </c>
      <c r="T106" s="9"/>
      <c r="U106" s="9"/>
      <c r="V106" s="9"/>
      <c r="W106" s="9"/>
    </row>
    <row r="107" spans="1:23" x14ac:dyDescent="0.25">
      <c r="A107" s="1" t="s">
        <v>110</v>
      </c>
      <c r="B107" s="8">
        <v>118995.33333333333</v>
      </c>
      <c r="C107" s="8">
        <v>188916.33333333334</v>
      </c>
      <c r="D107" s="8">
        <v>102.324</v>
      </c>
      <c r="E107" s="8">
        <v>34.333333333333336</v>
      </c>
      <c r="F107" s="8"/>
      <c r="G107" s="8">
        <f t="shared" si="12"/>
        <v>100.20406502011177</v>
      </c>
      <c r="H107" s="8">
        <f t="shared" si="13"/>
        <v>0.97871770916620182</v>
      </c>
      <c r="I107" s="11">
        <f t="shared" si="14"/>
        <v>21.62600963271807</v>
      </c>
      <c r="J107" s="8"/>
      <c r="K107" s="8">
        <f t="shared" si="15"/>
        <v>465.16948445839716</v>
      </c>
      <c r="L107" s="8">
        <f t="shared" si="16"/>
        <v>2.42267076086938</v>
      </c>
      <c r="M107" s="9">
        <f t="shared" si="21"/>
        <v>665.08309397206449</v>
      </c>
      <c r="N107" s="9">
        <f t="shared" si="17"/>
        <v>-43.266115737372303</v>
      </c>
      <c r="O107" s="9">
        <f t="shared" si="18"/>
        <v>1.0231882884001857</v>
      </c>
      <c r="P107" s="9">
        <v>0.10300617384712041</v>
      </c>
      <c r="Q107" s="9"/>
      <c r="R107" s="9">
        <f t="shared" si="19"/>
        <v>0.6994155898329536</v>
      </c>
      <c r="S107" s="9">
        <f t="shared" si="20"/>
        <v>-10.75135765091559</v>
      </c>
      <c r="T107" s="9"/>
      <c r="U107" s="9"/>
      <c r="V107" s="9"/>
      <c r="W107" s="9"/>
    </row>
    <row r="108" spans="1:23" x14ac:dyDescent="0.25">
      <c r="A108" s="1" t="s">
        <v>111</v>
      </c>
      <c r="B108" s="8">
        <v>118712</v>
      </c>
      <c r="C108" s="8">
        <v>189352.66666666666</v>
      </c>
      <c r="D108" s="8">
        <v>101.895</v>
      </c>
      <c r="E108" s="8">
        <v>34.233333333333334</v>
      </c>
      <c r="F108" s="8"/>
      <c r="G108" s="8">
        <f t="shared" si="12"/>
        <v>99.965474556432255</v>
      </c>
      <c r="H108" s="8">
        <f t="shared" si="13"/>
        <v>0.98097821863564683</v>
      </c>
      <c r="I108" s="11">
        <f t="shared" si="14"/>
        <v>21.462108446672701</v>
      </c>
      <c r="J108" s="8"/>
      <c r="K108" s="8">
        <f t="shared" si="15"/>
        <v>464.28025801505726</v>
      </c>
      <c r="L108" s="8">
        <f t="shared" si="16"/>
        <v>1.5334443175294723</v>
      </c>
      <c r="M108" s="9">
        <f t="shared" si="21"/>
        <v>664.1938675287247</v>
      </c>
      <c r="N108" s="9">
        <f t="shared" si="17"/>
        <v>-44.026891486570705</v>
      </c>
      <c r="O108" s="9">
        <f t="shared" si="18"/>
        <v>1.0154336551199525</v>
      </c>
      <c r="P108" s="9">
        <v>-0.25238224450492908</v>
      </c>
      <c r="Q108" s="9"/>
      <c r="R108" s="9">
        <f t="shared" si="19"/>
        <v>0.69901316575311245</v>
      </c>
      <c r="S108" s="9">
        <f t="shared" si="20"/>
        <v>-10.545379024923308</v>
      </c>
      <c r="T108" s="9"/>
      <c r="U108" s="9"/>
      <c r="V108" s="9"/>
      <c r="W108" s="9"/>
    </row>
    <row r="109" spans="1:23" x14ac:dyDescent="0.25">
      <c r="A109" s="1" t="s">
        <v>112</v>
      </c>
      <c r="B109" s="8">
        <v>118361</v>
      </c>
      <c r="C109" s="8">
        <v>189866.33333333334</v>
      </c>
      <c r="D109" s="8">
        <v>101.821</v>
      </c>
      <c r="E109" s="8">
        <v>34.166666666666671</v>
      </c>
      <c r="F109" s="8"/>
      <c r="G109" s="8">
        <f t="shared" si="12"/>
        <v>99.669903076132812</v>
      </c>
      <c r="H109" s="8">
        <f t="shared" si="13"/>
        <v>0.9836393684388669</v>
      </c>
      <c r="I109" s="11">
        <f t="shared" si="14"/>
        <v>21.299199085672555</v>
      </c>
      <c r="J109" s="8"/>
      <c r="K109" s="8">
        <f t="shared" si="15"/>
        <v>463.64058848169299</v>
      </c>
      <c r="L109" s="8">
        <f t="shared" si="16"/>
        <v>0.89377478416520262</v>
      </c>
      <c r="M109" s="9">
        <f t="shared" si="21"/>
        <v>663.55419799536048</v>
      </c>
      <c r="N109" s="9">
        <f t="shared" si="17"/>
        <v>-44.788842692317779</v>
      </c>
      <c r="O109" s="9">
        <f t="shared" si="18"/>
        <v>1.0077259479156642</v>
      </c>
      <c r="P109" s="9">
        <v>-0.67785856504679032</v>
      </c>
      <c r="Q109" s="9"/>
      <c r="R109" s="9">
        <f t="shared" si="19"/>
        <v>0.69872301295415018</v>
      </c>
      <c r="S109" s="9">
        <f t="shared" si="20"/>
        <v>-10.351698338506456</v>
      </c>
      <c r="T109" s="9"/>
      <c r="U109" s="9"/>
      <c r="V109" s="9"/>
      <c r="W109" s="9"/>
    </row>
    <row r="110" spans="1:23" x14ac:dyDescent="0.25">
      <c r="A110" s="1" t="s">
        <v>113</v>
      </c>
      <c r="B110" s="8">
        <v>117782.33333333333</v>
      </c>
      <c r="C110" s="8">
        <v>190271.66666666666</v>
      </c>
      <c r="D110" s="8">
        <v>101.47799999999999</v>
      </c>
      <c r="E110" s="8">
        <v>34.06666666666667</v>
      </c>
      <c r="F110" s="8"/>
      <c r="G110" s="8">
        <f t="shared" si="12"/>
        <v>99.182617140900291</v>
      </c>
      <c r="H110" s="8">
        <f t="shared" si="13"/>
        <v>0.98573927639520398</v>
      </c>
      <c r="I110" s="11">
        <f t="shared" si="14"/>
        <v>21.088013571238786</v>
      </c>
      <c r="J110" s="8"/>
      <c r="K110" s="8">
        <f t="shared" si="15"/>
        <v>462.59979936423548</v>
      </c>
      <c r="L110" s="8">
        <f t="shared" si="16"/>
        <v>-0.1470143332923044</v>
      </c>
      <c r="M110" s="9">
        <f t="shared" si="21"/>
        <v>662.51340887790298</v>
      </c>
      <c r="N110" s="9">
        <f t="shared" si="17"/>
        <v>-45.785309544741814</v>
      </c>
      <c r="O110" s="9">
        <f t="shared" si="18"/>
        <v>0.99773415799610876</v>
      </c>
      <c r="P110" s="9">
        <v>-1.2406939693244112</v>
      </c>
      <c r="Q110" s="9"/>
      <c r="R110" s="9">
        <f t="shared" si="19"/>
        <v>0.69824971565140004</v>
      </c>
      <c r="S110" s="9">
        <f t="shared" si="20"/>
        <v>-10.10367307688897</v>
      </c>
      <c r="T110" s="9"/>
      <c r="U110" s="9"/>
      <c r="V110" s="9"/>
      <c r="W110" s="9"/>
    </row>
    <row r="111" spans="1:23" x14ac:dyDescent="0.25">
      <c r="A111" s="1" t="s">
        <v>114</v>
      </c>
      <c r="B111" s="8">
        <v>117729.33333333333</v>
      </c>
      <c r="C111" s="8">
        <v>190655.66666666666</v>
      </c>
      <c r="D111" s="8">
        <v>101.321</v>
      </c>
      <c r="E111" s="8">
        <v>34.033333333333331</v>
      </c>
      <c r="F111" s="8"/>
      <c r="G111" s="8">
        <f t="shared" si="12"/>
        <v>99.137986689459069</v>
      </c>
      <c r="H111" s="8">
        <f t="shared" si="13"/>
        <v>0.98772866288015493</v>
      </c>
      <c r="I111" s="11">
        <f t="shared" si="14"/>
        <v>21.015486790904603</v>
      </c>
      <c r="J111" s="8"/>
      <c r="K111" s="8">
        <f t="shared" si="15"/>
        <v>462.19834451156555</v>
      </c>
      <c r="L111" s="8">
        <f t="shared" si="16"/>
        <v>-0.54846918596223304</v>
      </c>
      <c r="M111" s="9">
        <f t="shared" si="21"/>
        <v>662.11195402523299</v>
      </c>
      <c r="N111" s="9">
        <f t="shared" si="17"/>
        <v>-46.129826515761096</v>
      </c>
      <c r="O111" s="9">
        <f t="shared" si="18"/>
        <v>0.99430270885252581</v>
      </c>
      <c r="P111" s="9">
        <v>-1.9809073344695207</v>
      </c>
      <c r="Q111" s="9"/>
      <c r="R111" s="9">
        <f t="shared" si="19"/>
        <v>0.69806675699129761</v>
      </c>
      <c r="S111" s="9">
        <f t="shared" si="20"/>
        <v>-10.019511873812208</v>
      </c>
      <c r="T111" s="9"/>
      <c r="U111" s="9"/>
      <c r="V111" s="9"/>
      <c r="W111" s="9"/>
    </row>
    <row r="112" spans="1:23" x14ac:dyDescent="0.25">
      <c r="A112" s="1" t="s">
        <v>115</v>
      </c>
      <c r="B112" s="8">
        <v>117660</v>
      </c>
      <c r="C112" s="8">
        <v>191121.33333333334</v>
      </c>
      <c r="D112" s="8">
        <v>101.462</v>
      </c>
      <c r="E112" s="8">
        <v>34.1</v>
      </c>
      <c r="F112" s="8"/>
      <c r="G112" s="8">
        <f t="shared" si="12"/>
        <v>99.079602199523379</v>
      </c>
      <c r="H112" s="8">
        <f t="shared" si="13"/>
        <v>0.99014113937275616</v>
      </c>
      <c r="I112" s="11">
        <f t="shared" si="14"/>
        <v>20.99297828255698</v>
      </c>
      <c r="J112" s="8"/>
      <c r="K112" s="8">
        <f t="shared" si="15"/>
        <v>462.03455288208295</v>
      </c>
      <c r="L112" s="8">
        <f t="shared" si="16"/>
        <v>-0.71226081544483577</v>
      </c>
      <c r="M112" s="9">
        <f t="shared" si="21"/>
        <v>661.94816239575039</v>
      </c>
      <c r="N112" s="9">
        <f t="shared" si="17"/>
        <v>-46.23698830071212</v>
      </c>
      <c r="O112" s="9">
        <f t="shared" si="18"/>
        <v>0.99323776702914823</v>
      </c>
      <c r="P112" s="9">
        <v>-1.866848878358951</v>
      </c>
      <c r="Q112" s="9"/>
      <c r="R112" s="9">
        <f t="shared" si="19"/>
        <v>0.69799204700541539</v>
      </c>
      <c r="S112" s="9">
        <f t="shared" si="20"/>
        <v>-9.9927475785650799</v>
      </c>
      <c r="T112" s="9"/>
      <c r="U112" s="9"/>
      <c r="V112" s="9"/>
      <c r="W112" s="9"/>
    </row>
    <row r="113" spans="1:23" x14ac:dyDescent="0.25">
      <c r="A113" s="1" t="s">
        <v>116</v>
      </c>
      <c r="B113" s="8">
        <v>117678.66666666667</v>
      </c>
      <c r="C113" s="8">
        <v>191650.66666666666</v>
      </c>
      <c r="D113" s="8">
        <v>101.474</v>
      </c>
      <c r="E113" s="8">
        <v>34.133333333333333</v>
      </c>
      <c r="F113" s="8"/>
      <c r="G113" s="8">
        <f t="shared" si="12"/>
        <v>99.095321100659916</v>
      </c>
      <c r="H113" s="8">
        <f t="shared" si="13"/>
        <v>0.99288345338152517</v>
      </c>
      <c r="I113" s="11">
        <f t="shared" si="14"/>
        <v>20.958785197141097</v>
      </c>
      <c r="J113" s="8"/>
      <c r="K113" s="8">
        <f t="shared" si="15"/>
        <v>461.78566383679691</v>
      </c>
      <c r="L113" s="8">
        <f t="shared" si="16"/>
        <v>-0.96114986073087039</v>
      </c>
      <c r="M113" s="9">
        <f t="shared" si="21"/>
        <v>661.6992733504643</v>
      </c>
      <c r="N113" s="9">
        <f t="shared" si="17"/>
        <v>-46.39999976984442</v>
      </c>
      <c r="O113" s="9">
        <f t="shared" si="18"/>
        <v>0.99161999448876859</v>
      </c>
      <c r="P113" s="9">
        <v>-1.9157430508330435</v>
      </c>
      <c r="Q113" s="9"/>
      <c r="R113" s="9">
        <f t="shared" si="19"/>
        <v>0.69787845088385858</v>
      </c>
      <c r="S113" s="9">
        <f t="shared" si="20"/>
        <v>-9.9522772872277816</v>
      </c>
      <c r="T113" s="9"/>
      <c r="U113" s="9"/>
      <c r="V113" s="9"/>
      <c r="W113" s="9"/>
    </row>
    <row r="114" spans="1:23" x14ac:dyDescent="0.25">
      <c r="A114" s="1" t="s">
        <v>117</v>
      </c>
      <c r="B114" s="8">
        <v>117958.33333333333</v>
      </c>
      <c r="C114" s="8">
        <v>192074.66666666666</v>
      </c>
      <c r="D114" s="8">
        <v>101.521</v>
      </c>
      <c r="E114" s="8">
        <v>34.1</v>
      </c>
      <c r="F114" s="8"/>
      <c r="G114" s="8">
        <f t="shared" si="12"/>
        <v>99.330823923044747</v>
      </c>
      <c r="H114" s="8">
        <f t="shared" si="13"/>
        <v>0.99508006762532519</v>
      </c>
      <c r="I114" s="11">
        <f t="shared" si="14"/>
        <v>20.94174748014661</v>
      </c>
      <c r="J114" s="8"/>
      <c r="K114" s="8">
        <f t="shared" si="15"/>
        <v>461.84834977297209</v>
      </c>
      <c r="L114" s="8">
        <f t="shared" si="16"/>
        <v>-0.89846392455569912</v>
      </c>
      <c r="M114" s="9">
        <f t="shared" si="21"/>
        <v>661.76195928663958</v>
      </c>
      <c r="N114" s="9">
        <f t="shared" si="17"/>
        <v>-46.481324358554176</v>
      </c>
      <c r="O114" s="9">
        <f t="shared" si="18"/>
        <v>0.99081389143111243</v>
      </c>
      <c r="P114" s="9">
        <v>-2.3549937048219363</v>
      </c>
      <c r="Q114" s="9"/>
      <c r="R114" s="9">
        <f t="shared" si="19"/>
        <v>0.69790706959165705</v>
      </c>
      <c r="S114" s="9">
        <f t="shared" si="20"/>
        <v>-9.9362132242683394</v>
      </c>
      <c r="T114" s="9"/>
      <c r="U114" s="9"/>
      <c r="V114" s="9"/>
      <c r="W114" s="9"/>
    </row>
    <row r="115" spans="1:23" x14ac:dyDescent="0.25">
      <c r="A115" s="1" t="s">
        <v>118</v>
      </c>
      <c r="B115" s="8">
        <v>118406.66666666667</v>
      </c>
      <c r="C115" s="8">
        <v>192506.66666666666</v>
      </c>
      <c r="D115" s="8">
        <v>101.791</v>
      </c>
      <c r="E115" s="8">
        <v>34.199999999999996</v>
      </c>
      <c r="F115" s="8"/>
      <c r="G115" s="8">
        <f t="shared" si="12"/>
        <v>99.708358244984694</v>
      </c>
      <c r="H115" s="8">
        <f t="shared" si="13"/>
        <v>0.99731812742089498</v>
      </c>
      <c r="I115" s="11">
        <f t="shared" si="14"/>
        <v>21.035676686521679</v>
      </c>
      <c r="J115" s="8"/>
      <c r="K115" s="8">
        <f t="shared" si="15"/>
        <v>462.2686488223348</v>
      </c>
      <c r="L115" s="8">
        <f t="shared" si="16"/>
        <v>-0.47816487519298789</v>
      </c>
      <c r="M115" s="9">
        <f t="shared" si="21"/>
        <v>662.18225833600229</v>
      </c>
      <c r="N115" s="9">
        <f t="shared" si="17"/>
        <v>-46.033801124314699</v>
      </c>
      <c r="O115" s="9">
        <f t="shared" si="18"/>
        <v>0.99525795048472043</v>
      </c>
      <c r="P115" s="9">
        <v>-2.1782037961608012</v>
      </c>
      <c r="Q115" s="9"/>
      <c r="R115" s="9">
        <f t="shared" si="19"/>
        <v>0.69809881343539715</v>
      </c>
      <c r="S115" s="9">
        <f t="shared" si="20"/>
        <v>-10.041939564668452</v>
      </c>
      <c r="T115" s="9"/>
      <c r="U115" s="9"/>
      <c r="V115" s="9"/>
      <c r="W115" s="9"/>
    </row>
    <row r="116" spans="1:23" x14ac:dyDescent="0.25">
      <c r="A116" s="1" t="s">
        <v>119</v>
      </c>
      <c r="B116" s="10">
        <v>118753</v>
      </c>
      <c r="C116" s="10">
        <v>193024.33333333334</v>
      </c>
      <c r="D116" s="8">
        <v>101.748</v>
      </c>
      <c r="E116" s="8">
        <v>34.233333333333334</v>
      </c>
      <c r="F116" s="8"/>
      <c r="G116" s="8">
        <f t="shared" si="12"/>
        <v>100</v>
      </c>
      <c r="H116" s="8">
        <f t="shared" si="13"/>
        <v>1</v>
      </c>
      <c r="I116" s="11">
        <f t="shared" si="14"/>
        <v>21.061132361550271</v>
      </c>
      <c r="J116" s="8"/>
      <c r="K116" s="8">
        <f t="shared" si="15"/>
        <v>462.24991681098658</v>
      </c>
      <c r="L116" s="8">
        <f t="shared" si="16"/>
        <v>-0.496896886541208</v>
      </c>
      <c r="M116" s="9">
        <f t="shared" si="21"/>
        <v>662.16352632465407</v>
      </c>
      <c r="N116" s="9">
        <f t="shared" si="17"/>
        <v>-45.912862370490465</v>
      </c>
      <c r="O116" s="9">
        <f t="shared" si="18"/>
        <v>0.99646233118208083</v>
      </c>
      <c r="P116" s="9">
        <v>-2.3252323484974795</v>
      </c>
      <c r="Q116" s="9"/>
      <c r="R116" s="9">
        <f t="shared" si="19"/>
        <v>0.69809027292202253</v>
      </c>
      <c r="S116" s="9">
        <f t="shared" si="20"/>
        <v>-10.067982977861298</v>
      </c>
      <c r="T116" s="9"/>
      <c r="U116" s="9"/>
      <c r="V116" s="9"/>
      <c r="W116" s="9"/>
    </row>
    <row r="117" spans="1:23" x14ac:dyDescent="0.25">
      <c r="A117" s="1" t="s">
        <v>120</v>
      </c>
      <c r="B117" s="8">
        <v>118833.66666666667</v>
      </c>
      <c r="C117" s="8">
        <v>193615.66666666666</v>
      </c>
      <c r="D117" s="8">
        <v>101.95399999999999</v>
      </c>
      <c r="E117" s="8">
        <v>34.200000000000003</v>
      </c>
      <c r="F117" s="8"/>
      <c r="G117" s="8">
        <f t="shared" si="12"/>
        <v>100.06792810848289</v>
      </c>
      <c r="H117" s="8">
        <f t="shared" si="13"/>
        <v>1.0030635170349851</v>
      </c>
      <c r="I117" s="11">
        <f t="shared" si="14"/>
        <v>20.990612329925096</v>
      </c>
      <c r="J117" s="8"/>
      <c r="K117" s="8">
        <f t="shared" si="15"/>
        <v>462.21419476191824</v>
      </c>
      <c r="L117" s="8">
        <f t="shared" si="16"/>
        <v>-0.53261893560954832</v>
      </c>
      <c r="M117" s="9">
        <f t="shared" si="21"/>
        <v>662.12780427558562</v>
      </c>
      <c r="N117" s="9">
        <f t="shared" si="17"/>
        <v>-46.248259145343908</v>
      </c>
      <c r="O117" s="9">
        <f t="shared" si="18"/>
        <v>0.99312582705201113</v>
      </c>
      <c r="P117" s="9">
        <v>-2.0563400993346477</v>
      </c>
      <c r="Q117" s="9"/>
      <c r="R117" s="9">
        <f t="shared" si="19"/>
        <v>0.69807398477641802</v>
      </c>
      <c r="S117" s="9">
        <f t="shared" si="20"/>
        <v>-9.9941966098512509</v>
      </c>
      <c r="T117" s="9"/>
      <c r="U117" s="9"/>
      <c r="V117" s="9"/>
      <c r="W117" s="9"/>
    </row>
    <row r="118" spans="1:23" x14ac:dyDescent="0.25">
      <c r="A118" s="1" t="s">
        <v>121</v>
      </c>
      <c r="B118" s="8">
        <v>119297.33333333333</v>
      </c>
      <c r="C118" s="8">
        <v>194106</v>
      </c>
      <c r="D118" s="8">
        <v>102.021</v>
      </c>
      <c r="E118" s="8">
        <v>34.233333333333327</v>
      </c>
      <c r="F118" s="8"/>
      <c r="G118" s="8">
        <f t="shared" si="12"/>
        <v>100.45837438492782</v>
      </c>
      <c r="H118" s="8">
        <f t="shared" si="13"/>
        <v>1.0056037839788765</v>
      </c>
      <c r="I118" s="11">
        <f t="shared" si="14"/>
        <v>21.039768877715147</v>
      </c>
      <c r="J118" s="8"/>
      <c r="K118" s="8">
        <f t="shared" si="15"/>
        <v>462.41638037409768</v>
      </c>
      <c r="L118" s="8">
        <f t="shared" si="16"/>
        <v>-0.33043332343009979</v>
      </c>
      <c r="M118" s="9">
        <f t="shared" si="21"/>
        <v>662.32998988776512</v>
      </c>
      <c r="N118" s="9">
        <f t="shared" si="17"/>
        <v>-46.014349441027719</v>
      </c>
      <c r="O118" s="9">
        <f t="shared" si="18"/>
        <v>0.9954515637390452</v>
      </c>
      <c r="P118" s="9">
        <v>-1.7614869491577565</v>
      </c>
      <c r="Q118" s="9"/>
      <c r="R118" s="9">
        <f t="shared" si="19"/>
        <v>0.69816615196973986</v>
      </c>
      <c r="S118" s="9">
        <f t="shared" si="20"/>
        <v>-10.049395155890087</v>
      </c>
      <c r="T118" s="9"/>
      <c r="U118" s="9"/>
      <c r="V118" s="9"/>
      <c r="W118" s="9"/>
    </row>
    <row r="119" spans="1:23" x14ac:dyDescent="0.25">
      <c r="A119" s="1" t="s">
        <v>122</v>
      </c>
      <c r="B119" s="8">
        <v>119959.66666666667</v>
      </c>
      <c r="C119" s="8">
        <v>194555.33333333334</v>
      </c>
      <c r="D119" s="8">
        <v>102.401</v>
      </c>
      <c r="E119" s="8">
        <v>34.333333333333329</v>
      </c>
      <c r="F119" s="8"/>
      <c r="G119" s="8">
        <f t="shared" si="12"/>
        <v>101.01611468061158</v>
      </c>
      <c r="H119" s="8">
        <f t="shared" si="13"/>
        <v>1.0079316424699476</v>
      </c>
      <c r="I119" s="11">
        <f t="shared" si="14"/>
        <v>21.169377120933316</v>
      </c>
      <c r="J119" s="8"/>
      <c r="K119" s="8">
        <f t="shared" si="15"/>
        <v>463.11059952624601</v>
      </c>
      <c r="L119" s="8">
        <f t="shared" si="16"/>
        <v>0.36378582871822118</v>
      </c>
      <c r="M119" s="9">
        <f t="shared" si="21"/>
        <v>663.02420903991344</v>
      </c>
      <c r="N119" s="9">
        <f t="shared" si="17"/>
        <v>-45.400223533004599</v>
      </c>
      <c r="O119" s="9">
        <f t="shared" si="18"/>
        <v>1.001583699939536</v>
      </c>
      <c r="P119" s="9">
        <v>-1.5260460569641054</v>
      </c>
      <c r="Q119" s="9"/>
      <c r="R119" s="9">
        <f t="shared" si="19"/>
        <v>0.69848218694284081</v>
      </c>
      <c r="S119" s="9">
        <f t="shared" si="20"/>
        <v>-10.200623774232708</v>
      </c>
      <c r="T119" s="9"/>
      <c r="U119" s="9"/>
      <c r="V119" s="9"/>
      <c r="W119" s="9"/>
    </row>
    <row r="120" spans="1:23" x14ac:dyDescent="0.25">
      <c r="A120" s="1" t="s">
        <v>123</v>
      </c>
      <c r="B120" s="8">
        <v>120625.66666666667</v>
      </c>
      <c r="C120" s="8">
        <v>195068</v>
      </c>
      <c r="D120" s="8">
        <v>102.38800000000001</v>
      </c>
      <c r="E120" s="8">
        <v>34.366666666666667</v>
      </c>
      <c r="F120" s="8"/>
      <c r="G120" s="8">
        <f t="shared" si="12"/>
        <v>101.57694261759001</v>
      </c>
      <c r="H120" s="8">
        <f t="shared" si="13"/>
        <v>1.0105876115791963</v>
      </c>
      <c r="I120" s="11">
        <f t="shared" si="14"/>
        <v>21.251574208879866</v>
      </c>
      <c r="J120" s="8"/>
      <c r="K120" s="8">
        <f t="shared" si="15"/>
        <v>463.3883943579421</v>
      </c>
      <c r="L120" s="8">
        <f t="shared" si="16"/>
        <v>0.64158066041431994</v>
      </c>
      <c r="M120" s="9">
        <f t="shared" si="21"/>
        <v>663.30200387160949</v>
      </c>
      <c r="N120" s="9">
        <f t="shared" si="17"/>
        <v>-45.01269242754983</v>
      </c>
      <c r="O120" s="9">
        <f t="shared" si="18"/>
        <v>1.0054726789585906</v>
      </c>
      <c r="P120" s="9">
        <v>-1.4207986436389319</v>
      </c>
      <c r="Q120" s="9"/>
      <c r="R120" s="9">
        <f t="shared" si="19"/>
        <v>0.69860846439962931</v>
      </c>
      <c r="S120" s="9">
        <f t="shared" si="20"/>
        <v>-10.294616237493209</v>
      </c>
      <c r="T120" s="9"/>
      <c r="U120" s="9"/>
      <c r="V120" s="9"/>
      <c r="W120" s="9"/>
    </row>
    <row r="121" spans="1:23" x14ac:dyDescent="0.25">
      <c r="A121" s="1" t="s">
        <v>124</v>
      </c>
      <c r="B121" s="8">
        <v>121152</v>
      </c>
      <c r="C121" s="8">
        <v>195621</v>
      </c>
      <c r="D121" s="8">
        <v>102.44799999999999</v>
      </c>
      <c r="E121" s="8">
        <v>34.4</v>
      </c>
      <c r="F121" s="8"/>
      <c r="G121" s="8">
        <f t="shared" si="12"/>
        <v>102.0201594907076</v>
      </c>
      <c r="H121" s="8">
        <f t="shared" si="13"/>
        <v>1.0134525353452846</v>
      </c>
      <c r="I121" s="11">
        <f t="shared" si="14"/>
        <v>21.304608400938548</v>
      </c>
      <c r="J121" s="8"/>
      <c r="K121" s="8">
        <f t="shared" si="15"/>
        <v>463.59927492136057</v>
      </c>
      <c r="L121" s="8">
        <f t="shared" si="16"/>
        <v>0.85246122383279044</v>
      </c>
      <c r="M121" s="9">
        <f t="shared" si="21"/>
        <v>663.51288443502801</v>
      </c>
      <c r="N121" s="9">
        <f t="shared" si="17"/>
        <v>-44.763449115479546</v>
      </c>
      <c r="O121" s="9">
        <f t="shared" si="18"/>
        <v>1.0079818780721022</v>
      </c>
      <c r="P121" s="9">
        <v>-1.0543282205862852</v>
      </c>
      <c r="Q121" s="9"/>
      <c r="R121" s="9">
        <f t="shared" si="19"/>
        <v>0.69870425397407154</v>
      </c>
      <c r="S121" s="9">
        <f t="shared" si="20"/>
        <v>-10.356647757981731</v>
      </c>
      <c r="T121" s="9"/>
      <c r="U121" s="9"/>
      <c r="V121" s="9"/>
      <c r="W121" s="9"/>
    </row>
    <row r="122" spans="1:23" x14ac:dyDescent="0.25">
      <c r="A122" s="1" t="s">
        <v>125</v>
      </c>
      <c r="B122" s="8">
        <v>121994</v>
      </c>
      <c r="C122" s="8">
        <v>196085.33333333334</v>
      </c>
      <c r="D122" s="8">
        <v>102.116</v>
      </c>
      <c r="E122" s="8">
        <v>34.366666666666667</v>
      </c>
      <c r="F122" s="8"/>
      <c r="G122" s="8">
        <f t="shared" si="12"/>
        <v>102.72919420983048</v>
      </c>
      <c r="H122" s="8">
        <f t="shared" si="13"/>
        <v>1.015858104245924</v>
      </c>
      <c r="I122" s="11">
        <f t="shared" si="14"/>
        <v>21.381135764021106</v>
      </c>
      <c r="J122" s="8"/>
      <c r="K122" s="8">
        <f t="shared" si="15"/>
        <v>463.73019012167174</v>
      </c>
      <c r="L122" s="8">
        <f t="shared" si="16"/>
        <v>0.98337642414395532</v>
      </c>
      <c r="M122" s="9">
        <f t="shared" si="21"/>
        <v>663.64379963533918</v>
      </c>
      <c r="N122" s="9">
        <f t="shared" si="17"/>
        <v>-44.404887040153298</v>
      </c>
      <c r="O122" s="9">
        <f t="shared" si="18"/>
        <v>1.0116026062128016</v>
      </c>
      <c r="P122" s="9">
        <v>-1.1481716653989906</v>
      </c>
      <c r="Q122" s="9"/>
      <c r="R122" s="9">
        <f t="shared" si="19"/>
        <v>0.69876368976321857</v>
      </c>
      <c r="S122" s="9">
        <f t="shared" si="20"/>
        <v>-10.443224181661398</v>
      </c>
      <c r="T122" s="9"/>
      <c r="U122" s="9"/>
      <c r="V122" s="9"/>
      <c r="W122" s="9"/>
    </row>
    <row r="123" spans="1:23" x14ac:dyDescent="0.25">
      <c r="A123" s="1" t="s">
        <v>126</v>
      </c>
      <c r="B123" s="8">
        <v>122596</v>
      </c>
      <c r="C123" s="8">
        <v>196522</v>
      </c>
      <c r="D123" s="8">
        <v>102.831</v>
      </c>
      <c r="E123" s="8">
        <v>34.5</v>
      </c>
      <c r="F123" s="8"/>
      <c r="G123" s="8">
        <f t="shared" si="12"/>
        <v>103.23612877148366</v>
      </c>
      <c r="H123" s="8">
        <f t="shared" si="13"/>
        <v>1.0181203406133597</v>
      </c>
      <c r="I123" s="11">
        <f t="shared" si="14"/>
        <v>21.52207895299254</v>
      </c>
      <c r="J123" s="8"/>
      <c r="K123" s="8">
        <f t="shared" si="15"/>
        <v>464.6977430846203</v>
      </c>
      <c r="L123" s="8">
        <f t="shared" si="16"/>
        <v>1.9509293870925148</v>
      </c>
      <c r="M123" s="9">
        <f t="shared" si="21"/>
        <v>664.61135259828768</v>
      </c>
      <c r="N123" s="9">
        <f t="shared" si="17"/>
        <v>-43.747856107009071</v>
      </c>
      <c r="O123" s="9">
        <f t="shared" si="18"/>
        <v>1.0182710310740932</v>
      </c>
      <c r="P123" s="9">
        <v>-0.22066047090618213</v>
      </c>
      <c r="Q123" s="9"/>
      <c r="R123" s="9">
        <f t="shared" si="19"/>
        <v>0.6992022349120155</v>
      </c>
      <c r="S123" s="9">
        <f t="shared" si="20"/>
        <v>-10.622183220772015</v>
      </c>
      <c r="T123" s="9"/>
      <c r="U123" s="9"/>
      <c r="V123" s="9"/>
      <c r="W123" s="9"/>
    </row>
    <row r="124" spans="1:23" x14ac:dyDescent="0.25">
      <c r="A124" s="1" t="s">
        <v>127</v>
      </c>
      <c r="B124" s="8">
        <v>123245</v>
      </c>
      <c r="C124" s="8">
        <v>197050</v>
      </c>
      <c r="D124" s="8">
        <v>102.863</v>
      </c>
      <c r="E124" s="8">
        <v>34.5</v>
      </c>
      <c r="F124" s="8"/>
      <c r="G124" s="8">
        <f t="shared" si="12"/>
        <v>103.78264128064134</v>
      </c>
      <c r="H124" s="8">
        <f t="shared" si="13"/>
        <v>1.0208557470301671</v>
      </c>
      <c r="I124" s="11">
        <f t="shared" si="14"/>
        <v>21.578038568891145</v>
      </c>
      <c r="J124" s="8"/>
      <c r="K124" s="8">
        <f t="shared" si="15"/>
        <v>464.9885300936852</v>
      </c>
      <c r="L124" s="8">
        <f t="shared" si="16"/>
        <v>2.2417163961574147</v>
      </c>
      <c r="M124" s="9">
        <f t="shared" si="21"/>
        <v>664.90213960735264</v>
      </c>
      <c r="N124" s="9">
        <f t="shared" si="17"/>
        <v>-43.488183277510068</v>
      </c>
      <c r="O124" s="9">
        <f t="shared" si="18"/>
        <v>1.0209186403456714</v>
      </c>
      <c r="P124" s="9">
        <v>8.8993947665926498E-2</v>
      </c>
      <c r="Q124" s="9"/>
      <c r="R124" s="9">
        <f t="shared" si="19"/>
        <v>0.69933378522180234</v>
      </c>
      <c r="S124" s="9">
        <f t="shared" si="20"/>
        <v>-10.692296045720406</v>
      </c>
      <c r="T124" s="9"/>
      <c r="U124" s="9"/>
      <c r="V124" s="9"/>
      <c r="W124" s="9"/>
    </row>
    <row r="125" spans="1:23" x14ac:dyDescent="0.25">
      <c r="A125" s="1" t="s">
        <v>128</v>
      </c>
      <c r="B125" s="8">
        <v>124449.66666666667</v>
      </c>
      <c r="C125" s="8">
        <v>197600.66666666666</v>
      </c>
      <c r="D125" s="8">
        <v>102.899</v>
      </c>
      <c r="E125" s="8">
        <v>34.5</v>
      </c>
      <c r="F125" s="8"/>
      <c r="G125" s="8">
        <f t="shared" si="12"/>
        <v>104.797071793274</v>
      </c>
      <c r="H125" s="8">
        <f t="shared" si="13"/>
        <v>1.0237085825103225</v>
      </c>
      <c r="I125" s="11">
        <f t="shared" si="14"/>
        <v>21.728233879102973</v>
      </c>
      <c r="J125" s="8"/>
      <c r="K125" s="8">
        <f t="shared" si="15"/>
        <v>465.71716705020441</v>
      </c>
      <c r="L125" s="8">
        <f t="shared" si="16"/>
        <v>2.970353352676625</v>
      </c>
      <c r="M125" s="9">
        <f t="shared" si="21"/>
        <v>665.6307765638719</v>
      </c>
      <c r="N125" s="9">
        <f t="shared" si="17"/>
        <v>-42.794538205174788</v>
      </c>
      <c r="O125" s="9">
        <f t="shared" si="18"/>
        <v>1.0280248094906659</v>
      </c>
      <c r="P125" s="9">
        <v>-9.3311789945232704E-2</v>
      </c>
      <c r="Q125" s="9"/>
      <c r="R125" s="9">
        <f t="shared" si="19"/>
        <v>0.6996629114031292</v>
      </c>
      <c r="S125" s="9">
        <f t="shared" si="20"/>
        <v>-10.882630975414735</v>
      </c>
      <c r="T125" s="9"/>
      <c r="U125" s="9"/>
      <c r="V125" s="9"/>
      <c r="W125" s="9"/>
    </row>
    <row r="126" spans="1:23" x14ac:dyDescent="0.25">
      <c r="A126" s="1" t="s">
        <v>129</v>
      </c>
      <c r="B126" s="8">
        <v>124848.66666666667</v>
      </c>
      <c r="C126" s="8">
        <v>197882</v>
      </c>
      <c r="D126" s="8">
        <v>102.694</v>
      </c>
      <c r="E126" s="8">
        <v>34.433333333333337</v>
      </c>
      <c r="F126" s="8"/>
      <c r="G126" s="8">
        <f t="shared" si="12"/>
        <v>105.13306330506738</v>
      </c>
      <c r="H126" s="8">
        <f t="shared" si="13"/>
        <v>1.0251660844142274</v>
      </c>
      <c r="I126" s="11">
        <f t="shared" si="14"/>
        <v>21.724844885111107</v>
      </c>
      <c r="J126" s="8"/>
      <c r="K126" s="8">
        <f t="shared" si="15"/>
        <v>465.69556910317465</v>
      </c>
      <c r="L126" s="8">
        <f t="shared" si="16"/>
        <v>2.9487554056468639</v>
      </c>
      <c r="M126" s="9">
        <f t="shared" si="21"/>
        <v>665.60917861684209</v>
      </c>
      <c r="N126" s="9">
        <f t="shared" si="17"/>
        <v>-42.810136611985627</v>
      </c>
      <c r="O126" s="9">
        <f t="shared" si="18"/>
        <v>1.027864466504566</v>
      </c>
      <c r="P126" s="9">
        <v>0.11297391480343322</v>
      </c>
      <c r="Q126" s="9"/>
      <c r="R126" s="9">
        <f t="shared" si="19"/>
        <v>0.69965316594777949</v>
      </c>
      <c r="S126" s="9">
        <f t="shared" si="20"/>
        <v>-10.878161247745075</v>
      </c>
      <c r="T126" s="9"/>
      <c r="U126" s="9"/>
      <c r="V126" s="9"/>
      <c r="W126" s="9"/>
    </row>
    <row r="127" spans="1:23" x14ac:dyDescent="0.25">
      <c r="A127" s="1" t="s">
        <v>130</v>
      </c>
      <c r="B127" s="8">
        <v>124629.33333333333</v>
      </c>
      <c r="C127" s="8">
        <v>198295.66666666666</v>
      </c>
      <c r="D127" s="8">
        <v>102.325</v>
      </c>
      <c r="E127" s="8">
        <v>34.266666666666666</v>
      </c>
      <c r="F127" s="8"/>
      <c r="G127" s="8">
        <f t="shared" si="12"/>
        <v>104.94836621671311</v>
      </c>
      <c r="H127" s="8">
        <f t="shared" si="13"/>
        <v>1.0273091648203247</v>
      </c>
      <c r="I127" s="11">
        <f t="shared" si="14"/>
        <v>21.536687583804429</v>
      </c>
      <c r="J127" s="8"/>
      <c r="K127" s="8">
        <f t="shared" si="15"/>
        <v>464.95093928120912</v>
      </c>
      <c r="L127" s="8">
        <f t="shared" si="16"/>
        <v>2.204125583681332</v>
      </c>
      <c r="M127" s="9">
        <f t="shared" si="21"/>
        <v>664.86454879487655</v>
      </c>
      <c r="N127" s="9">
        <f t="shared" si="17"/>
        <v>-43.680001718472802</v>
      </c>
      <c r="O127" s="9">
        <f t="shared" si="18"/>
        <v>1.0189622071259927</v>
      </c>
      <c r="P127" s="9">
        <v>8.3459811412467388E-2</v>
      </c>
      <c r="Q127" s="9"/>
      <c r="R127" s="9">
        <f t="shared" si="19"/>
        <v>0.69931678583851731</v>
      </c>
      <c r="S127" s="9">
        <f t="shared" si="20"/>
        <v>-10.644480791871757</v>
      </c>
      <c r="T127" s="9"/>
      <c r="U127" s="9"/>
      <c r="V127" s="9"/>
      <c r="W127" s="9"/>
    </row>
    <row r="128" spans="1:23" x14ac:dyDescent="0.25">
      <c r="A128" s="1" t="s">
        <v>131</v>
      </c>
      <c r="B128" s="8">
        <v>124933.66666666667</v>
      </c>
      <c r="C128" s="8">
        <v>198807</v>
      </c>
      <c r="D128" s="8">
        <v>102.764</v>
      </c>
      <c r="E128" s="8">
        <v>34.299999999999997</v>
      </c>
      <c r="F128" s="8"/>
      <c r="G128" s="8">
        <f t="shared" si="12"/>
        <v>105.20464044417123</v>
      </c>
      <c r="H128" s="8">
        <f t="shared" si="13"/>
        <v>1.0299582263376119</v>
      </c>
      <c r="I128" s="11">
        <f t="shared" si="14"/>
        <v>21.55469760454444</v>
      </c>
      <c r="J128" s="8"/>
      <c r="K128" s="8">
        <f t="shared" si="15"/>
        <v>465.36540766994989</v>
      </c>
      <c r="L128" s="8">
        <f t="shared" si="16"/>
        <v>2.6185939724221043</v>
      </c>
      <c r="M128" s="9">
        <f t="shared" si="21"/>
        <v>665.27901718361727</v>
      </c>
      <c r="N128" s="9">
        <f t="shared" si="17"/>
        <v>-43.59641182360189</v>
      </c>
      <c r="O128" s="9">
        <f t="shared" si="18"/>
        <v>1.0198143126511445</v>
      </c>
      <c r="P128" s="9">
        <v>0.29314000001897966</v>
      </c>
      <c r="Q128" s="9"/>
      <c r="R128" s="9">
        <f t="shared" si="19"/>
        <v>0.69950411128254308</v>
      </c>
      <c r="S128" s="9">
        <f t="shared" si="20"/>
        <v>-10.674397002049007</v>
      </c>
      <c r="T128" s="9"/>
      <c r="U128" s="9"/>
      <c r="V128" s="9"/>
      <c r="W128" s="9"/>
    </row>
    <row r="129" spans="1:23" x14ac:dyDescent="0.25">
      <c r="A129" s="1" t="s">
        <v>132</v>
      </c>
      <c r="B129" s="8">
        <v>125221.33333333333</v>
      </c>
      <c r="C129" s="8">
        <v>199351.66666666666</v>
      </c>
      <c r="D129" s="8">
        <v>102.578</v>
      </c>
      <c r="E129" s="8">
        <v>34.266666666666666</v>
      </c>
      <c r="F129" s="8"/>
      <c r="G129" s="8">
        <f t="shared" si="12"/>
        <v>105.44687993847172</v>
      </c>
      <c r="H129" s="8">
        <f t="shared" si="13"/>
        <v>1.0327799776539399</v>
      </c>
      <c r="I129" s="11">
        <f t="shared" si="14"/>
        <v>21.524363255330474</v>
      </c>
      <c r="J129" s="8"/>
      <c r="K129" s="8">
        <f t="shared" si="15"/>
        <v>465.14064433338137</v>
      </c>
      <c r="L129" s="8">
        <f t="shared" si="16"/>
        <v>2.3938306358535897</v>
      </c>
      <c r="M129" s="9">
        <f t="shared" si="21"/>
        <v>665.05425384704881</v>
      </c>
      <c r="N129" s="9">
        <f t="shared" si="17"/>
        <v>-43.737242907762422</v>
      </c>
      <c r="O129" s="9">
        <f t="shared" si="18"/>
        <v>1.018379107942597</v>
      </c>
      <c r="P129" s="9">
        <v>0.3359093301124858</v>
      </c>
      <c r="Q129" s="9"/>
      <c r="R129" s="9">
        <f t="shared" si="19"/>
        <v>0.69940255496862946</v>
      </c>
      <c r="S129" s="9">
        <f t="shared" si="20"/>
        <v>-10.634887190176061</v>
      </c>
      <c r="T129" s="9"/>
      <c r="U129" s="9"/>
      <c r="V129" s="9"/>
      <c r="W129" s="9"/>
    </row>
    <row r="130" spans="1:23" x14ac:dyDescent="0.25">
      <c r="A130" s="1" t="s">
        <v>133</v>
      </c>
      <c r="B130" s="8">
        <v>125542</v>
      </c>
      <c r="C130" s="8">
        <v>199776</v>
      </c>
      <c r="D130" s="8">
        <v>101.71299999999999</v>
      </c>
      <c r="E130" s="8">
        <v>34.133333333333333</v>
      </c>
      <c r="F130" s="8"/>
      <c r="G130" s="8">
        <f t="shared" si="12"/>
        <v>105.71690820442431</v>
      </c>
      <c r="H130" s="8">
        <f t="shared" si="13"/>
        <v>1.0349783187957304</v>
      </c>
      <c r="I130" s="11">
        <f t="shared" si="14"/>
        <v>21.449858508195849</v>
      </c>
      <c r="J130" s="8"/>
      <c r="K130" s="8">
        <f t="shared" si="15"/>
        <v>464.33693015391253</v>
      </c>
      <c r="L130" s="8">
        <f t="shared" si="16"/>
        <v>1.5901164563847487</v>
      </c>
      <c r="M130" s="9">
        <f t="shared" ref="M130:M161" si="22">LN(12*D130*B130/C130)*100</f>
        <v>664.25053966757991</v>
      </c>
      <c r="N130" s="9">
        <f t="shared" si="17"/>
        <v>-44.083984832221766</v>
      </c>
      <c r="O130" s="9">
        <f t="shared" si="18"/>
        <v>1.0148540755398077</v>
      </c>
      <c r="P130" s="9">
        <v>-4.1270110133496019E-2</v>
      </c>
      <c r="Q130" s="9"/>
      <c r="R130" s="9">
        <f t="shared" si="19"/>
        <v>0.69903884517171355</v>
      </c>
      <c r="S130" s="9">
        <f t="shared" si="20"/>
        <v>-10.533007211601262</v>
      </c>
      <c r="T130" s="9"/>
      <c r="U130" s="9"/>
      <c r="V130" s="9"/>
      <c r="W130" s="9"/>
    </row>
    <row r="131" spans="1:23" x14ac:dyDescent="0.25">
      <c r="A131" s="1" t="s">
        <v>134</v>
      </c>
      <c r="B131" s="8">
        <v>126280</v>
      </c>
      <c r="C131" s="8">
        <v>200279.33333333334</v>
      </c>
      <c r="D131" s="8">
        <v>101.907</v>
      </c>
      <c r="E131" s="8">
        <v>34.300000000000004</v>
      </c>
      <c r="F131" s="8"/>
      <c r="G131" s="8">
        <f t="shared" ref="G131:G189" si="23">B131/$B$116*100</f>
        <v>106.33836618864365</v>
      </c>
      <c r="H131" s="8">
        <f t="shared" ref="H131:H189" si="24">C131/C$116</f>
        <v>1.0375859347612477</v>
      </c>
      <c r="I131" s="11">
        <f t="shared" ref="I131:I189" si="25">E131*B131/C131</f>
        <v>21.626814549013215</v>
      </c>
      <c r="J131" s="8"/>
      <c r="K131" s="8">
        <f t="shared" ref="K131:K189" si="26">LN(D131*G131/100/H131)*100</f>
        <v>464.86197922262249</v>
      </c>
      <c r="L131" s="8">
        <f t="shared" ref="L131:L189" si="27">K131-AVERAGE(K$2:K$189)</f>
        <v>2.1151655250947101</v>
      </c>
      <c r="M131" s="9">
        <f t="shared" si="22"/>
        <v>664.77558873628993</v>
      </c>
      <c r="N131" s="9">
        <f t="shared" ref="N131:N189" si="28">LN(E131*B131/100/(C131/3))*100</f>
        <v>-43.262393824130953</v>
      </c>
      <c r="O131" s="9">
        <f t="shared" ref="O131:O189" si="29">I131/AVERAGE(I$18:I$189)</f>
        <v>1.0232263712892773</v>
      </c>
      <c r="P131" s="9">
        <v>0.5500010191462934</v>
      </c>
      <c r="Q131" s="9"/>
      <c r="R131" s="9">
        <f t="shared" ref="R131:R189" si="30">K131/M131</f>
        <v>0.69927654850609855</v>
      </c>
      <c r="S131" s="9">
        <f t="shared" ref="S131:S189" si="31">K131/N131</f>
        <v>-10.745174691728019</v>
      </c>
      <c r="T131" s="9"/>
      <c r="U131" s="9"/>
      <c r="V131" s="9"/>
      <c r="W131" s="9"/>
    </row>
    <row r="132" spans="1:23" x14ac:dyDescent="0.25">
      <c r="A132" s="1" t="s">
        <v>135</v>
      </c>
      <c r="B132" s="8">
        <v>127218.33333333333</v>
      </c>
      <c r="C132" s="8">
        <v>200849.66666666666</v>
      </c>
      <c r="D132" s="8">
        <v>102.048</v>
      </c>
      <c r="E132" s="8">
        <v>34.366666666666667</v>
      </c>
      <c r="F132" s="8"/>
      <c r="G132" s="8">
        <f t="shared" si="23"/>
        <v>107.12852166541758</v>
      </c>
      <c r="H132" s="8">
        <f t="shared" si="24"/>
        <v>1.0405406572228371</v>
      </c>
      <c r="I132" s="11">
        <f t="shared" si="25"/>
        <v>21.767873096904427</v>
      </c>
      <c r="J132" s="8"/>
      <c r="K132" s="8">
        <f t="shared" si="26"/>
        <v>465.45619147876994</v>
      </c>
      <c r="L132" s="8">
        <f t="shared" si="27"/>
        <v>2.7093777812421536</v>
      </c>
      <c r="M132" s="9">
        <f t="shared" si="22"/>
        <v>665.36980099243738</v>
      </c>
      <c r="N132" s="9">
        <f t="shared" si="28"/>
        <v>-42.612272565645135</v>
      </c>
      <c r="O132" s="9">
        <f t="shared" si="29"/>
        <v>1.0299002541105755</v>
      </c>
      <c r="P132" s="9">
        <v>0.58814326282083584</v>
      </c>
      <c r="Q132" s="9"/>
      <c r="R132" s="9">
        <f t="shared" si="30"/>
        <v>0.69954511128174923</v>
      </c>
      <c r="S132" s="9">
        <f t="shared" si="31"/>
        <v>-10.923054872554017</v>
      </c>
      <c r="T132" s="9"/>
      <c r="U132" s="9"/>
      <c r="V132" s="9"/>
      <c r="W132" s="9"/>
    </row>
    <row r="133" spans="1:23" x14ac:dyDescent="0.25">
      <c r="A133" s="1" t="s">
        <v>136</v>
      </c>
      <c r="B133" s="8">
        <v>127840.33333333333</v>
      </c>
      <c r="C133" s="8">
        <v>201457.33333333334</v>
      </c>
      <c r="D133" s="8">
        <v>102.328</v>
      </c>
      <c r="E133" s="8">
        <v>34.4</v>
      </c>
      <c r="F133" s="8"/>
      <c r="G133" s="8">
        <f t="shared" si="23"/>
        <v>107.65229790685989</v>
      </c>
      <c r="H133" s="8">
        <f t="shared" si="24"/>
        <v>1.0436887922593525</v>
      </c>
      <c r="I133" s="11">
        <f t="shared" si="25"/>
        <v>21.82947323833665</v>
      </c>
      <c r="J133" s="8"/>
      <c r="K133" s="8">
        <f t="shared" si="26"/>
        <v>465.91583706673873</v>
      </c>
      <c r="L133" s="8">
        <f t="shared" si="27"/>
        <v>3.1690233692109473</v>
      </c>
      <c r="M133" s="9">
        <f t="shared" si="22"/>
        <v>665.82944658040617</v>
      </c>
      <c r="N133" s="9">
        <f t="shared" si="28"/>
        <v>-42.329685722166012</v>
      </c>
      <c r="O133" s="9">
        <f t="shared" si="29"/>
        <v>1.0328147327567834</v>
      </c>
      <c r="P133" s="9">
        <v>0.73781115377948936</v>
      </c>
      <c r="Q133" s="9"/>
      <c r="R133" s="9">
        <f t="shared" si="30"/>
        <v>0.69975252590525716</v>
      </c>
      <c r="S133" s="9">
        <f t="shared" si="31"/>
        <v>-11.006834308310518</v>
      </c>
      <c r="T133" s="9"/>
      <c r="U133" s="9"/>
      <c r="V133" s="9"/>
      <c r="W133" s="9"/>
    </row>
    <row r="134" spans="1:23" x14ac:dyDescent="0.25">
      <c r="A134" s="1" t="s">
        <v>137</v>
      </c>
      <c r="B134" s="8">
        <v>128495.66666666667</v>
      </c>
      <c r="C134" s="8">
        <v>202395.66666666666</v>
      </c>
      <c r="D134" s="8">
        <v>102.697</v>
      </c>
      <c r="E134" s="8">
        <v>34.43333333333333</v>
      </c>
      <c r="F134" s="8"/>
      <c r="G134" s="8">
        <f t="shared" si="23"/>
        <v>108.20414361461745</v>
      </c>
      <c r="H134" s="8">
        <f t="shared" si="24"/>
        <v>1.048550010102353</v>
      </c>
      <c r="I134" s="11">
        <f t="shared" si="25"/>
        <v>21.860814488232897</v>
      </c>
      <c r="J134" s="8"/>
      <c r="K134" s="8">
        <f t="shared" si="26"/>
        <v>466.32241137579672</v>
      </c>
      <c r="L134" s="8">
        <f t="shared" si="27"/>
        <v>3.5755976782689345</v>
      </c>
      <c r="M134" s="9">
        <f t="shared" si="22"/>
        <v>666.23602088946416</v>
      </c>
      <c r="N134" s="9">
        <f t="shared" si="28"/>
        <v>-42.186215596867768</v>
      </c>
      <c r="O134" s="9">
        <f t="shared" si="29"/>
        <v>1.0342975768127274</v>
      </c>
      <c r="P134" s="9">
        <v>0.90132033126678834</v>
      </c>
      <c r="Q134" s="9"/>
      <c r="R134" s="9">
        <f t="shared" si="30"/>
        <v>0.69993575362861493</v>
      </c>
      <c r="S134" s="9">
        <f t="shared" si="31"/>
        <v>-11.05390480701047</v>
      </c>
      <c r="T134" s="9"/>
      <c r="U134" s="9"/>
      <c r="V134" s="9"/>
      <c r="W134" s="9"/>
    </row>
    <row r="135" spans="1:23" x14ac:dyDescent="0.25">
      <c r="A135" s="1" t="s">
        <v>138</v>
      </c>
      <c r="B135" s="8">
        <v>129339.66666666667</v>
      </c>
      <c r="C135" s="8">
        <v>202835.33333333334</v>
      </c>
      <c r="D135" s="8">
        <v>102.69199999999999</v>
      </c>
      <c r="E135" s="8">
        <v>34.533333333333331</v>
      </c>
      <c r="F135" s="8"/>
      <c r="G135" s="8">
        <f t="shared" si="23"/>
        <v>108.91486250171927</v>
      </c>
      <c r="H135" s="8">
        <f t="shared" si="24"/>
        <v>1.0508277885517026</v>
      </c>
      <c r="I135" s="11">
        <f t="shared" si="25"/>
        <v>22.020472216653026</v>
      </c>
      <c r="J135" s="8"/>
      <c r="K135" s="8">
        <f t="shared" si="26"/>
        <v>466.75523065702487</v>
      </c>
      <c r="L135" s="8">
        <f t="shared" si="27"/>
        <v>4.0084169594970831</v>
      </c>
      <c r="M135" s="9">
        <f t="shared" si="22"/>
        <v>666.66884017069231</v>
      </c>
      <c r="N135" s="9">
        <f t="shared" si="28"/>
        <v>-41.458532135742864</v>
      </c>
      <c r="O135" s="9">
        <f t="shared" si="29"/>
        <v>1.0418514399916703</v>
      </c>
      <c r="P135" s="9">
        <v>1.2003389797235968</v>
      </c>
      <c r="Q135" s="9"/>
      <c r="R135" s="9">
        <f t="shared" si="30"/>
        <v>0.70013056338064028</v>
      </c>
      <c r="S135" s="9">
        <f t="shared" si="31"/>
        <v>-11.258363637399952</v>
      </c>
      <c r="T135" s="9"/>
      <c r="U135" s="9"/>
      <c r="V135" s="9"/>
      <c r="W135" s="9"/>
    </row>
    <row r="136" spans="1:23" x14ac:dyDescent="0.25">
      <c r="A136" s="1" t="s">
        <v>139</v>
      </c>
      <c r="B136" s="8">
        <v>129950.33333333333</v>
      </c>
      <c r="C136" s="8">
        <v>203366.66666666666</v>
      </c>
      <c r="D136" s="8">
        <v>102.785</v>
      </c>
      <c r="E136" s="8">
        <v>34.566666666666663</v>
      </c>
      <c r="F136" s="8"/>
      <c r="G136" s="8">
        <f t="shared" si="23"/>
        <v>109.42909512461438</v>
      </c>
      <c r="H136" s="8">
        <f t="shared" si="24"/>
        <v>1.0535804639484141</v>
      </c>
      <c r="I136" s="11">
        <f t="shared" si="25"/>
        <v>22.087935693602141</v>
      </c>
      <c r="J136" s="8"/>
      <c r="K136" s="8">
        <f t="shared" si="26"/>
        <v>467.0551719312611</v>
      </c>
      <c r="L136" s="8">
        <f t="shared" si="27"/>
        <v>4.3083582337333155</v>
      </c>
      <c r="M136" s="9">
        <f t="shared" si="22"/>
        <v>666.9687814449286</v>
      </c>
      <c r="N136" s="9">
        <f t="shared" si="28"/>
        <v>-41.152633406896065</v>
      </c>
      <c r="O136" s="9">
        <f t="shared" si="29"/>
        <v>1.0450433297892525</v>
      </c>
      <c r="P136" s="9">
        <v>1.3405581672629978</v>
      </c>
      <c r="Q136" s="9"/>
      <c r="R136" s="9">
        <f t="shared" si="30"/>
        <v>0.70026541710007417</v>
      </c>
      <c r="S136" s="9">
        <f t="shared" si="31"/>
        <v>-11.349338627087601</v>
      </c>
      <c r="T136" s="9"/>
      <c r="U136" s="9"/>
      <c r="V136" s="9"/>
      <c r="W136" s="9"/>
    </row>
    <row r="137" spans="1:23" x14ac:dyDescent="0.25">
      <c r="A137" s="1" t="s">
        <v>140</v>
      </c>
      <c r="B137" s="8">
        <v>130503.66666666667</v>
      </c>
      <c r="C137" s="8">
        <v>203935.33333333334</v>
      </c>
      <c r="D137" s="8">
        <v>102.661</v>
      </c>
      <c r="E137" s="8">
        <v>34.566666666666663</v>
      </c>
      <c r="F137" s="8"/>
      <c r="G137" s="8">
        <f t="shared" si="23"/>
        <v>109.89504826544734</v>
      </c>
      <c r="H137" s="8">
        <f t="shared" si="24"/>
        <v>1.0565265519200515</v>
      </c>
      <c r="I137" s="11">
        <f t="shared" si="25"/>
        <v>22.120133233955421</v>
      </c>
      <c r="J137" s="8"/>
      <c r="K137" s="8">
        <f t="shared" si="26"/>
        <v>467.08012259318036</v>
      </c>
      <c r="L137" s="8">
        <f t="shared" si="27"/>
        <v>4.3333088956525785</v>
      </c>
      <c r="M137" s="9">
        <f t="shared" si="22"/>
        <v>666.9937321068478</v>
      </c>
      <c r="N137" s="9">
        <f t="shared" si="28"/>
        <v>-41.006969744911274</v>
      </c>
      <c r="O137" s="9">
        <f t="shared" si="29"/>
        <v>1.0465666873926325</v>
      </c>
      <c r="P137" s="9">
        <v>1.5666680660674501</v>
      </c>
      <c r="Q137" s="9"/>
      <c r="R137" s="9">
        <f t="shared" si="30"/>
        <v>0.70027662946367442</v>
      </c>
      <c r="S137" s="9">
        <f t="shared" si="31"/>
        <v>-11.390261838382786</v>
      </c>
      <c r="T137" s="9"/>
      <c r="U137" s="9"/>
      <c r="V137" s="9"/>
      <c r="W137" s="9"/>
    </row>
    <row r="138" spans="1:23" x14ac:dyDescent="0.25">
      <c r="A138" s="1" t="s">
        <v>141</v>
      </c>
      <c r="B138" s="8">
        <v>130782.33333333333</v>
      </c>
      <c r="C138" s="8">
        <v>204395</v>
      </c>
      <c r="D138" s="8">
        <v>102.7</v>
      </c>
      <c r="E138" s="8">
        <v>34.56666666666667</v>
      </c>
      <c r="F138" s="8"/>
      <c r="G138" s="8">
        <f t="shared" si="23"/>
        <v>110.12970900384272</v>
      </c>
      <c r="H138" s="8">
        <f t="shared" si="24"/>
        <v>1.0589079442488252</v>
      </c>
      <c r="I138" s="11">
        <f t="shared" si="25"/>
        <v>22.117514235779851</v>
      </c>
      <c r="J138" s="8"/>
      <c r="K138" s="8">
        <f t="shared" si="26"/>
        <v>467.10626390369259</v>
      </c>
      <c r="L138" s="8">
        <f t="shared" si="27"/>
        <v>4.3594502061648086</v>
      </c>
      <c r="M138" s="9">
        <f t="shared" si="22"/>
        <v>667.01987341736003</v>
      </c>
      <c r="N138" s="9">
        <f t="shared" si="28"/>
        <v>-41.018810330152284</v>
      </c>
      <c r="O138" s="9">
        <f t="shared" si="29"/>
        <v>1.0464427751080227</v>
      </c>
      <c r="P138" s="9">
        <v>1.875611133740108</v>
      </c>
      <c r="Q138" s="9"/>
      <c r="R138" s="9">
        <f t="shared" si="30"/>
        <v>0.70028837598279503</v>
      </c>
      <c r="S138" s="9">
        <f t="shared" si="31"/>
        <v>-11.387611199448418</v>
      </c>
      <c r="T138" s="9"/>
      <c r="U138" s="9"/>
      <c r="V138" s="9"/>
      <c r="W138" s="9"/>
    </row>
    <row r="139" spans="1:23" x14ac:dyDescent="0.25">
      <c r="A139" s="1" t="s">
        <v>142</v>
      </c>
      <c r="B139" s="8">
        <v>131259.33333333334</v>
      </c>
      <c r="C139" s="8">
        <v>204905</v>
      </c>
      <c r="D139" s="8">
        <v>102.458</v>
      </c>
      <c r="E139" s="8">
        <v>34.466666666666669</v>
      </c>
      <c r="F139" s="8"/>
      <c r="G139" s="8">
        <f t="shared" si="23"/>
        <v>110.53138306681376</v>
      </c>
      <c r="H139" s="8">
        <f t="shared" si="24"/>
        <v>1.0615500981741508</v>
      </c>
      <c r="I139" s="11">
        <f t="shared" si="25"/>
        <v>22.07887405816788</v>
      </c>
      <c r="J139" s="8"/>
      <c r="K139" s="8">
        <f t="shared" si="26"/>
        <v>466.98520661193123</v>
      </c>
      <c r="L139" s="8">
        <f t="shared" si="27"/>
        <v>4.2383929144034482</v>
      </c>
      <c r="M139" s="9">
        <f t="shared" si="22"/>
        <v>666.89881612559873</v>
      </c>
      <c r="N139" s="9">
        <f t="shared" si="28"/>
        <v>-41.193667095370884</v>
      </c>
      <c r="O139" s="9">
        <f t="shared" si="29"/>
        <v>1.0446145979331427</v>
      </c>
      <c r="P139" s="9">
        <v>1.773741486515064</v>
      </c>
      <c r="Q139" s="9"/>
      <c r="R139" s="9">
        <f t="shared" si="30"/>
        <v>0.70023397151147848</v>
      </c>
      <c r="S139" s="9">
        <f t="shared" si="31"/>
        <v>-11.336334916014517</v>
      </c>
      <c r="T139" s="9"/>
      <c r="U139" s="9"/>
      <c r="V139" s="9"/>
      <c r="W139" s="9"/>
    </row>
    <row r="140" spans="1:23" x14ac:dyDescent="0.25">
      <c r="A140" s="1" t="s">
        <v>143</v>
      </c>
      <c r="B140" s="8">
        <v>131568.33333333334</v>
      </c>
      <c r="C140" s="8">
        <v>205482.66666666666</v>
      </c>
      <c r="D140" s="8">
        <v>102.181</v>
      </c>
      <c r="E140" s="8">
        <v>34.466666666666669</v>
      </c>
      <c r="F140" s="8"/>
      <c r="G140" s="8">
        <f t="shared" si="23"/>
        <v>110.791587019556</v>
      </c>
      <c r="H140" s="8">
        <f t="shared" si="24"/>
        <v>1.064542812391529</v>
      </c>
      <c r="I140" s="11">
        <f t="shared" si="25"/>
        <v>22.06863460773118</v>
      </c>
      <c r="J140" s="8"/>
      <c r="K140" s="8">
        <f t="shared" si="26"/>
        <v>466.6680983668524</v>
      </c>
      <c r="L140" s="8">
        <f t="shared" si="27"/>
        <v>3.9212846693246206</v>
      </c>
      <c r="M140" s="9">
        <f t="shared" si="22"/>
        <v>666.58170788051984</v>
      </c>
      <c r="N140" s="9">
        <f t="shared" si="28"/>
        <v>-41.240054540233537</v>
      </c>
      <c r="O140" s="9">
        <f t="shared" si="29"/>
        <v>1.0441301402849488</v>
      </c>
      <c r="P140" s="9">
        <v>1.9796516067722223</v>
      </c>
      <c r="Q140" s="9"/>
      <c r="R140" s="9">
        <f t="shared" si="30"/>
        <v>0.70009136591923915</v>
      </c>
      <c r="S140" s="9">
        <f t="shared" si="31"/>
        <v>-11.31589430638541</v>
      </c>
      <c r="T140" s="9"/>
      <c r="U140" s="9"/>
      <c r="V140" s="9"/>
      <c r="W140" s="9"/>
    </row>
    <row r="141" spans="1:23" x14ac:dyDescent="0.25">
      <c r="A141" s="1" t="s">
        <v>144</v>
      </c>
      <c r="B141" s="8">
        <v>132293.66666666666</v>
      </c>
      <c r="C141" s="8">
        <v>206097.66666666666</v>
      </c>
      <c r="D141" s="8">
        <v>103.093</v>
      </c>
      <c r="E141" s="8">
        <v>34.5</v>
      </c>
      <c r="F141" s="8"/>
      <c r="G141" s="8">
        <f t="shared" si="23"/>
        <v>111.40237860657554</v>
      </c>
      <c r="H141" s="8">
        <f t="shared" si="24"/>
        <v>1.0677289391838334</v>
      </c>
      <c r="I141" s="11">
        <f t="shared" si="25"/>
        <v>22.145478761687421</v>
      </c>
      <c r="J141" s="8"/>
      <c r="K141" s="8">
        <f t="shared" si="26"/>
        <v>467.8076080629433</v>
      </c>
      <c r="L141" s="8">
        <f t="shared" si="27"/>
        <v>5.0607943654155179</v>
      </c>
      <c r="M141" s="9">
        <f t="shared" si="22"/>
        <v>667.72121757661068</v>
      </c>
      <c r="N141" s="9">
        <f t="shared" si="28"/>
        <v>-40.892454077515552</v>
      </c>
      <c r="O141" s="9">
        <f t="shared" si="29"/>
        <v>1.0477658567067658</v>
      </c>
      <c r="P141" s="9">
        <v>2.04758871858769</v>
      </c>
      <c r="Q141" s="9"/>
      <c r="R141" s="9">
        <f t="shared" si="30"/>
        <v>0.7006031795137162</v>
      </c>
      <c r="S141" s="9">
        <f t="shared" si="31"/>
        <v>-11.439949462953955</v>
      </c>
      <c r="T141" s="9"/>
      <c r="U141" s="9"/>
      <c r="V141" s="9"/>
      <c r="W141" s="9"/>
    </row>
    <row r="142" spans="1:23" x14ac:dyDescent="0.25">
      <c r="A142" s="1" t="s">
        <v>145</v>
      </c>
      <c r="B142" s="8">
        <v>132943.33333333334</v>
      </c>
      <c r="C142" s="8">
        <v>206876</v>
      </c>
      <c r="D142" s="8">
        <v>102.93300000000001</v>
      </c>
      <c r="E142" s="8">
        <v>34.366666666666667</v>
      </c>
      <c r="F142" s="8"/>
      <c r="G142" s="8">
        <f t="shared" si="23"/>
        <v>111.94945250505953</v>
      </c>
      <c r="H142" s="8">
        <f t="shared" si="24"/>
        <v>1.0717612459914381</v>
      </c>
      <c r="I142" s="11">
        <f t="shared" si="25"/>
        <v>22.084819999527365</v>
      </c>
      <c r="J142" s="8"/>
      <c r="K142" s="8">
        <f t="shared" si="26"/>
        <v>467.76522380974177</v>
      </c>
      <c r="L142" s="8">
        <f t="shared" si="27"/>
        <v>5.018410112213985</v>
      </c>
      <c r="M142" s="9">
        <f t="shared" si="22"/>
        <v>667.67883332340932</v>
      </c>
      <c r="N142" s="9">
        <f t="shared" si="28"/>
        <v>-41.16674026543842</v>
      </c>
      <c r="O142" s="9">
        <f t="shared" si="29"/>
        <v>1.044895917402886</v>
      </c>
      <c r="P142" s="9">
        <v>1.7541938778359736</v>
      </c>
      <c r="Q142" s="9"/>
      <c r="R142" s="9">
        <f t="shared" si="30"/>
        <v>0.70058417380316496</v>
      </c>
      <c r="S142" s="9">
        <f t="shared" si="31"/>
        <v>-11.362697672772857</v>
      </c>
      <c r="T142" s="9"/>
      <c r="U142" s="9"/>
      <c r="V142" s="9"/>
      <c r="W142" s="9"/>
    </row>
    <row r="143" spans="1:23" x14ac:dyDescent="0.25">
      <c r="A143" s="1" t="s">
        <v>146</v>
      </c>
      <c r="B143" s="8">
        <v>133214.66666666666</v>
      </c>
      <c r="C143" s="8">
        <v>207431.66666666666</v>
      </c>
      <c r="D143" s="8">
        <v>102.97799999999999</v>
      </c>
      <c r="E143" s="8">
        <v>34.4</v>
      </c>
      <c r="F143" s="8"/>
      <c r="G143" s="8">
        <f t="shared" si="23"/>
        <v>112.17793796086555</v>
      </c>
      <c r="H143" s="8">
        <f t="shared" si="24"/>
        <v>1.0746399849414494</v>
      </c>
      <c r="I143" s="11">
        <f t="shared" si="25"/>
        <v>22.092020022658065</v>
      </c>
      <c r="J143" s="8"/>
      <c r="K143" s="8">
        <f t="shared" si="26"/>
        <v>467.74458218237703</v>
      </c>
      <c r="L143" s="8">
        <f t="shared" si="27"/>
        <v>4.9977684848492459</v>
      </c>
      <c r="M143" s="9">
        <f t="shared" si="22"/>
        <v>667.65819169604447</v>
      </c>
      <c r="N143" s="9">
        <f t="shared" si="28"/>
        <v>-41.134143895074054</v>
      </c>
      <c r="O143" s="9">
        <f t="shared" si="29"/>
        <v>1.0452365710633928</v>
      </c>
      <c r="P143" s="9">
        <v>2.2542706928712732</v>
      </c>
      <c r="Q143" s="9"/>
      <c r="R143" s="9">
        <f t="shared" si="30"/>
        <v>0.70057491692593599</v>
      </c>
      <c r="S143" s="9">
        <f t="shared" si="31"/>
        <v>-11.37120012453671</v>
      </c>
      <c r="T143" s="9"/>
      <c r="U143" s="9"/>
      <c r="V143" s="9"/>
      <c r="W143" s="9"/>
    </row>
    <row r="144" spans="1:23" x14ac:dyDescent="0.25">
      <c r="A144" s="1" t="s">
        <v>147</v>
      </c>
      <c r="B144" s="8">
        <v>133570.66666666666</v>
      </c>
      <c r="C144" s="8">
        <v>208043.66666666666</v>
      </c>
      <c r="D144" s="8">
        <v>103.10299999999999</v>
      </c>
      <c r="E144" s="8">
        <v>34.4</v>
      </c>
      <c r="F144" s="8"/>
      <c r="G144" s="8">
        <f t="shared" si="23"/>
        <v>112.47771986111228</v>
      </c>
      <c r="H144" s="8">
        <f t="shared" si="24"/>
        <v>1.0778105696518401</v>
      </c>
      <c r="I144" s="11">
        <f t="shared" si="25"/>
        <v>22.085896710786674</v>
      </c>
      <c r="J144" s="8"/>
      <c r="K144" s="8">
        <f t="shared" si="26"/>
        <v>467.83817257660314</v>
      </c>
      <c r="L144" s="8">
        <f t="shared" si="27"/>
        <v>5.0913588790753579</v>
      </c>
      <c r="M144" s="9">
        <f t="shared" si="22"/>
        <v>667.75178209027058</v>
      </c>
      <c r="N144" s="9">
        <f t="shared" si="28"/>
        <v>-41.161865038864285</v>
      </c>
      <c r="O144" s="9">
        <f t="shared" si="29"/>
        <v>1.0449468596880889</v>
      </c>
      <c r="P144" s="9">
        <v>2.5358153363579277</v>
      </c>
      <c r="Q144" s="9"/>
      <c r="R144" s="9">
        <f t="shared" si="30"/>
        <v>0.70061688358528118</v>
      </c>
      <c r="S144" s="9">
        <f t="shared" si="31"/>
        <v>-11.365815716437504</v>
      </c>
      <c r="T144" s="9"/>
      <c r="U144" s="9"/>
      <c r="V144" s="9"/>
      <c r="W144" s="9"/>
    </row>
    <row r="145" spans="1:23" x14ac:dyDescent="0.25">
      <c r="A145" s="1" t="s">
        <v>148</v>
      </c>
      <c r="B145" s="8">
        <v>134275</v>
      </c>
      <c r="C145" s="8">
        <v>208660.33333333334</v>
      </c>
      <c r="D145" s="8">
        <v>102.977</v>
      </c>
      <c r="E145" s="8">
        <v>34.4</v>
      </c>
      <c r="F145" s="8"/>
      <c r="G145" s="8">
        <f t="shared" si="23"/>
        <v>113.07082768435323</v>
      </c>
      <c r="H145" s="8">
        <f t="shared" si="24"/>
        <v>1.0810053309340963</v>
      </c>
      <c r="I145" s="11">
        <f t="shared" si="25"/>
        <v>22.136742169490766</v>
      </c>
      <c r="J145" s="8"/>
      <c r="K145" s="8">
        <f t="shared" si="26"/>
        <v>467.94584222325619</v>
      </c>
      <c r="L145" s="8">
        <f t="shared" si="27"/>
        <v>5.1990285257284086</v>
      </c>
      <c r="M145" s="9">
        <f t="shared" si="22"/>
        <v>667.85945173692369</v>
      </c>
      <c r="N145" s="9">
        <f t="shared" si="28"/>
        <v>-40.931912768278103</v>
      </c>
      <c r="O145" s="9">
        <f t="shared" si="29"/>
        <v>1.0473525035746825</v>
      </c>
      <c r="P145" s="9">
        <v>2.7632822120340279</v>
      </c>
      <c r="Q145" s="9"/>
      <c r="R145" s="9">
        <f t="shared" si="30"/>
        <v>0.70066514894152399</v>
      </c>
      <c r="S145" s="9">
        <f t="shared" si="31"/>
        <v>-11.432298433556479</v>
      </c>
      <c r="T145" s="9"/>
      <c r="U145" s="9"/>
      <c r="V145" s="9"/>
      <c r="W145" s="9"/>
    </row>
    <row r="146" spans="1:23" x14ac:dyDescent="0.25">
      <c r="A146" s="1" t="s">
        <v>149</v>
      </c>
      <c r="B146" s="8">
        <v>136619.33333333334</v>
      </c>
      <c r="C146" s="8">
        <v>211586</v>
      </c>
      <c r="D146" s="8">
        <v>102.691</v>
      </c>
      <c r="E146" s="8">
        <v>34.366666666666667</v>
      </c>
      <c r="F146" s="8"/>
      <c r="G146" s="8">
        <f t="shared" si="23"/>
        <v>115.04495325030386</v>
      </c>
      <c r="H146" s="8">
        <f t="shared" si="24"/>
        <v>1.0961623145959145</v>
      </c>
      <c r="I146" s="11">
        <f t="shared" si="25"/>
        <v>22.190272933411894</v>
      </c>
      <c r="J146" s="8"/>
      <c r="K146" s="8">
        <f t="shared" si="26"/>
        <v>468.00619682130196</v>
      </c>
      <c r="L146" s="8">
        <f t="shared" si="27"/>
        <v>5.2593831237741711</v>
      </c>
      <c r="M146" s="9">
        <f t="shared" si="22"/>
        <v>667.91980633496939</v>
      </c>
      <c r="N146" s="9">
        <f t="shared" si="28"/>
        <v>-40.690386061282069</v>
      </c>
      <c r="O146" s="9">
        <f t="shared" si="29"/>
        <v>1.0498851969214176</v>
      </c>
      <c r="P146" s="9">
        <v>1.5669928220070233</v>
      </c>
      <c r="Q146" s="9"/>
      <c r="R146" s="9">
        <f t="shared" si="30"/>
        <v>0.70069219745011058</v>
      </c>
      <c r="S146" s="9">
        <f t="shared" si="31"/>
        <v>-11.501640611530636</v>
      </c>
      <c r="T146" s="9"/>
      <c r="U146" s="9"/>
      <c r="V146" s="9"/>
      <c r="W146" s="9"/>
    </row>
    <row r="147" spans="1:23" x14ac:dyDescent="0.25">
      <c r="A147" s="1" t="s">
        <v>150</v>
      </c>
      <c r="B147" s="8">
        <v>136946.66666666666</v>
      </c>
      <c r="C147" s="8">
        <v>212242</v>
      </c>
      <c r="D147" s="8">
        <v>102.4</v>
      </c>
      <c r="E147" s="8">
        <v>34.333333333333329</v>
      </c>
      <c r="F147" s="8"/>
      <c r="G147" s="8">
        <f t="shared" si="23"/>
        <v>115.32059540951947</v>
      </c>
      <c r="H147" s="8">
        <f t="shared" si="24"/>
        <v>1.099560849841039</v>
      </c>
      <c r="I147" s="11">
        <f t="shared" si="25"/>
        <v>22.153181535961568</v>
      </c>
      <c r="J147" s="8"/>
      <c r="K147" s="8">
        <f t="shared" si="26"/>
        <v>467.65216898067587</v>
      </c>
      <c r="L147" s="8">
        <f t="shared" si="27"/>
        <v>4.9053552831480829</v>
      </c>
      <c r="M147" s="9">
        <f t="shared" si="22"/>
        <v>667.56577849434325</v>
      </c>
      <c r="N147" s="9">
        <f t="shared" si="28"/>
        <v>-40.857677520843062</v>
      </c>
      <c r="O147" s="9">
        <f t="shared" si="29"/>
        <v>1.0481302969599309</v>
      </c>
      <c r="P147" s="9">
        <v>1.6786843086272256</v>
      </c>
      <c r="Q147" s="9"/>
      <c r="R147" s="9">
        <f t="shared" si="30"/>
        <v>0.70053346658278204</v>
      </c>
      <c r="S147" s="9">
        <f t="shared" si="31"/>
        <v>-11.445882325105449</v>
      </c>
      <c r="T147" s="9"/>
      <c r="U147" s="9"/>
      <c r="V147" s="9"/>
      <c r="W147" s="9"/>
    </row>
    <row r="148" spans="1:23" x14ac:dyDescent="0.25">
      <c r="A148" s="1" t="s">
        <v>151</v>
      </c>
      <c r="B148" s="8">
        <v>136695.33333333334</v>
      </c>
      <c r="C148" s="8">
        <v>212918.66666666666</v>
      </c>
      <c r="D148" s="8">
        <v>102.22499999999999</v>
      </c>
      <c r="E148" s="8">
        <v>34.233333333333334</v>
      </c>
      <c r="F148" s="8"/>
      <c r="G148" s="8">
        <f t="shared" si="23"/>
        <v>115.10895163350261</v>
      </c>
      <c r="H148" s="8">
        <f t="shared" si="24"/>
        <v>1.1030664527615688</v>
      </c>
      <c r="I148" s="11">
        <f t="shared" si="25"/>
        <v>21.978049103778808</v>
      </c>
      <c r="J148" s="8"/>
      <c r="K148" s="8">
        <f t="shared" si="26"/>
        <v>466.97911798820354</v>
      </c>
      <c r="L148" s="8">
        <f t="shared" si="27"/>
        <v>4.2323042906757564</v>
      </c>
      <c r="M148" s="9">
        <f t="shared" si="22"/>
        <v>666.89272750187092</v>
      </c>
      <c r="N148" s="9">
        <f t="shared" si="28"/>
        <v>-41.651371007357533</v>
      </c>
      <c r="O148" s="9">
        <f t="shared" si="29"/>
        <v>1.0398442813439321</v>
      </c>
      <c r="P148" s="9">
        <v>1.9667426969331245</v>
      </c>
      <c r="Q148" s="9"/>
      <c r="R148" s="9">
        <f t="shared" si="30"/>
        <v>0.70023123469567816</v>
      </c>
      <c r="S148" s="9">
        <f t="shared" si="31"/>
        <v>-11.211614568598804</v>
      </c>
      <c r="T148" s="9"/>
      <c r="U148" s="9"/>
      <c r="V148" s="9"/>
      <c r="W148" s="9"/>
    </row>
    <row r="149" spans="1:23" x14ac:dyDescent="0.25">
      <c r="A149" s="1" t="s">
        <v>152</v>
      </c>
      <c r="B149" s="8">
        <v>137341.33333333334</v>
      </c>
      <c r="C149" s="8">
        <v>213560.33333333334</v>
      </c>
      <c r="D149" s="8">
        <v>101.898</v>
      </c>
      <c r="E149" s="8">
        <v>34.166666666666664</v>
      </c>
      <c r="F149" s="8"/>
      <c r="G149" s="8">
        <f t="shared" si="23"/>
        <v>115.65293789069189</v>
      </c>
      <c r="H149" s="8">
        <f t="shared" si="24"/>
        <v>1.1063907313931058</v>
      </c>
      <c r="I149" s="11">
        <f t="shared" si="25"/>
        <v>21.972692598448631</v>
      </c>
      <c r="J149" s="8"/>
      <c r="K149" s="8">
        <f t="shared" si="26"/>
        <v>466.82927945416344</v>
      </c>
      <c r="L149" s="8">
        <f t="shared" si="27"/>
        <v>4.0824657566356564</v>
      </c>
      <c r="M149" s="9">
        <f t="shared" si="22"/>
        <v>666.74288896783094</v>
      </c>
      <c r="N149" s="9">
        <f t="shared" si="28"/>
        <v>-41.675746047000729</v>
      </c>
      <c r="O149" s="9">
        <f t="shared" si="29"/>
        <v>1.0395908497764044</v>
      </c>
      <c r="P149" s="9">
        <v>1.5782656367366599</v>
      </c>
      <c r="Q149" s="9"/>
      <c r="R149" s="9">
        <f t="shared" si="30"/>
        <v>0.70016386702953959</v>
      </c>
      <c r="S149" s="9">
        <f t="shared" si="31"/>
        <v>-11.201461850921314</v>
      </c>
      <c r="T149" s="9"/>
      <c r="U149" s="9"/>
      <c r="V149" s="9"/>
      <c r="W149" s="9"/>
    </row>
    <row r="150" spans="1:23" x14ac:dyDescent="0.25">
      <c r="A150" s="1" t="s">
        <v>153</v>
      </c>
      <c r="B150" s="8">
        <v>137724.33333333334</v>
      </c>
      <c r="C150" s="8">
        <v>214101</v>
      </c>
      <c r="D150" s="8">
        <v>101.38</v>
      </c>
      <c r="E150" s="8">
        <v>34.1</v>
      </c>
      <c r="F150" s="8"/>
      <c r="G150" s="8">
        <f t="shared" si="23"/>
        <v>115.97545605865396</v>
      </c>
      <c r="H150" s="8">
        <f t="shared" si="24"/>
        <v>1.109191759933549</v>
      </c>
      <c r="I150" s="11">
        <f t="shared" si="25"/>
        <v>21.935440594236681</v>
      </c>
      <c r="J150" s="8"/>
      <c r="K150" s="8">
        <f t="shared" si="26"/>
        <v>466.34526241793191</v>
      </c>
      <c r="L150" s="8">
        <f t="shared" si="27"/>
        <v>3.5984487204041216</v>
      </c>
      <c r="M150" s="9">
        <f t="shared" si="22"/>
        <v>666.2588719315994</v>
      </c>
      <c r="N150" s="9">
        <f t="shared" si="28"/>
        <v>-41.845427654672015</v>
      </c>
      <c r="O150" s="9">
        <f t="shared" si="29"/>
        <v>1.0378283510502668</v>
      </c>
      <c r="P150" s="9">
        <v>1.1028752107682749</v>
      </c>
      <c r="Q150" s="9"/>
      <c r="R150" s="9">
        <f t="shared" si="30"/>
        <v>0.69994604509492919</v>
      </c>
      <c r="S150" s="9">
        <f t="shared" si="31"/>
        <v>-11.144473567492977</v>
      </c>
      <c r="T150" s="9"/>
      <c r="U150" s="9"/>
      <c r="V150" s="9"/>
      <c r="W150" s="9"/>
    </row>
    <row r="151" spans="1:23" x14ac:dyDescent="0.25">
      <c r="A151" s="1" t="s">
        <v>154</v>
      </c>
      <c r="B151" s="8">
        <v>137088</v>
      </c>
      <c r="C151" s="8">
        <v>214735.66666666666</v>
      </c>
      <c r="D151" s="8">
        <v>101.01600000000001</v>
      </c>
      <c r="E151" s="8">
        <v>34</v>
      </c>
      <c r="F151" s="8"/>
      <c r="G151" s="8">
        <f t="shared" si="23"/>
        <v>115.43960994669608</v>
      </c>
      <c r="H151" s="8">
        <f t="shared" si="24"/>
        <v>1.1124797737072871</v>
      </c>
      <c r="I151" s="11">
        <f t="shared" si="25"/>
        <v>21.705718813983705</v>
      </c>
      <c r="J151" s="8"/>
      <c r="K151" s="8">
        <f t="shared" si="26"/>
        <v>465.22647158123573</v>
      </c>
      <c r="L151" s="8">
        <f t="shared" si="27"/>
        <v>2.4796578837079437</v>
      </c>
      <c r="M151" s="9">
        <f t="shared" si="22"/>
        <v>665.14008109490317</v>
      </c>
      <c r="N151" s="9">
        <f t="shared" si="28"/>
        <v>-42.898213167916751</v>
      </c>
      <c r="O151" s="9">
        <f t="shared" si="29"/>
        <v>1.0269595574476931</v>
      </c>
      <c r="P151" s="9">
        <v>0.8911739925421216</v>
      </c>
      <c r="Q151" s="9"/>
      <c r="R151" s="9">
        <f t="shared" si="30"/>
        <v>0.69944134296555271</v>
      </c>
      <c r="S151" s="9">
        <f t="shared" si="31"/>
        <v>-10.84489159863598</v>
      </c>
      <c r="T151" s="9"/>
      <c r="U151" s="9"/>
      <c r="V151" s="9"/>
      <c r="W151" s="9"/>
    </row>
    <row r="152" spans="1:23" x14ac:dyDescent="0.25">
      <c r="A152" s="1" t="s">
        <v>155</v>
      </c>
      <c r="B152" s="8">
        <v>136719.33333333334</v>
      </c>
      <c r="C152" s="8">
        <v>215421.66666666666</v>
      </c>
      <c r="D152" s="8">
        <v>100.621</v>
      </c>
      <c r="E152" s="8">
        <v>33.9</v>
      </c>
      <c r="F152" s="8"/>
      <c r="G152" s="8">
        <f t="shared" si="23"/>
        <v>115.12916164924958</v>
      </c>
      <c r="H152" s="8">
        <f t="shared" si="24"/>
        <v>1.1160337297715486</v>
      </c>
      <c r="I152" s="11">
        <f t="shared" si="25"/>
        <v>21.514945417127652</v>
      </c>
      <c r="J152" s="8"/>
      <c r="K152" s="8">
        <f t="shared" si="26"/>
        <v>464.24643529798135</v>
      </c>
      <c r="L152" s="8">
        <f t="shared" si="27"/>
        <v>1.4996216004535654</v>
      </c>
      <c r="M152" s="9">
        <f t="shared" si="22"/>
        <v>664.16004481164885</v>
      </c>
      <c r="N152" s="9">
        <f t="shared" si="28"/>
        <v>-43.781006800090758</v>
      </c>
      <c r="O152" s="9">
        <f t="shared" si="29"/>
        <v>1.0179335231160465</v>
      </c>
      <c r="P152" s="9">
        <v>0.4553936696186156</v>
      </c>
      <c r="Q152" s="9"/>
      <c r="R152" s="9">
        <f t="shared" si="30"/>
        <v>0.69899783783235314</v>
      </c>
      <c r="S152" s="9">
        <f t="shared" si="31"/>
        <v>-10.60383187206693</v>
      </c>
      <c r="T152" s="9"/>
      <c r="U152" s="9"/>
      <c r="V152" s="9"/>
      <c r="W152" s="9"/>
    </row>
    <row r="153" spans="1:23" x14ac:dyDescent="0.25">
      <c r="A153" s="1" t="s">
        <v>156</v>
      </c>
      <c r="B153" s="8">
        <v>136225.66666666666</v>
      </c>
      <c r="C153" s="8">
        <v>216111.66666666666</v>
      </c>
      <c r="D153" s="8">
        <v>100.393</v>
      </c>
      <c r="E153" s="8">
        <v>33.800000000000004</v>
      </c>
      <c r="F153" s="8"/>
      <c r="G153" s="8">
        <f t="shared" si="23"/>
        <v>114.71345285312088</v>
      </c>
      <c r="H153" s="8">
        <f t="shared" si="24"/>
        <v>1.1196084086116949</v>
      </c>
      <c r="I153" s="11">
        <f t="shared" si="25"/>
        <v>21.30577957383143</v>
      </c>
      <c r="J153" s="8"/>
      <c r="K153" s="8">
        <f t="shared" si="26"/>
        <v>463.33806132771809</v>
      </c>
      <c r="L153" s="8">
        <f t="shared" si="27"/>
        <v>0.59124763019030979</v>
      </c>
      <c r="M153" s="9">
        <f t="shared" si="22"/>
        <v>663.25167084138559</v>
      </c>
      <c r="N153" s="9">
        <f t="shared" si="28"/>
        <v>-44.757951991661429</v>
      </c>
      <c r="O153" s="9">
        <f t="shared" si="29"/>
        <v>1.0080372896070102</v>
      </c>
      <c r="P153" s="9">
        <v>-0.25092340871537999</v>
      </c>
      <c r="Q153" s="9"/>
      <c r="R153" s="9">
        <f t="shared" si="30"/>
        <v>0.69858559231360584</v>
      </c>
      <c r="S153" s="9">
        <f t="shared" si="31"/>
        <v>-10.352083612182248</v>
      </c>
      <c r="T153" s="9"/>
      <c r="U153" s="9"/>
      <c r="V153" s="9"/>
      <c r="W153" s="9"/>
    </row>
    <row r="154" spans="1:23" x14ac:dyDescent="0.25">
      <c r="A154" s="1" t="s">
        <v>157</v>
      </c>
      <c r="B154" s="8">
        <v>136105.33333333334</v>
      </c>
      <c r="C154" s="8">
        <v>216664</v>
      </c>
      <c r="D154" s="8">
        <v>100.461</v>
      </c>
      <c r="E154" s="8">
        <v>33.833333333333336</v>
      </c>
      <c r="F154" s="8"/>
      <c r="G154" s="8">
        <f t="shared" si="23"/>
        <v>114.61212207972291</v>
      </c>
      <c r="H154" s="8">
        <f t="shared" si="24"/>
        <v>1.1224698785818021</v>
      </c>
      <c r="I154" s="11">
        <f t="shared" si="25"/>
        <v>21.253632865225011</v>
      </c>
      <c r="J154" s="8"/>
      <c r="K154" s="8">
        <f t="shared" si="26"/>
        <v>463.06214764428211</v>
      </c>
      <c r="L154" s="8">
        <f t="shared" si="27"/>
        <v>0.31533394675432191</v>
      </c>
      <c r="M154" s="9">
        <f t="shared" si="22"/>
        <v>662.97575715794949</v>
      </c>
      <c r="N154" s="9">
        <f t="shared" si="28"/>
        <v>-45.003005819774152</v>
      </c>
      <c r="O154" s="9">
        <f t="shared" si="29"/>
        <v>1.0055700798706388</v>
      </c>
      <c r="P154" s="9">
        <v>-0.30384724034252031</v>
      </c>
      <c r="Q154" s="9"/>
      <c r="R154" s="9">
        <f t="shared" si="30"/>
        <v>0.69846015128719208</v>
      </c>
      <c r="S154" s="9">
        <f t="shared" si="31"/>
        <v>-10.289582644740017</v>
      </c>
      <c r="T154" s="9"/>
      <c r="U154" s="9"/>
      <c r="V154" s="9"/>
      <c r="W154" s="9"/>
    </row>
    <row r="155" spans="1:23" x14ac:dyDescent="0.25">
      <c r="A155" s="1" t="s">
        <v>158</v>
      </c>
      <c r="B155" s="8">
        <v>136360</v>
      </c>
      <c r="C155" s="8">
        <v>217203.66666666666</v>
      </c>
      <c r="D155" s="8">
        <v>100.819</v>
      </c>
      <c r="E155" s="8">
        <v>33.9</v>
      </c>
      <c r="F155" s="8"/>
      <c r="G155" s="8">
        <f t="shared" si="23"/>
        <v>114.82657280237132</v>
      </c>
      <c r="H155" s="8">
        <f t="shared" si="24"/>
        <v>1.1252657264282739</v>
      </c>
      <c r="I155" s="11">
        <f t="shared" si="25"/>
        <v>21.282347903887445</v>
      </c>
      <c r="J155" s="8"/>
      <c r="K155" s="8">
        <f t="shared" si="26"/>
        <v>463.3560362419696</v>
      </c>
      <c r="L155" s="8">
        <f t="shared" si="27"/>
        <v>0.60922254444182045</v>
      </c>
      <c r="M155" s="9">
        <f t="shared" si="22"/>
        <v>663.26964575563704</v>
      </c>
      <c r="N155" s="9">
        <f t="shared" si="28"/>
        <v>-44.867990510357018</v>
      </c>
      <c r="O155" s="9">
        <f t="shared" si="29"/>
        <v>1.0069286703715841</v>
      </c>
      <c r="P155" s="9">
        <v>-0.52794269310561504</v>
      </c>
      <c r="Q155" s="9"/>
      <c r="R155" s="9">
        <f t="shared" si="30"/>
        <v>0.698593760783499</v>
      </c>
      <c r="S155" s="9">
        <f t="shared" si="31"/>
        <v>-10.327095797504274</v>
      </c>
      <c r="T155" s="9"/>
      <c r="U155" s="9"/>
      <c r="V155" s="9"/>
      <c r="W155" s="9"/>
    </row>
    <row r="156" spans="1:23" x14ac:dyDescent="0.25">
      <c r="A156" s="1" t="s">
        <v>159</v>
      </c>
      <c r="B156" s="8">
        <v>136806.66666666666</v>
      </c>
      <c r="C156" s="8">
        <v>217867.66666666666</v>
      </c>
      <c r="D156" s="8">
        <v>100.643</v>
      </c>
      <c r="E156" s="8">
        <v>33.866666666666667</v>
      </c>
      <c r="F156" s="8"/>
      <c r="G156" s="8">
        <f t="shared" si="23"/>
        <v>115.20270365099547</v>
      </c>
      <c r="H156" s="8">
        <f t="shared" si="24"/>
        <v>1.1287057072251685</v>
      </c>
      <c r="I156" s="11">
        <f t="shared" si="25"/>
        <v>21.266054980367795</v>
      </c>
      <c r="J156" s="8"/>
      <c r="K156" s="8">
        <f t="shared" si="26"/>
        <v>463.20310484942348</v>
      </c>
      <c r="L156" s="8">
        <f t="shared" si="27"/>
        <v>0.45629115189569802</v>
      </c>
      <c r="M156" s="9">
        <f t="shared" si="22"/>
        <v>663.11671436309086</v>
      </c>
      <c r="N156" s="9">
        <f t="shared" si="28"/>
        <v>-44.944575872963128</v>
      </c>
      <c r="O156" s="9">
        <f t="shared" si="29"/>
        <v>1.0061578056206555</v>
      </c>
      <c r="P156" s="9">
        <v>-1.2220562032694033</v>
      </c>
      <c r="Q156" s="9"/>
      <c r="R156" s="9">
        <f t="shared" si="30"/>
        <v>0.69852424892399212</v>
      </c>
      <c r="S156" s="9">
        <f t="shared" si="31"/>
        <v>-10.306095804723526</v>
      </c>
      <c r="T156" s="9"/>
      <c r="U156" s="9"/>
      <c r="V156" s="9"/>
      <c r="W156" s="9"/>
    </row>
    <row r="157" spans="1:23" x14ac:dyDescent="0.25">
      <c r="A157" s="1" t="s">
        <v>160</v>
      </c>
      <c r="B157" s="8">
        <v>136651.66666666666</v>
      </c>
      <c r="C157" s="8">
        <v>218543</v>
      </c>
      <c r="D157" s="8">
        <v>100.614</v>
      </c>
      <c r="E157" s="8">
        <v>33.799999999999997</v>
      </c>
      <c r="F157" s="8"/>
      <c r="G157" s="8">
        <f t="shared" si="23"/>
        <v>115.07218063262962</v>
      </c>
      <c r="H157" s="8">
        <f t="shared" si="24"/>
        <v>1.1322044025537368</v>
      </c>
      <c r="I157" s="11">
        <f t="shared" si="25"/>
        <v>21.134634068962782</v>
      </c>
      <c r="J157" s="8"/>
      <c r="K157" s="8">
        <f t="shared" si="26"/>
        <v>462.75142850409361</v>
      </c>
      <c r="L157" s="8">
        <f t="shared" si="27"/>
        <v>4.614806565825802E-3</v>
      </c>
      <c r="M157" s="9">
        <f t="shared" si="22"/>
        <v>662.66503801776105</v>
      </c>
      <c r="N157" s="9">
        <f t="shared" si="28"/>
        <v>-45.564477743442545</v>
      </c>
      <c r="O157" s="9">
        <f t="shared" si="29"/>
        <v>0.9999399069105277</v>
      </c>
      <c r="P157" s="9">
        <v>-1.2739680381447442</v>
      </c>
      <c r="Q157" s="9"/>
      <c r="R157" s="9">
        <f t="shared" si="30"/>
        <v>0.69831876129805825</v>
      </c>
      <c r="S157" s="9">
        <f t="shared" si="31"/>
        <v>-10.155969110623481</v>
      </c>
      <c r="T157" s="9"/>
      <c r="U157" s="9"/>
      <c r="V157" s="9"/>
      <c r="W157" s="9"/>
    </row>
    <row r="158" spans="1:23" x14ac:dyDescent="0.25">
      <c r="A158" s="1" t="s">
        <v>161</v>
      </c>
      <c r="B158" s="8">
        <v>137444.33333333334</v>
      </c>
      <c r="C158" s="8">
        <v>220109.33333333334</v>
      </c>
      <c r="D158" s="8">
        <v>100.169</v>
      </c>
      <c r="E158" s="8">
        <v>33.733333333333334</v>
      </c>
      <c r="F158" s="8"/>
      <c r="G158" s="8">
        <f t="shared" si="23"/>
        <v>115.73967254160597</v>
      </c>
      <c r="H158" s="8">
        <f t="shared" si="24"/>
        <v>1.1403190962106677</v>
      </c>
      <c r="I158" s="11">
        <f t="shared" si="25"/>
        <v>21.064329444356947</v>
      </c>
      <c r="J158" s="8"/>
      <c r="K158" s="8">
        <f t="shared" si="26"/>
        <v>462.17239082440312</v>
      </c>
      <c r="L158" s="8">
        <f t="shared" si="27"/>
        <v>-0.57442287312466078</v>
      </c>
      <c r="M158" s="9">
        <f t="shared" si="22"/>
        <v>662.08600033807056</v>
      </c>
      <c r="N158" s="9">
        <f t="shared" si="28"/>
        <v>-45.897683508701171</v>
      </c>
      <c r="O158" s="9">
        <f t="shared" si="29"/>
        <v>0.99661359430183305</v>
      </c>
      <c r="P158" s="9">
        <v>-2.2855885127157762</v>
      </c>
      <c r="Q158" s="9"/>
      <c r="R158" s="9">
        <f t="shared" si="30"/>
        <v>0.6980549212465017</v>
      </c>
      <c r="S158" s="9">
        <f t="shared" si="31"/>
        <v>-10.069623464478019</v>
      </c>
      <c r="T158" s="9"/>
      <c r="U158" s="9"/>
      <c r="V158" s="9"/>
      <c r="W158" s="9"/>
    </row>
    <row r="159" spans="1:23" x14ac:dyDescent="0.25">
      <c r="A159" s="1" t="s">
        <v>162</v>
      </c>
      <c r="B159" s="8">
        <v>137655.66666666666</v>
      </c>
      <c r="C159" s="8">
        <v>220774</v>
      </c>
      <c r="D159" s="8">
        <v>100.16500000000001</v>
      </c>
      <c r="E159" s="8">
        <v>33.633333333333333</v>
      </c>
      <c r="F159" s="8"/>
      <c r="G159" s="8">
        <f t="shared" si="23"/>
        <v>115.91763295804456</v>
      </c>
      <c r="H159" s="8">
        <f t="shared" si="24"/>
        <v>1.1437625308035428</v>
      </c>
      <c r="I159" s="11">
        <f t="shared" si="25"/>
        <v>20.970852193746648</v>
      </c>
      <c r="J159" s="8"/>
      <c r="K159" s="8">
        <f t="shared" si="26"/>
        <v>462.02052249914891</v>
      </c>
      <c r="L159" s="8">
        <f t="shared" si="27"/>
        <v>-0.72629119837887401</v>
      </c>
      <c r="M159" s="9">
        <f t="shared" si="22"/>
        <v>661.93413201281635</v>
      </c>
      <c r="N159" s="9">
        <f t="shared" si="28"/>
        <v>-46.342441452198095</v>
      </c>
      <c r="O159" s="9">
        <f t="shared" si="29"/>
        <v>0.99219091856642572</v>
      </c>
      <c r="P159" s="9">
        <v>-2.9760230677559321</v>
      </c>
      <c r="Q159" s="9"/>
      <c r="R159" s="9">
        <f t="shared" si="30"/>
        <v>0.6979856456324921</v>
      </c>
      <c r="S159" s="9">
        <f t="shared" si="31"/>
        <v>-9.9697061272811851</v>
      </c>
      <c r="T159" s="9"/>
      <c r="U159" s="9"/>
      <c r="V159" s="9"/>
      <c r="W159" s="9"/>
    </row>
    <row r="160" spans="1:23" x14ac:dyDescent="0.25">
      <c r="A160" s="1" t="s">
        <v>163</v>
      </c>
      <c r="B160" s="8">
        <v>137544</v>
      </c>
      <c r="C160" s="8">
        <v>221512.66666666666</v>
      </c>
      <c r="D160" s="8">
        <v>100.05</v>
      </c>
      <c r="E160" s="8">
        <v>33.633333333333333</v>
      </c>
      <c r="F160" s="8"/>
      <c r="G160" s="8">
        <f t="shared" si="23"/>
        <v>115.82360024588851</v>
      </c>
      <c r="H160" s="8">
        <f t="shared" si="24"/>
        <v>1.1475893367502887</v>
      </c>
      <c r="I160" s="11">
        <f t="shared" si="25"/>
        <v>20.883966906331921</v>
      </c>
      <c r="J160" s="8"/>
      <c r="K160" s="8">
        <f t="shared" si="26"/>
        <v>461.49047078944471</v>
      </c>
      <c r="L160" s="8">
        <f t="shared" si="27"/>
        <v>-1.2563429080830701</v>
      </c>
      <c r="M160" s="9">
        <f t="shared" si="22"/>
        <v>661.40408030311221</v>
      </c>
      <c r="N160" s="9">
        <f t="shared" si="28"/>
        <v>-46.757616641514915</v>
      </c>
      <c r="O160" s="9">
        <f t="shared" si="29"/>
        <v>0.98808012743912799</v>
      </c>
      <c r="P160" s="9">
        <v>-2.755500751736804</v>
      </c>
      <c r="Q160" s="9"/>
      <c r="R160" s="9">
        <f t="shared" si="30"/>
        <v>0.69774361019658382</v>
      </c>
      <c r="S160" s="9">
        <f t="shared" si="31"/>
        <v>-9.8698458975708121</v>
      </c>
      <c r="T160" s="9"/>
      <c r="U160" s="9"/>
      <c r="V160" s="9"/>
      <c r="W160" s="9"/>
    </row>
    <row r="161" spans="1:23" x14ac:dyDescent="0.25">
      <c r="A161" s="1" t="s">
        <v>164</v>
      </c>
      <c r="B161" s="8">
        <v>138273</v>
      </c>
      <c r="C161" s="8">
        <v>222275.66666666666</v>
      </c>
      <c r="D161" s="8">
        <v>100.203</v>
      </c>
      <c r="E161" s="8">
        <v>33.666666666666664</v>
      </c>
      <c r="F161" s="8"/>
      <c r="G161" s="8">
        <f t="shared" si="23"/>
        <v>116.43747947420276</v>
      </c>
      <c r="H161" s="8">
        <f t="shared" si="24"/>
        <v>1.1515422062503344</v>
      </c>
      <c r="I161" s="11">
        <f t="shared" si="25"/>
        <v>20.943322630907268</v>
      </c>
      <c r="J161" s="8"/>
      <c r="K161" s="8">
        <f t="shared" si="26"/>
        <v>461.82803215288459</v>
      </c>
      <c r="L161" s="8">
        <f t="shared" si="27"/>
        <v>-0.9187815446431955</v>
      </c>
      <c r="M161" s="9">
        <f t="shared" si="22"/>
        <v>661.74164166655203</v>
      </c>
      <c r="N161" s="9">
        <f t="shared" si="28"/>
        <v>-46.473803059164091</v>
      </c>
      <c r="O161" s="9">
        <f t="shared" si="29"/>
        <v>0.99088841631287017</v>
      </c>
      <c r="P161" s="9">
        <v>-2.806840649323135</v>
      </c>
      <c r="Q161" s="9"/>
      <c r="R161" s="9">
        <f t="shared" si="30"/>
        <v>0.6978977943564223</v>
      </c>
      <c r="S161" s="9">
        <f t="shared" si="31"/>
        <v>-9.9373841121835511</v>
      </c>
      <c r="T161" s="9"/>
      <c r="U161" s="9"/>
      <c r="V161" s="9"/>
      <c r="W161" s="9"/>
    </row>
    <row r="162" spans="1:23" x14ac:dyDescent="0.25">
      <c r="A162" s="1" t="s">
        <v>165</v>
      </c>
      <c r="B162" s="8">
        <v>138489</v>
      </c>
      <c r="C162" s="8">
        <v>222356</v>
      </c>
      <c r="D162" s="8">
        <v>100.45099999999999</v>
      </c>
      <c r="E162" s="8">
        <v>33.733333333333334</v>
      </c>
      <c r="F162" s="8"/>
      <c r="G162" s="8">
        <f t="shared" si="23"/>
        <v>116.61936961592549</v>
      </c>
      <c r="H162" s="8">
        <f t="shared" si="24"/>
        <v>1.151958388666023</v>
      </c>
      <c r="I162" s="11">
        <f t="shared" si="25"/>
        <v>21.009982190721189</v>
      </c>
      <c r="J162" s="8"/>
      <c r="K162" s="8">
        <f t="shared" si="26"/>
        <v>462.1951800078354</v>
      </c>
      <c r="L162" s="8">
        <f t="shared" si="27"/>
        <v>-0.55163368969238036</v>
      </c>
      <c r="M162" s="9">
        <f t="shared" ref="M162:M189" si="32">LN(12*D162*B162/C162)*100</f>
        <v>662.1087895215029</v>
      </c>
      <c r="N162" s="9">
        <f t="shared" si="28"/>
        <v>-46.15602301206814</v>
      </c>
      <c r="O162" s="9">
        <f t="shared" si="29"/>
        <v>0.99404227049447225</v>
      </c>
      <c r="P162" s="9">
        <v>-2.3868075586808573</v>
      </c>
      <c r="Q162" s="9"/>
      <c r="R162" s="9">
        <f t="shared" si="30"/>
        <v>0.69806531392198801</v>
      </c>
      <c r="S162" s="9">
        <f t="shared" si="31"/>
        <v>-10.013756598721427</v>
      </c>
      <c r="T162" s="9"/>
      <c r="U162" s="9"/>
      <c r="V162" s="9"/>
      <c r="W162" s="9"/>
    </row>
    <row r="163" spans="1:23" x14ac:dyDescent="0.25">
      <c r="A163" s="1" t="s">
        <v>166</v>
      </c>
      <c r="B163" s="8">
        <v>138902</v>
      </c>
      <c r="C163" s="8">
        <v>222973.33333333334</v>
      </c>
      <c r="D163" s="8">
        <v>99.938999999999993</v>
      </c>
      <c r="E163" s="8">
        <v>33.699999999999996</v>
      </c>
      <c r="F163" s="8"/>
      <c r="G163" s="8">
        <f t="shared" si="23"/>
        <v>116.96715030357127</v>
      </c>
      <c r="H163" s="8">
        <f t="shared" si="24"/>
        <v>1.1551566037442602</v>
      </c>
      <c r="I163" s="11">
        <f t="shared" si="25"/>
        <v>20.993530168032049</v>
      </c>
      <c r="J163" s="8"/>
      <c r="K163" s="8">
        <f t="shared" si="26"/>
        <v>461.70470201736373</v>
      </c>
      <c r="L163" s="8">
        <f t="shared" si="27"/>
        <v>-1.0421116801640551</v>
      </c>
      <c r="M163" s="9">
        <f t="shared" si="32"/>
        <v>661.61831153103117</v>
      </c>
      <c r="N163" s="9">
        <f t="shared" si="28"/>
        <v>-46.23435943017504</v>
      </c>
      <c r="O163" s="9">
        <f t="shared" si="29"/>
        <v>0.99326387830738305</v>
      </c>
      <c r="P163" s="9">
        <v>-1.8776439969392413</v>
      </c>
      <c r="Q163" s="9"/>
      <c r="R163" s="9">
        <f t="shared" si="30"/>
        <v>0.69784148045864491</v>
      </c>
      <c r="S163" s="9">
        <f t="shared" si="31"/>
        <v>-9.9861814396855326</v>
      </c>
      <c r="T163" s="9"/>
      <c r="U163" s="9"/>
      <c r="V163" s="9"/>
      <c r="W163" s="9"/>
    </row>
    <row r="164" spans="1:23" x14ac:dyDescent="0.25">
      <c r="A164" s="1" t="s">
        <v>167</v>
      </c>
      <c r="B164" s="8">
        <v>139538.66666666666</v>
      </c>
      <c r="C164" s="8">
        <v>223680</v>
      </c>
      <c r="D164" s="8">
        <v>99.974000000000004</v>
      </c>
      <c r="E164" s="8">
        <v>33.700000000000003</v>
      </c>
      <c r="F164" s="8"/>
      <c r="G164" s="8">
        <f t="shared" si="23"/>
        <v>117.5032771101923</v>
      </c>
      <c r="H164" s="8">
        <f t="shared" si="24"/>
        <v>1.1588176274839268</v>
      </c>
      <c r="I164" s="11">
        <f t="shared" si="25"/>
        <v>21.023127086313782</v>
      </c>
      <c r="J164" s="8"/>
      <c r="K164" s="8">
        <f t="shared" si="26"/>
        <v>461.88059910483537</v>
      </c>
      <c r="L164" s="8">
        <f t="shared" si="27"/>
        <v>-0.86621459269241541</v>
      </c>
      <c r="M164" s="9">
        <f t="shared" si="32"/>
        <v>661.79420861850269</v>
      </c>
      <c r="N164" s="9">
        <f t="shared" si="28"/>
        <v>-46.093477574686979</v>
      </c>
      <c r="O164" s="9">
        <f t="shared" si="29"/>
        <v>0.99466419305212417</v>
      </c>
      <c r="P164" s="9">
        <v>-1.732779037476007</v>
      </c>
      <c r="Q164" s="9"/>
      <c r="R164" s="9">
        <f t="shared" si="30"/>
        <v>0.69792179062583892</v>
      </c>
      <c r="S164" s="9">
        <f t="shared" si="31"/>
        <v>-10.020519678872851</v>
      </c>
      <c r="T164" s="9"/>
      <c r="U164" s="9"/>
      <c r="V164" s="9"/>
      <c r="W164" s="9"/>
    </row>
    <row r="165" spans="1:23" x14ac:dyDescent="0.25">
      <c r="A165" s="1" t="s">
        <v>168</v>
      </c>
      <c r="B165" s="8">
        <v>140029.33333333334</v>
      </c>
      <c r="C165" s="8">
        <v>224418</v>
      </c>
      <c r="D165" s="8">
        <v>100.078</v>
      </c>
      <c r="E165" s="8">
        <v>33.733333333333334</v>
      </c>
      <c r="F165" s="8"/>
      <c r="G165" s="8">
        <f t="shared" si="23"/>
        <v>117.91645965435261</v>
      </c>
      <c r="H165" s="8">
        <f t="shared" si="24"/>
        <v>1.1626409796346919</v>
      </c>
      <c r="I165" s="11">
        <f t="shared" si="25"/>
        <v>21.048472839869255</v>
      </c>
      <c r="J165" s="8"/>
      <c r="K165" s="8">
        <f t="shared" si="26"/>
        <v>462.0061976733968</v>
      </c>
      <c r="L165" s="8">
        <f t="shared" si="27"/>
        <v>-0.74061602413098626</v>
      </c>
      <c r="M165" s="9">
        <f t="shared" si="32"/>
        <v>661.91980718706418</v>
      </c>
      <c r="N165" s="9">
        <f t="shared" si="28"/>
        <v>-45.972988899826731</v>
      </c>
      <c r="O165" s="9">
        <f t="shared" si="29"/>
        <v>0.9958633730506109</v>
      </c>
      <c r="P165" s="9">
        <v>-1.2209315221296038</v>
      </c>
      <c r="Q165" s="9"/>
      <c r="R165" s="9">
        <f t="shared" si="30"/>
        <v>0.69797910963983267</v>
      </c>
      <c r="S165" s="9">
        <f t="shared" si="31"/>
        <v>-10.049514045738672</v>
      </c>
      <c r="T165" s="9"/>
      <c r="U165" s="9"/>
      <c r="V165" s="9"/>
      <c r="W165" s="9"/>
    </row>
    <row r="166" spans="1:23" x14ac:dyDescent="0.25">
      <c r="A166" s="1" t="s">
        <v>169</v>
      </c>
      <c r="B166" s="8">
        <v>140428</v>
      </c>
      <c r="C166" s="8">
        <v>225038</v>
      </c>
      <c r="D166" s="8">
        <v>99.858999999999995</v>
      </c>
      <c r="E166" s="8">
        <v>33.733333333333334</v>
      </c>
      <c r="F166" s="8"/>
      <c r="G166" s="8">
        <f t="shared" si="23"/>
        <v>118.25217047148283</v>
      </c>
      <c r="H166" s="8">
        <f t="shared" si="24"/>
        <v>1.1658530098968523</v>
      </c>
      <c r="I166" s="11">
        <f t="shared" si="25"/>
        <v>21.050242773813014</v>
      </c>
      <c r="J166" s="8"/>
      <c r="K166" s="8">
        <f t="shared" si="26"/>
        <v>461.79553707284174</v>
      </c>
      <c r="L166" s="8">
        <f t="shared" si="27"/>
        <v>-0.95127662468604512</v>
      </c>
      <c r="M166" s="9">
        <f t="shared" si="32"/>
        <v>661.70914658650918</v>
      </c>
      <c r="N166" s="9">
        <f t="shared" si="28"/>
        <v>-45.964580406033015</v>
      </c>
      <c r="O166" s="9">
        <f t="shared" si="29"/>
        <v>0.99594711368114108</v>
      </c>
      <c r="P166" s="9">
        <v>-0.94342963751864772</v>
      </c>
      <c r="Q166" s="9"/>
      <c r="R166" s="9">
        <f t="shared" si="30"/>
        <v>0.69788295878190409</v>
      </c>
      <c r="S166" s="9">
        <f t="shared" si="31"/>
        <v>-10.046769338336643</v>
      </c>
      <c r="T166" s="9"/>
      <c r="U166" s="9"/>
      <c r="V166" s="9"/>
      <c r="W166" s="9"/>
    </row>
    <row r="167" spans="1:23" x14ac:dyDescent="0.25">
      <c r="A167" t="s">
        <v>170</v>
      </c>
      <c r="B167" s="9">
        <v>141525.66666666666</v>
      </c>
      <c r="C167" s="9">
        <v>225674</v>
      </c>
      <c r="D167" s="9">
        <v>100.087</v>
      </c>
      <c r="E167" s="9">
        <v>33.733333333333334</v>
      </c>
      <c r="F167" s="9"/>
      <c r="G167" s="8">
        <f t="shared" si="23"/>
        <v>119.17649799724357</v>
      </c>
      <c r="H167" s="8">
        <f t="shared" si="24"/>
        <v>1.1691479312625523</v>
      </c>
      <c r="I167" s="11">
        <f t="shared" si="25"/>
        <v>21.154995652529262</v>
      </c>
      <c r="J167" s="9"/>
      <c r="K167" s="8">
        <f t="shared" si="26"/>
        <v>462.51999728899403</v>
      </c>
      <c r="L167" s="8">
        <f t="shared" si="27"/>
        <v>-0.22681640853375029</v>
      </c>
      <c r="M167" s="9">
        <f t="shared" si="32"/>
        <v>662.43360680266153</v>
      </c>
      <c r="N167" s="9">
        <f t="shared" si="28"/>
        <v>-45.468181865356129</v>
      </c>
      <c r="O167" s="9">
        <f t="shared" si="29"/>
        <v>1.0009032715900192</v>
      </c>
      <c r="P167" s="9">
        <v>-0.83672510125234112</v>
      </c>
      <c r="Q167" s="9"/>
      <c r="R167" s="9">
        <f t="shared" si="30"/>
        <v>0.69821336438744175</v>
      </c>
      <c r="S167" s="9">
        <f t="shared" si="31"/>
        <v>-10.172388213336609</v>
      </c>
      <c r="T167" s="9"/>
      <c r="U167" s="9"/>
      <c r="V167" s="9"/>
      <c r="W167" s="9"/>
    </row>
    <row r="168" spans="1:23" x14ac:dyDescent="0.25">
      <c r="A168" t="s">
        <v>171</v>
      </c>
      <c r="B168" s="9">
        <v>142287</v>
      </c>
      <c r="C168" s="9">
        <v>226422.33333333334</v>
      </c>
      <c r="D168" s="9">
        <v>99.921999999999997</v>
      </c>
      <c r="E168" s="9">
        <v>33.733333333333334</v>
      </c>
      <c r="F168" s="9"/>
      <c r="G168" s="8">
        <f t="shared" si="23"/>
        <v>119.8176046078836</v>
      </c>
      <c r="H168" s="8">
        <f t="shared" si="24"/>
        <v>1.1730248172510203</v>
      </c>
      <c r="I168" s="11">
        <f t="shared" si="25"/>
        <v>21.19850427004403</v>
      </c>
      <c r="J168" s="9"/>
      <c r="K168" s="8">
        <f t="shared" si="26"/>
        <v>462.56045939850407</v>
      </c>
      <c r="L168" s="8">
        <f t="shared" si="27"/>
        <v>-0.18635429902371925</v>
      </c>
      <c r="M168" s="9">
        <f t="shared" si="32"/>
        <v>662.47406891217156</v>
      </c>
      <c r="N168" s="9">
        <f t="shared" si="28"/>
        <v>-45.262727143082572</v>
      </c>
      <c r="O168" s="9">
        <f t="shared" si="29"/>
        <v>1.0029617885629445</v>
      </c>
      <c r="P168" s="9">
        <v>-0.65557280389339212</v>
      </c>
      <c r="Q168" s="9"/>
      <c r="R168" s="9">
        <f t="shared" si="30"/>
        <v>0.69823179669214896</v>
      </c>
      <c r="S168" s="9">
        <f t="shared" si="31"/>
        <v>-10.21945624125294</v>
      </c>
      <c r="T168" s="9"/>
      <c r="U168" s="9"/>
      <c r="V168" s="9"/>
      <c r="W168" s="9"/>
    </row>
    <row r="169" spans="1:23" x14ac:dyDescent="0.25">
      <c r="A169" t="s">
        <v>172</v>
      </c>
      <c r="B169" s="9">
        <v>142599.66666666666</v>
      </c>
      <c r="C169" s="9">
        <v>227196</v>
      </c>
      <c r="D169" s="9">
        <v>100.128</v>
      </c>
      <c r="E169" s="9">
        <v>33.799999999999997</v>
      </c>
      <c r="F169" s="9"/>
      <c r="G169" s="8">
        <f t="shared" si="23"/>
        <v>120.08089620192051</v>
      </c>
      <c r="H169" s="8">
        <f t="shared" si="24"/>
        <v>1.1770329474867589</v>
      </c>
      <c r="I169" s="11">
        <f t="shared" si="25"/>
        <v>21.214584470383866</v>
      </c>
      <c r="J169" s="9"/>
      <c r="K169" s="8">
        <f t="shared" si="26"/>
        <v>462.64480115161416</v>
      </c>
      <c r="L169" s="8">
        <f t="shared" si="27"/>
        <v>-0.10201254591362385</v>
      </c>
      <c r="M169" s="9">
        <f t="shared" si="32"/>
        <v>662.5584106652816</v>
      </c>
      <c r="N169" s="9">
        <f t="shared" si="28"/>
        <v>-45.186900545266468</v>
      </c>
      <c r="O169" s="9">
        <f t="shared" si="29"/>
        <v>1.0037225887726122</v>
      </c>
      <c r="P169" s="9">
        <v>-2.1486952869054221E-4</v>
      </c>
      <c r="Q169" s="9"/>
      <c r="R169" s="9">
        <f t="shared" si="30"/>
        <v>0.69827021090422481</v>
      </c>
      <c r="S169" s="9">
        <f t="shared" si="31"/>
        <v>-10.238471671411823</v>
      </c>
      <c r="T169" s="9"/>
      <c r="U169" s="9"/>
      <c r="V169" s="9"/>
      <c r="W169" s="9"/>
    </row>
    <row r="170" spans="1:23" x14ac:dyDescent="0.25">
      <c r="A170" t="s">
        <v>173</v>
      </c>
      <c r="B170" s="9">
        <v>143449.33333333334</v>
      </c>
      <c r="C170" s="9">
        <v>227763.66666666666</v>
      </c>
      <c r="D170" s="9">
        <v>100.246</v>
      </c>
      <c r="E170" s="9">
        <v>33.866666666666667</v>
      </c>
      <c r="F170" s="9"/>
      <c r="G170" s="8">
        <f t="shared" si="23"/>
        <v>120.79638689829591</v>
      </c>
      <c r="H170" s="8">
        <f t="shared" si="24"/>
        <v>1.1799738547644252</v>
      </c>
      <c r="I170" s="11">
        <f t="shared" si="25"/>
        <v>21.329788138094411</v>
      </c>
      <c r="J170" s="9"/>
      <c r="K170" s="8">
        <f t="shared" si="26"/>
        <v>463.10710731714602</v>
      </c>
      <c r="L170" s="8">
        <f t="shared" si="27"/>
        <v>0.3602936196182327</v>
      </c>
      <c r="M170" s="9">
        <f t="shared" si="32"/>
        <v>663.02071683081351</v>
      </c>
      <c r="N170" s="9">
        <f t="shared" si="28"/>
        <v>-44.645329746484073</v>
      </c>
      <c r="O170" s="9">
        <f t="shared" si="29"/>
        <v>1.009173203360513</v>
      </c>
      <c r="P170" s="9">
        <v>0.52989928176612011</v>
      </c>
      <c r="Q170" s="9"/>
      <c r="R170" s="9">
        <f t="shared" si="30"/>
        <v>0.69848059881260016</v>
      </c>
      <c r="S170" s="9">
        <f t="shared" si="31"/>
        <v>-10.373024680226868</v>
      </c>
      <c r="T170" s="9"/>
      <c r="U170" s="9"/>
      <c r="V170" s="9"/>
      <c r="W170" s="9"/>
    </row>
    <row r="171" spans="1:23" x14ac:dyDescent="0.25">
      <c r="A171" t="s">
        <v>174</v>
      </c>
      <c r="B171" s="9">
        <v>144067.66666666666</v>
      </c>
      <c r="C171" s="9">
        <v>228432.66666666666</v>
      </c>
      <c r="D171" s="9">
        <v>100.14400000000001</v>
      </c>
      <c r="E171" s="9">
        <v>33.866666666666667</v>
      </c>
      <c r="F171" s="9"/>
      <c r="G171" s="8">
        <f t="shared" si="23"/>
        <v>121.31707549844354</v>
      </c>
      <c r="H171" s="8">
        <f t="shared" si="24"/>
        <v>1.1834397390311755</v>
      </c>
      <c r="I171" s="11">
        <f t="shared" si="25"/>
        <v>21.358992632888661</v>
      </c>
      <c r="J171" s="9"/>
      <c r="K171" s="8">
        <f t="shared" si="26"/>
        <v>463.1421309955644</v>
      </c>
      <c r="L171" s="8">
        <f t="shared" si="27"/>
        <v>0.39531729803661619</v>
      </c>
      <c r="M171" s="9">
        <f t="shared" si="32"/>
        <v>663.05574050923178</v>
      </c>
      <c r="N171" s="9">
        <f t="shared" si="28"/>
        <v>-44.508504572173763</v>
      </c>
      <c r="O171" s="9">
        <f t="shared" si="29"/>
        <v>1.0105549514291401</v>
      </c>
      <c r="P171" s="9">
        <v>0.86834381631433644</v>
      </c>
      <c r="Q171" s="9"/>
      <c r="R171" s="9">
        <f t="shared" si="30"/>
        <v>0.69849652555585717</v>
      </c>
      <c r="S171" s="9">
        <f t="shared" si="31"/>
        <v>-10.405699662286921</v>
      </c>
      <c r="T171" s="9"/>
      <c r="U171" s="9"/>
      <c r="V171" s="9"/>
      <c r="W171" s="9"/>
    </row>
    <row r="172" spans="1:23" x14ac:dyDescent="0.25">
      <c r="A172" t="s">
        <v>175</v>
      </c>
      <c r="B172" s="9">
        <v>144547.33333333334</v>
      </c>
      <c r="C172" s="9">
        <v>229166.33333333334</v>
      </c>
      <c r="D172" s="9">
        <v>100.41500000000001</v>
      </c>
      <c r="E172" s="9">
        <v>33.866666666666667</v>
      </c>
      <c r="F172" s="9"/>
      <c r="G172" s="8">
        <f t="shared" si="23"/>
        <v>121.72099511871981</v>
      </c>
      <c r="H172" s="8">
        <f t="shared" si="24"/>
        <v>1.1872406415080654</v>
      </c>
      <c r="I172" s="11">
        <f t="shared" si="25"/>
        <v>21.361498804604324</v>
      </c>
      <c r="J172" s="9"/>
      <c r="K172" s="8">
        <f t="shared" si="26"/>
        <v>463.42410870488618</v>
      </c>
      <c r="L172" s="8">
        <f t="shared" si="27"/>
        <v>0.67729500735839565</v>
      </c>
      <c r="M172" s="9">
        <f t="shared" si="32"/>
        <v>663.33771821855362</v>
      </c>
      <c r="N172" s="9">
        <f t="shared" si="28"/>
        <v>-44.496771693481556</v>
      </c>
      <c r="O172" s="9">
        <f t="shared" si="29"/>
        <v>1.0106735255716535</v>
      </c>
      <c r="P172" s="9">
        <v>0.98776069013706547</v>
      </c>
      <c r="Q172" s="9"/>
      <c r="R172" s="9">
        <f t="shared" si="30"/>
        <v>0.69862469143085759</v>
      </c>
      <c r="S172" s="9">
        <f t="shared" si="31"/>
        <v>-10.414780467608043</v>
      </c>
      <c r="T172" s="9"/>
      <c r="U172" s="9"/>
      <c r="V172" s="9"/>
      <c r="W172" s="9"/>
    </row>
    <row r="173" spans="1:23" x14ac:dyDescent="0.25">
      <c r="A173" t="s">
        <v>176</v>
      </c>
      <c r="B173" s="9">
        <v>145606</v>
      </c>
      <c r="C173" s="9">
        <v>229896</v>
      </c>
      <c r="D173" s="9">
        <v>100.35299999999999</v>
      </c>
      <c r="E173" s="9">
        <v>33.93333333333333</v>
      </c>
      <c r="F173" s="9"/>
      <c r="G173" s="8">
        <f t="shared" si="23"/>
        <v>122.61248136889174</v>
      </c>
      <c r="H173" s="8">
        <f t="shared" si="24"/>
        <v>1.1910208212090703</v>
      </c>
      <c r="I173" s="11">
        <f t="shared" si="25"/>
        <v>21.491878646576421</v>
      </c>
      <c r="J173" s="9"/>
      <c r="K173" s="8">
        <f t="shared" si="26"/>
        <v>463.77418357690692</v>
      </c>
      <c r="L173" s="8">
        <f t="shared" si="27"/>
        <v>1.0273698793791368</v>
      </c>
      <c r="M173" s="9">
        <f t="shared" si="32"/>
        <v>663.68779309057425</v>
      </c>
      <c r="N173" s="9">
        <f t="shared" si="28"/>
        <v>-43.888277091563396</v>
      </c>
      <c r="O173" s="9">
        <f t="shared" si="29"/>
        <v>1.0168421683131925</v>
      </c>
      <c r="P173" s="9">
        <v>0.7732359758409757</v>
      </c>
      <c r="Q173" s="9"/>
      <c r="R173" s="9">
        <f t="shared" si="30"/>
        <v>0.69878365762501693</v>
      </c>
      <c r="S173" s="9">
        <f t="shared" si="31"/>
        <v>-10.567154017218366</v>
      </c>
      <c r="T173" s="9"/>
      <c r="U173" s="9"/>
      <c r="V173" s="9"/>
      <c r="W173" s="9"/>
    </row>
    <row r="174" spans="1:23" x14ac:dyDescent="0.25">
      <c r="A174" t="s">
        <v>177</v>
      </c>
      <c r="B174" s="9">
        <v>146144.33333333334</v>
      </c>
      <c r="C174" s="9">
        <v>230839.33333333334</v>
      </c>
      <c r="D174" s="9">
        <v>100.121</v>
      </c>
      <c r="E174" s="9">
        <v>33.833333333333336</v>
      </c>
      <c r="F174" s="9"/>
      <c r="G174" s="8">
        <f t="shared" si="23"/>
        <v>123.0658032498828</v>
      </c>
      <c r="H174" s="8">
        <f t="shared" si="24"/>
        <v>1.1959079425219272</v>
      </c>
      <c r="I174" s="11">
        <f t="shared" si="25"/>
        <v>21.419876210197184</v>
      </c>
      <c r="J174" s="9"/>
      <c r="K174" s="8">
        <f t="shared" si="26"/>
        <v>463.50227851994407</v>
      </c>
      <c r="L174" s="8">
        <f t="shared" si="27"/>
        <v>0.7554648224162861</v>
      </c>
      <c r="M174" s="9">
        <f t="shared" si="32"/>
        <v>663.41588803361151</v>
      </c>
      <c r="N174" s="9">
        <f t="shared" si="28"/>
        <v>-44.223861148621076</v>
      </c>
      <c r="O174" s="9">
        <f t="shared" si="29"/>
        <v>1.0134355273798574</v>
      </c>
      <c r="P174" s="9">
        <v>0.76387616025829175</v>
      </c>
      <c r="Q174" s="9"/>
      <c r="R174" s="9">
        <f t="shared" si="30"/>
        <v>0.6986602022658539</v>
      </c>
      <c r="S174" s="9">
        <f t="shared" si="31"/>
        <v>-10.480818872017382</v>
      </c>
      <c r="T174" s="9"/>
      <c r="U174" s="9"/>
      <c r="V174" s="9"/>
      <c r="W174" s="9"/>
    </row>
    <row r="175" spans="1:23" x14ac:dyDescent="0.25">
      <c r="A175" t="s">
        <v>178</v>
      </c>
      <c r="B175" s="9">
        <v>145856.33333333334</v>
      </c>
      <c r="C175" s="9">
        <v>231482</v>
      </c>
      <c r="D175" s="9">
        <v>100.182</v>
      </c>
      <c r="E175" s="9">
        <v>33.9</v>
      </c>
      <c r="F175" s="9"/>
      <c r="G175" s="8">
        <f t="shared" si="23"/>
        <v>122.82328306091917</v>
      </c>
      <c r="H175" s="8">
        <f t="shared" si="24"/>
        <v>1.1992374018474354</v>
      </c>
      <c r="I175" s="11">
        <f t="shared" si="25"/>
        <v>21.360320456882178</v>
      </c>
      <c r="J175" s="9"/>
      <c r="K175" s="8">
        <f t="shared" si="26"/>
        <v>463.08790887022752</v>
      </c>
      <c r="L175" s="8">
        <f t="shared" si="27"/>
        <v>0.34109517269973821</v>
      </c>
      <c r="M175" s="9">
        <f t="shared" si="32"/>
        <v>663.00151838389502</v>
      </c>
      <c r="N175" s="9">
        <f t="shared" si="28"/>
        <v>-44.502288067750314</v>
      </c>
      <c r="O175" s="9">
        <f t="shared" si="29"/>
        <v>1.0106177745750786</v>
      </c>
      <c r="P175" s="9">
        <v>1.7579403390433299</v>
      </c>
      <c r="Q175" s="9"/>
      <c r="R175" s="9">
        <f t="shared" si="30"/>
        <v>0.69847186775534298</v>
      </c>
      <c r="S175" s="9">
        <f t="shared" si="31"/>
        <v>-10.405934817670996</v>
      </c>
      <c r="T175" s="9"/>
      <c r="U175" s="9"/>
      <c r="V175" s="9"/>
      <c r="W175" s="9"/>
    </row>
    <row r="176" spans="1:23" x14ac:dyDescent="0.25">
      <c r="A176" t="s">
        <v>179</v>
      </c>
      <c r="B176" s="9">
        <v>145929</v>
      </c>
      <c r="C176" s="9">
        <v>232210</v>
      </c>
      <c r="D176" s="9">
        <v>100.054</v>
      </c>
      <c r="E176" s="9">
        <v>33.799999999999997</v>
      </c>
      <c r="F176" s="9"/>
      <c r="G176" s="8">
        <f t="shared" si="23"/>
        <v>122.88447449748638</v>
      </c>
      <c r="H176" s="8">
        <f t="shared" si="24"/>
        <v>1.2030089470584882</v>
      </c>
      <c r="I176" s="11">
        <f t="shared" si="25"/>
        <v>21.24111881486585</v>
      </c>
      <c r="J176" s="9"/>
      <c r="K176" s="8">
        <f t="shared" si="26"/>
        <v>462.69586622888977</v>
      </c>
      <c r="L176" s="8">
        <f t="shared" si="27"/>
        <v>-5.094746863801447E-2</v>
      </c>
      <c r="M176" s="9">
        <f t="shared" si="32"/>
        <v>662.60947574255727</v>
      </c>
      <c r="N176" s="9">
        <f t="shared" si="28"/>
        <v>-45.061902743399514</v>
      </c>
      <c r="O176" s="9">
        <f t="shared" si="29"/>
        <v>1.0049780044029311</v>
      </c>
      <c r="P176" s="9">
        <v>1.6984168741898884</v>
      </c>
      <c r="Q176" s="9"/>
      <c r="R176" s="9">
        <f t="shared" si="30"/>
        <v>0.69829346420131844</v>
      </c>
      <c r="S176" s="9">
        <f t="shared" si="31"/>
        <v>-10.268005522617742</v>
      </c>
      <c r="T176" s="9"/>
      <c r="U176" s="9"/>
      <c r="V176" s="9"/>
      <c r="W176" s="9"/>
    </row>
    <row r="177" spans="1:23" x14ac:dyDescent="0.25">
      <c r="A177" t="s">
        <v>180</v>
      </c>
      <c r="B177" s="9">
        <v>146264.33333333334</v>
      </c>
      <c r="C177" s="9">
        <v>232936.66666666666</v>
      </c>
      <c r="D177" s="9">
        <v>99.79</v>
      </c>
      <c r="E177" s="9">
        <v>33.799999999999997</v>
      </c>
      <c r="F177" s="9"/>
      <c r="G177" s="8">
        <f t="shared" si="23"/>
        <v>123.16685332861768</v>
      </c>
      <c r="H177" s="8">
        <f t="shared" si="24"/>
        <v>1.2067735846775793</v>
      </c>
      <c r="I177" s="11">
        <f t="shared" si="25"/>
        <v>21.223513401353731</v>
      </c>
      <c r="J177" s="9"/>
      <c r="K177" s="8">
        <f t="shared" si="26"/>
        <v>462.34874198197372</v>
      </c>
      <c r="L177" s="8">
        <f t="shared" si="27"/>
        <v>-0.3980717155540674</v>
      </c>
      <c r="M177" s="9">
        <f t="shared" si="32"/>
        <v>662.26235149564104</v>
      </c>
      <c r="N177" s="9">
        <f t="shared" si="28"/>
        <v>-45.144820755881895</v>
      </c>
      <c r="O177" s="9">
        <f t="shared" si="29"/>
        <v>1.0041450420014537</v>
      </c>
      <c r="P177" s="9">
        <v>1.865220554026223</v>
      </c>
      <c r="Q177" s="9"/>
      <c r="R177" s="9">
        <f t="shared" si="30"/>
        <v>0.69813532497780351</v>
      </c>
      <c r="S177" s="9">
        <f t="shared" si="31"/>
        <v>-10.241457031850869</v>
      </c>
      <c r="T177" s="9"/>
      <c r="U177" s="9"/>
      <c r="V177" s="9"/>
      <c r="W177" s="9"/>
    </row>
    <row r="178" spans="1:23" x14ac:dyDescent="0.25">
      <c r="A178" t="s">
        <v>181</v>
      </c>
      <c r="B178" s="9">
        <v>146244.33333333334</v>
      </c>
      <c r="C178" s="9">
        <v>232806.66666666666</v>
      </c>
      <c r="D178" s="9">
        <v>99.745000000000005</v>
      </c>
      <c r="E178" s="9">
        <v>33.733333333333334</v>
      </c>
      <c r="F178" s="9"/>
      <c r="G178" s="8">
        <f t="shared" si="23"/>
        <v>123.15001164882852</v>
      </c>
      <c r="H178" s="8">
        <f t="shared" si="24"/>
        <v>1.20610009446132</v>
      </c>
      <c r="I178" s="11">
        <f t="shared" si="25"/>
        <v>21.19058236209349</v>
      </c>
      <c r="J178" s="9"/>
      <c r="K178" s="8">
        <f t="shared" si="26"/>
        <v>462.34578704426951</v>
      </c>
      <c r="L178" s="8">
        <f t="shared" si="27"/>
        <v>-0.40102665325827047</v>
      </c>
      <c r="M178" s="9">
        <f t="shared" si="32"/>
        <v>662.25939655793695</v>
      </c>
      <c r="N178" s="9">
        <f t="shared" si="28"/>
        <v>-45.300104254373124</v>
      </c>
      <c r="O178" s="9">
        <f t="shared" si="29"/>
        <v>1.0025869804696144</v>
      </c>
      <c r="P178" s="9">
        <v>1.8126001674783083</v>
      </c>
      <c r="Q178" s="9"/>
      <c r="R178" s="9">
        <f t="shared" si="30"/>
        <v>0.69813397808666922</v>
      </c>
      <c r="S178" s="9">
        <f t="shared" si="31"/>
        <v>-10.206285275814485</v>
      </c>
      <c r="T178" s="9"/>
      <c r="U178" s="9"/>
      <c r="V178" s="9"/>
      <c r="W178" s="9"/>
    </row>
    <row r="179" spans="1:23" x14ac:dyDescent="0.25">
      <c r="A179" t="s">
        <v>182</v>
      </c>
      <c r="B179" s="9">
        <v>145941</v>
      </c>
      <c r="C179" s="9">
        <v>233410</v>
      </c>
      <c r="D179" s="9">
        <v>99.753</v>
      </c>
      <c r="E179" s="9">
        <v>33.733333333333334</v>
      </c>
      <c r="F179" s="9"/>
      <c r="G179" s="8">
        <f t="shared" si="23"/>
        <v>122.89457950535987</v>
      </c>
      <c r="H179" s="8">
        <f t="shared" si="24"/>
        <v>1.2092257798239601</v>
      </c>
      <c r="I179" s="11">
        <f t="shared" si="25"/>
        <v>21.091968638875798</v>
      </c>
      <c r="J179" s="9"/>
      <c r="K179" s="8">
        <f t="shared" si="26"/>
        <v>461.88735517659342</v>
      </c>
      <c r="L179" s="8">
        <f t="shared" si="27"/>
        <v>-0.8594585209343677</v>
      </c>
      <c r="M179" s="9">
        <f t="shared" si="32"/>
        <v>661.80096469026091</v>
      </c>
      <c r="N179" s="9">
        <f t="shared" si="28"/>
        <v>-45.766556252581069</v>
      </c>
      <c r="O179" s="9">
        <f t="shared" si="29"/>
        <v>0.99792128354329712</v>
      </c>
      <c r="P179" s="9">
        <v>1.7069818711472635</v>
      </c>
      <c r="Q179" s="9"/>
      <c r="R179" s="9">
        <f t="shared" si="30"/>
        <v>0.69792487442620765</v>
      </c>
      <c r="S179" s="9">
        <f t="shared" si="31"/>
        <v>-10.092246238224329</v>
      </c>
      <c r="T179" s="9"/>
      <c r="U179" s="9"/>
      <c r="V179" s="9"/>
      <c r="W179" s="9"/>
    </row>
    <row r="180" spans="1:23" x14ac:dyDescent="0.25">
      <c r="A180" t="s">
        <v>183</v>
      </c>
      <c r="B180" s="9">
        <v>145234</v>
      </c>
      <c r="C180" s="9">
        <v>234110.33333333334</v>
      </c>
      <c r="D180" s="9">
        <v>99.456999999999994</v>
      </c>
      <c r="E180" s="9">
        <v>33.6</v>
      </c>
      <c r="F180" s="9"/>
      <c r="G180" s="8">
        <f t="shared" si="23"/>
        <v>122.2992261248137</v>
      </c>
      <c r="H180" s="8">
        <f t="shared" si="24"/>
        <v>1.2128539925018089</v>
      </c>
      <c r="I180" s="11">
        <f t="shared" si="25"/>
        <v>20.844284532506752</v>
      </c>
      <c r="J180" s="9"/>
      <c r="K180" s="8">
        <f t="shared" si="26"/>
        <v>460.8049665159333</v>
      </c>
      <c r="L180" s="8">
        <f t="shared" si="27"/>
        <v>-1.9418471815944827</v>
      </c>
      <c r="M180" s="9">
        <f t="shared" si="32"/>
        <v>660.71857602960074</v>
      </c>
      <c r="N180" s="9">
        <f t="shared" si="28"/>
        <v>-46.94781097949501</v>
      </c>
      <c r="O180" s="9">
        <f t="shared" si="29"/>
        <v>0.98620264098446542</v>
      </c>
      <c r="P180" s="9">
        <v>1.2829916344187495</v>
      </c>
      <c r="Q180" s="9"/>
      <c r="R180" s="9">
        <f t="shared" si="30"/>
        <v>0.697430015188931</v>
      </c>
      <c r="S180" s="9">
        <f t="shared" si="31"/>
        <v>-9.8152599003432783</v>
      </c>
      <c r="T180" s="9"/>
      <c r="U180" s="9"/>
      <c r="V180" s="9"/>
      <c r="W180" s="9"/>
    </row>
    <row r="181" spans="1:23" x14ac:dyDescent="0.25">
      <c r="A181" t="s">
        <v>184</v>
      </c>
      <c r="B181" s="9">
        <v>144056.66666666666</v>
      </c>
      <c r="C181" s="9">
        <v>234825</v>
      </c>
      <c r="D181" s="9">
        <v>98.867000000000004</v>
      </c>
      <c r="E181" s="9">
        <v>33.4</v>
      </c>
      <c r="F181" s="9"/>
      <c r="G181" s="8">
        <f t="shared" si="23"/>
        <v>121.30781257455952</v>
      </c>
      <c r="H181" s="8">
        <f t="shared" si="24"/>
        <v>1.2165564617932454</v>
      </c>
      <c r="I181" s="11">
        <f t="shared" si="25"/>
        <v>20.489695163064692</v>
      </c>
      <c r="J181" s="9"/>
      <c r="K181" s="8">
        <f t="shared" si="26"/>
        <v>459.09122520313667</v>
      </c>
      <c r="L181" s="8">
        <f t="shared" si="27"/>
        <v>-3.655588494391111</v>
      </c>
      <c r="M181" s="9">
        <f t="shared" si="32"/>
        <v>659.004834716804</v>
      </c>
      <c r="N181" s="9">
        <f t="shared" si="28"/>
        <v>-48.663581253149218</v>
      </c>
      <c r="O181" s="9">
        <f t="shared" si="29"/>
        <v>0.96942600506475218</v>
      </c>
      <c r="P181" s="9">
        <v>2.5951852794037222E-2</v>
      </c>
      <c r="Q181" s="9"/>
      <c r="R181" s="9">
        <f t="shared" si="30"/>
        <v>0.69664318229231692</v>
      </c>
      <c r="S181" s="9">
        <f t="shared" si="31"/>
        <v>-9.433979443784299</v>
      </c>
      <c r="T181" s="9"/>
      <c r="U181" s="9"/>
      <c r="V181" s="9"/>
      <c r="W181" s="9"/>
    </row>
    <row r="182" spans="1:23" x14ac:dyDescent="0.25">
      <c r="A182" t="s">
        <v>185</v>
      </c>
      <c r="B182" s="9">
        <v>141570</v>
      </c>
      <c r="C182" s="9">
        <v>234912.66666666666</v>
      </c>
      <c r="D182" s="9">
        <v>98.254999999999995</v>
      </c>
      <c r="E182" s="9">
        <v>33.199999999999996</v>
      </c>
      <c r="F182" s="9"/>
      <c r="G182" s="8">
        <f t="shared" si="23"/>
        <v>119.21383038744284</v>
      </c>
      <c r="H182" s="8">
        <f t="shared" si="24"/>
        <v>1.2170106359647228</v>
      </c>
      <c r="I182" s="11">
        <f t="shared" si="25"/>
        <v>20.007963243077565</v>
      </c>
      <c r="J182" s="9"/>
      <c r="K182" s="8">
        <f t="shared" si="26"/>
        <v>456.69171752309666</v>
      </c>
      <c r="L182" s="8">
        <f t="shared" si="27"/>
        <v>-6.055096174431128</v>
      </c>
      <c r="M182" s="9">
        <f t="shared" si="32"/>
        <v>656.60532703676415</v>
      </c>
      <c r="N182" s="9">
        <f t="shared" si="28"/>
        <v>-51.042754085762851</v>
      </c>
      <c r="O182" s="9">
        <f t="shared" si="29"/>
        <v>0.94663389190793334</v>
      </c>
      <c r="P182" s="9">
        <v>-0.74771986279472458</v>
      </c>
      <c r="Q182" s="9"/>
      <c r="R182" s="9">
        <f t="shared" si="30"/>
        <v>0.69553459089972614</v>
      </c>
      <c r="S182" s="9">
        <f t="shared" si="31"/>
        <v>-8.9472389510126344</v>
      </c>
      <c r="T182" s="9"/>
      <c r="U182" s="9"/>
      <c r="V182" s="9"/>
      <c r="W182" s="9"/>
    </row>
    <row r="183" spans="1:23" x14ac:dyDescent="0.25">
      <c r="A183" t="s">
        <v>186</v>
      </c>
      <c r="B183" s="9">
        <v>140330</v>
      </c>
      <c r="C183" s="9">
        <v>235459.33333333334</v>
      </c>
      <c r="D183" s="9">
        <v>97.82</v>
      </c>
      <c r="E183" s="9">
        <v>33.06666666666667</v>
      </c>
      <c r="F183" s="9"/>
      <c r="G183" s="8">
        <f t="shared" si="23"/>
        <v>118.16964624051603</v>
      </c>
      <c r="H183" s="8">
        <f t="shared" si="24"/>
        <v>1.2198427486689933</v>
      </c>
      <c r="I183" s="11">
        <f t="shared" si="25"/>
        <v>19.707204924275672</v>
      </c>
      <c r="J183" s="9"/>
      <c r="K183" s="8">
        <f t="shared" si="26"/>
        <v>455.13581852167795</v>
      </c>
      <c r="L183" s="8">
        <f t="shared" si="27"/>
        <v>-7.6109951758498369</v>
      </c>
      <c r="M183" s="9">
        <f t="shared" si="32"/>
        <v>655.04942803534539</v>
      </c>
      <c r="N183" s="9">
        <f t="shared" si="28"/>
        <v>-52.55735962430218</v>
      </c>
      <c r="O183" s="9">
        <f t="shared" si="29"/>
        <v>0.93240415675737387</v>
      </c>
      <c r="P183" s="9">
        <v>-2.0131240974493494</v>
      </c>
      <c r="Q183" s="9"/>
      <c r="R183" s="9">
        <f t="shared" si="30"/>
        <v>0.69481141276123604</v>
      </c>
      <c r="S183" s="9">
        <f t="shared" si="31"/>
        <v>-8.659792306446576</v>
      </c>
      <c r="T183" s="9"/>
      <c r="U183" s="9"/>
      <c r="V183" s="9"/>
      <c r="W183" s="9"/>
    </row>
    <row r="184" spans="1:23" x14ac:dyDescent="0.25">
      <c r="A184" t="s">
        <v>187</v>
      </c>
      <c r="B184" s="9">
        <v>139331.33333333334</v>
      </c>
      <c r="C184" s="9">
        <v>236093</v>
      </c>
      <c r="D184" s="9">
        <v>97.551000000000002</v>
      </c>
      <c r="E184" s="9">
        <v>33.1</v>
      </c>
      <c r="F184" s="9"/>
      <c r="G184" s="8">
        <f t="shared" si="23"/>
        <v>117.32868502971155</v>
      </c>
      <c r="H184" s="8">
        <f t="shared" si="24"/>
        <v>1.2231255817487605</v>
      </c>
      <c r="I184" s="11">
        <f t="shared" si="25"/>
        <v>19.53411212248281</v>
      </c>
      <c r="J184" s="9"/>
      <c r="K184" s="8">
        <f t="shared" si="26"/>
        <v>453.87748673099003</v>
      </c>
      <c r="L184" s="8">
        <f t="shared" si="27"/>
        <v>-8.8693269665377557</v>
      </c>
      <c r="M184" s="9">
        <f t="shared" si="32"/>
        <v>653.79109624465752</v>
      </c>
      <c r="N184" s="9">
        <f t="shared" si="28"/>
        <v>-53.439562044822218</v>
      </c>
      <c r="O184" s="9">
        <f t="shared" si="29"/>
        <v>0.924214641881135</v>
      </c>
      <c r="P184" s="9">
        <v>-1.9508809549294028</v>
      </c>
      <c r="Q184" s="9"/>
      <c r="R184" s="9">
        <f t="shared" si="30"/>
        <v>0.69422402559172036</v>
      </c>
      <c r="S184" s="9">
        <f t="shared" si="31"/>
        <v>-8.493286048083668</v>
      </c>
      <c r="T184" s="9"/>
      <c r="U184" s="9"/>
      <c r="V184" s="9"/>
      <c r="W184" s="9"/>
    </row>
    <row r="185" spans="1:23" x14ac:dyDescent="0.25">
      <c r="A185" t="s">
        <v>188</v>
      </c>
      <c r="B185" s="9">
        <v>138314.33333333334</v>
      </c>
      <c r="C185" s="9">
        <v>236739</v>
      </c>
      <c r="D185" s="9">
        <v>98.033000000000001</v>
      </c>
      <c r="E185" s="9">
        <v>33.133333333333333</v>
      </c>
      <c r="F185" s="9"/>
      <c r="G185" s="8">
        <f t="shared" si="23"/>
        <v>116.47228561243365</v>
      </c>
      <c r="H185" s="8">
        <f t="shared" si="24"/>
        <v>1.2264723100541728</v>
      </c>
      <c r="I185" s="11">
        <f t="shared" si="25"/>
        <v>19.358090179949698</v>
      </c>
      <c r="J185" s="9"/>
      <c r="K185" s="8">
        <f t="shared" si="26"/>
        <v>453.36453155915069</v>
      </c>
      <c r="L185" s="8">
        <f t="shared" si="27"/>
        <v>-9.3822821383770929</v>
      </c>
      <c r="M185" s="9">
        <f t="shared" si="32"/>
        <v>653.27814107281813</v>
      </c>
      <c r="N185" s="9">
        <f t="shared" si="28"/>
        <v>-54.344746806742904</v>
      </c>
      <c r="O185" s="9">
        <f t="shared" si="29"/>
        <v>0.91588654098965794</v>
      </c>
      <c r="P185" s="9">
        <v>-1.3964308993606664</v>
      </c>
      <c r="Q185" s="9"/>
      <c r="R185" s="9">
        <f t="shared" si="30"/>
        <v>0.69398392974642031</v>
      </c>
      <c r="S185" s="9">
        <f t="shared" si="31"/>
        <v>-8.3423800495634808</v>
      </c>
      <c r="T185" s="9"/>
      <c r="U185" s="9"/>
      <c r="V185" s="9"/>
      <c r="W185" s="9"/>
    </row>
    <row r="186" spans="1:23" x14ac:dyDescent="0.25">
      <c r="A186" t="s">
        <v>189</v>
      </c>
      <c r="B186" s="9">
        <v>138720.33333333334</v>
      </c>
      <c r="C186" s="9">
        <v>236996.33333333334</v>
      </c>
      <c r="D186" s="9">
        <v>98.343000000000004</v>
      </c>
      <c r="E186" s="9">
        <v>33.266666666666666</v>
      </c>
      <c r="F186" s="9"/>
      <c r="G186" s="8">
        <f t="shared" si="23"/>
        <v>116.81417171215325</v>
      </c>
      <c r="H186" s="8">
        <f t="shared" si="24"/>
        <v>1.2278054753027683</v>
      </c>
      <c r="I186" s="11">
        <f t="shared" si="25"/>
        <v>19.471875467365411</v>
      </c>
      <c r="J186" s="9"/>
      <c r="K186" s="8">
        <f t="shared" si="26"/>
        <v>453.86471686793703</v>
      </c>
      <c r="L186" s="8">
        <f t="shared" si="27"/>
        <v>-8.8820968295907505</v>
      </c>
      <c r="M186" s="9">
        <f t="shared" si="32"/>
        <v>653.77832638160442</v>
      </c>
      <c r="N186" s="9">
        <f t="shared" si="28"/>
        <v>-53.75867565674568</v>
      </c>
      <c r="O186" s="9">
        <f t="shared" si="29"/>
        <v>0.92127004795433942</v>
      </c>
      <c r="P186" s="9">
        <v>-1.1850820803463193</v>
      </c>
      <c r="Q186" s="9"/>
      <c r="R186" s="9">
        <f t="shared" si="30"/>
        <v>0.69421805305154816</v>
      </c>
      <c r="S186" s="9">
        <f t="shared" si="31"/>
        <v>-8.4426320277290117</v>
      </c>
      <c r="T186" s="9"/>
      <c r="U186" s="9"/>
      <c r="V186" s="9"/>
      <c r="W186" s="9"/>
    </row>
    <row r="187" spans="1:23" x14ac:dyDescent="0.25">
      <c r="A187" t="s">
        <v>190</v>
      </c>
      <c r="B187" s="9">
        <v>139275.66666666666</v>
      </c>
      <c r="C187" s="9">
        <v>237506</v>
      </c>
      <c r="D187" s="9">
        <v>98.941999999999993</v>
      </c>
      <c r="E187" s="9">
        <v>33.433333333333337</v>
      </c>
      <c r="F187" s="9"/>
      <c r="G187" s="8">
        <f t="shared" si="23"/>
        <v>117.28180902096508</v>
      </c>
      <c r="H187" s="8">
        <f t="shared" si="24"/>
        <v>1.2304459023301033</v>
      </c>
      <c r="I187" s="11">
        <f t="shared" si="25"/>
        <v>19.605609074671332</v>
      </c>
      <c r="J187" s="9"/>
      <c r="K187" s="8">
        <f t="shared" si="26"/>
        <v>454.65666707927926</v>
      </c>
      <c r="L187" s="8">
        <f t="shared" si="27"/>
        <v>-8.0901466182485251</v>
      </c>
      <c r="M187" s="9">
        <f t="shared" si="32"/>
        <v>654.5702765929467</v>
      </c>
      <c r="N187" s="9">
        <f t="shared" si="28"/>
        <v>-53.07421947452675</v>
      </c>
      <c r="O187" s="9">
        <f t="shared" si="29"/>
        <v>0.92759736691353889</v>
      </c>
      <c r="P187" s="9">
        <v>-0.67526053964286348</v>
      </c>
      <c r="Q187" s="9"/>
      <c r="R187" s="9">
        <f t="shared" si="30"/>
        <v>0.69458801191795272</v>
      </c>
      <c r="S187" s="9">
        <f t="shared" si="31"/>
        <v>-8.5664315289176152</v>
      </c>
      <c r="T187" s="9"/>
      <c r="U187" s="9"/>
      <c r="V187" s="9"/>
      <c r="W187" s="9"/>
    </row>
    <row r="188" spans="1:23" x14ac:dyDescent="0.25">
      <c r="A188" t="s">
        <v>191</v>
      </c>
      <c r="B188" s="9">
        <v>139212</v>
      </c>
      <c r="C188" s="9">
        <v>238103.66666666666</v>
      </c>
      <c r="D188" s="9">
        <v>99.326999999999998</v>
      </c>
      <c r="E188" s="9">
        <v>33.466666666666669</v>
      </c>
      <c r="F188" s="9"/>
      <c r="G188" s="8">
        <f t="shared" si="23"/>
        <v>117.22819634030299</v>
      </c>
      <c r="H188" s="8">
        <f t="shared" si="24"/>
        <v>1.2335422304269064</v>
      </c>
      <c r="I188" s="11">
        <f t="shared" si="25"/>
        <v>19.566946050109831</v>
      </c>
      <c r="J188" s="9"/>
      <c r="K188" s="8">
        <f t="shared" si="26"/>
        <v>454.74797900817271</v>
      </c>
      <c r="L188" s="8">
        <f t="shared" si="27"/>
        <v>-7.9988346893550784</v>
      </c>
      <c r="M188" s="9">
        <f t="shared" si="32"/>
        <v>654.66158852184014</v>
      </c>
      <c r="N188" s="9">
        <f t="shared" si="28"/>
        <v>-53.271618071544147</v>
      </c>
      <c r="O188" s="9">
        <f t="shared" si="29"/>
        <v>0.92576810878421634</v>
      </c>
      <c r="P188" s="9">
        <v>-2.8572586618224705E-2</v>
      </c>
      <c r="Q188" s="9"/>
      <c r="R188" s="9">
        <f t="shared" si="30"/>
        <v>0.69463061065633591</v>
      </c>
      <c r="S188" s="9">
        <f t="shared" si="31"/>
        <v>-8.5364025999255944</v>
      </c>
      <c r="T188" s="9"/>
      <c r="U188" s="9"/>
      <c r="V188" s="9"/>
      <c r="W188" s="9"/>
    </row>
    <row r="189" spans="1:23" x14ac:dyDescent="0.25">
      <c r="A189" t="s">
        <v>192</v>
      </c>
      <c r="B189" s="9">
        <v>139066.33333333334</v>
      </c>
      <c r="C189" s="9">
        <v>238711.33333333334</v>
      </c>
      <c r="D189" s="9">
        <v>99.38</v>
      </c>
      <c r="E189" s="9">
        <v>33.566666666666663</v>
      </c>
      <c r="F189" s="9"/>
      <c r="G189" s="8">
        <f t="shared" si="23"/>
        <v>117.1055327725054</v>
      </c>
      <c r="H189" s="8">
        <f t="shared" si="24"/>
        <v>1.2366903654634216</v>
      </c>
      <c r="I189" s="11">
        <f t="shared" si="25"/>
        <v>19.554971229779156</v>
      </c>
      <c r="J189" s="9"/>
      <c r="K189" s="8">
        <f t="shared" si="26"/>
        <v>454.44174667292174</v>
      </c>
      <c r="L189" s="8">
        <f t="shared" si="27"/>
        <v>-8.3050670246060463</v>
      </c>
      <c r="M189" s="9">
        <f t="shared" si="32"/>
        <v>654.35535618658912</v>
      </c>
      <c r="N189" s="9">
        <f t="shared" si="28"/>
        <v>-53.332836035985842</v>
      </c>
      <c r="O189" s="9">
        <f t="shared" si="29"/>
        <v>0.92520154582941649</v>
      </c>
      <c r="P189" s="9">
        <v>0.6078488039693184</v>
      </c>
      <c r="Q189" s="9"/>
      <c r="R189" s="9">
        <f t="shared" si="30"/>
        <v>0.69448770056882958</v>
      </c>
      <c r="S189" s="9">
        <f t="shared" si="31"/>
        <v>-8.52086220140799</v>
      </c>
      <c r="T189" s="9"/>
      <c r="U189" s="9"/>
      <c r="V189" s="9"/>
      <c r="W189" s="9"/>
    </row>
    <row r="190" spans="1:23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8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8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8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2:23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8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2:23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8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2:23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8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2:23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8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2:23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8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2:23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8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2:23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2:23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8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2:23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2:23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8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2:23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8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2:23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8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2:23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8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2:23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8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2:23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8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2:23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8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2:23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8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2:23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8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2:23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8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2:23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8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2:23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8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2:23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8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2:23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8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2:23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8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2:23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8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2:23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8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2:23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8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2:23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8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2:23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8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2:23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8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2:23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8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2:23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8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2:23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8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2:23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8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2:23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8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3" sqref="V3"/>
    </sheetView>
  </sheetViews>
  <sheetFormatPr defaultRowHeight="15" x14ac:dyDescent="0.25"/>
  <cols>
    <col min="2" max="40" width="6.85546875" customWidth="1"/>
  </cols>
  <sheetData>
    <row r="1" spans="1:39" x14ac:dyDescent="0.25">
      <c r="B1" s="15" t="s">
        <v>1</v>
      </c>
      <c r="C1" s="15"/>
      <c r="D1" s="15"/>
      <c r="E1" s="15"/>
      <c r="G1" s="15" t="s">
        <v>204</v>
      </c>
      <c r="H1" s="15"/>
      <c r="I1" s="15"/>
      <c r="J1" s="15"/>
      <c r="L1" s="15" t="s">
        <v>3</v>
      </c>
      <c r="M1" s="15"/>
      <c r="N1" s="15"/>
      <c r="O1" s="15"/>
      <c r="Q1" s="15" t="s">
        <v>218</v>
      </c>
      <c r="R1" s="15"/>
      <c r="S1" s="15"/>
      <c r="T1" s="15"/>
      <c r="V1" s="15" t="s">
        <v>250</v>
      </c>
      <c r="W1" s="15"/>
      <c r="X1" s="15"/>
      <c r="Y1" s="15"/>
      <c r="AA1" s="15" t="s">
        <v>251</v>
      </c>
      <c r="AB1" s="15"/>
      <c r="AC1" s="15"/>
      <c r="AD1" s="15"/>
    </row>
    <row r="2" spans="1:39" s="12" customFormat="1" x14ac:dyDescent="0.25">
      <c r="B2" s="12" t="s">
        <v>238</v>
      </c>
      <c r="C2" s="12" t="s">
        <v>239</v>
      </c>
      <c r="D2" s="12" t="s">
        <v>240</v>
      </c>
      <c r="E2" s="12" t="s">
        <v>241</v>
      </c>
      <c r="G2" s="12" t="s">
        <v>238</v>
      </c>
      <c r="H2" s="12" t="s">
        <v>239</v>
      </c>
      <c r="I2" s="12" t="s">
        <v>240</v>
      </c>
      <c r="J2" s="12" t="s">
        <v>241</v>
      </c>
      <c r="L2" s="12" t="s">
        <v>242</v>
      </c>
      <c r="M2" s="12" t="s">
        <v>243</v>
      </c>
      <c r="N2" s="12" t="s">
        <v>244</v>
      </c>
      <c r="O2" s="12" t="s">
        <v>245</v>
      </c>
      <c r="Q2" s="12" t="s">
        <v>238</v>
      </c>
      <c r="R2" s="12" t="s">
        <v>239</v>
      </c>
      <c r="S2" s="12" t="s">
        <v>240</v>
      </c>
      <c r="T2" s="12" t="s">
        <v>241</v>
      </c>
      <c r="V2" s="12" t="s">
        <v>242</v>
      </c>
      <c r="W2" s="12" t="s">
        <v>243</v>
      </c>
      <c r="X2" s="12" t="s">
        <v>244</v>
      </c>
      <c r="Y2" s="12" t="s">
        <v>245</v>
      </c>
      <c r="AA2" s="12" t="s">
        <v>242</v>
      </c>
      <c r="AB2" s="12" t="s">
        <v>243</v>
      </c>
      <c r="AC2" s="12" t="s">
        <v>244</v>
      </c>
      <c r="AD2" s="12" t="s">
        <v>245</v>
      </c>
    </row>
    <row r="3" spans="1:39" x14ac:dyDescent="0.25">
      <c r="A3" s="1" t="s">
        <v>5</v>
      </c>
      <c r="B3">
        <v>68613.666666666672</v>
      </c>
      <c r="C3">
        <v>68613.666666666672</v>
      </c>
      <c r="D3">
        <v>68613.666666666672</v>
      </c>
      <c r="E3">
        <v>68613.666666666672</v>
      </c>
      <c r="G3">
        <v>123708</v>
      </c>
      <c r="H3">
        <v>123708</v>
      </c>
      <c r="I3">
        <v>123708</v>
      </c>
      <c r="J3">
        <v>123708</v>
      </c>
      <c r="L3">
        <v>115.324</v>
      </c>
      <c r="M3">
        <v>115.324</v>
      </c>
      <c r="N3">
        <v>115.324</v>
      </c>
      <c r="O3">
        <v>115.324</v>
      </c>
      <c r="Q3">
        <v>38.4</v>
      </c>
      <c r="R3">
        <v>38.4</v>
      </c>
      <c r="S3">
        <v>38.4</v>
      </c>
      <c r="T3">
        <v>38.4</v>
      </c>
      <c r="V3">
        <f>LN(Q3*B3/100/(G3/$AF$6))*100</f>
        <v>-44.793265019272383</v>
      </c>
      <c r="W3">
        <f t="shared" ref="W3:Y3" si="0">LN(R3*C3/100/(H3/$AF$6))*100</f>
        <v>-44.793265019272383</v>
      </c>
      <c r="X3">
        <f t="shared" si="0"/>
        <v>-44.793265019272383</v>
      </c>
      <c r="Y3">
        <f t="shared" si="0"/>
        <v>-44.793265019272383</v>
      </c>
      <c r="AA3">
        <f>LN(12*L3*B3/G3)*100</f>
        <v>664.32199955811075</v>
      </c>
      <c r="AB3">
        <f t="shared" ref="AB3:AD3" si="1">LN(12*M3*C3/H3)*100</f>
        <v>664.32199955811075</v>
      </c>
      <c r="AC3">
        <f t="shared" si="1"/>
        <v>664.32199955811075</v>
      </c>
      <c r="AD3">
        <f t="shared" si="1"/>
        <v>664.32199955811075</v>
      </c>
    </row>
    <row r="4" spans="1:39" x14ac:dyDescent="0.25">
      <c r="A4" s="1" t="s">
        <v>6</v>
      </c>
      <c r="B4">
        <v>69401.666666666672</v>
      </c>
      <c r="C4">
        <v>69401.666666666672</v>
      </c>
      <c r="D4">
        <v>69401.666666666672</v>
      </c>
      <c r="E4">
        <v>69401.666666666672</v>
      </c>
      <c r="G4">
        <v>124203</v>
      </c>
      <c r="H4">
        <v>124203</v>
      </c>
      <c r="I4">
        <v>124203</v>
      </c>
      <c r="J4">
        <v>124203</v>
      </c>
      <c r="L4">
        <v>115.575</v>
      </c>
      <c r="M4">
        <v>115.575</v>
      </c>
      <c r="N4">
        <v>115.575</v>
      </c>
      <c r="O4">
        <v>115.575</v>
      </c>
      <c r="Q4">
        <v>38.6</v>
      </c>
      <c r="R4">
        <v>38.6</v>
      </c>
      <c r="S4">
        <v>38.6</v>
      </c>
      <c r="T4">
        <v>38.6</v>
      </c>
      <c r="V4">
        <f t="shared" ref="V4:V67" si="2">LN(Q4*B4/100/(G4/$AF$6))*100</f>
        <v>-43.53120620519983</v>
      </c>
      <c r="W4">
        <f t="shared" ref="W4:W67" si="3">LN(R4*C4/100/(H4/$AF$6))*100</f>
        <v>-43.53120620519983</v>
      </c>
      <c r="X4">
        <f t="shared" ref="X4:X67" si="4">LN(S4*D4/100/(I4/$AF$6))*100</f>
        <v>-43.53120620519983</v>
      </c>
      <c r="Y4">
        <f t="shared" ref="Y4:Y67" si="5">LN(T4*E4/100/(J4/$AF$6))*100</f>
        <v>-43.53120620519983</v>
      </c>
      <c r="AA4">
        <f t="shared" ref="AA4:AA67" si="6">LN(12*L4*B4/G4)*100</f>
        <v>665.28198784594872</v>
      </c>
      <c r="AB4">
        <f t="shared" ref="AB4:AB67" si="7">LN(12*M4*C4/H4)*100</f>
        <v>665.28198784594872</v>
      </c>
      <c r="AC4">
        <f t="shared" ref="AC4:AC67" si="8">LN(12*N4*D4/I4)*100</f>
        <v>665.28198784594872</v>
      </c>
      <c r="AD4">
        <f t="shared" ref="AD4:AD67" si="9">LN(12*O4*E4/J4)*100</f>
        <v>665.28198784594872</v>
      </c>
      <c r="AJ4">
        <v>-43.531206205199801</v>
      </c>
      <c r="AK4">
        <f>V4</f>
        <v>-43.53120620519983</v>
      </c>
      <c r="AM4" t="s">
        <v>253</v>
      </c>
    </row>
    <row r="5" spans="1:39" x14ac:dyDescent="0.25">
      <c r="A5" s="1" t="s">
        <v>7</v>
      </c>
      <c r="B5">
        <v>69480</v>
      </c>
      <c r="C5">
        <v>69480</v>
      </c>
      <c r="D5">
        <v>69480</v>
      </c>
      <c r="E5">
        <v>69480</v>
      </c>
      <c r="G5">
        <v>124739.33333333333</v>
      </c>
      <c r="H5">
        <v>124739.33333333333</v>
      </c>
      <c r="I5">
        <v>124739.33333333333</v>
      </c>
      <c r="J5">
        <v>124739.33333333333</v>
      </c>
      <c r="L5">
        <v>115.331</v>
      </c>
      <c r="M5">
        <v>115.331</v>
      </c>
      <c r="N5">
        <v>115.331</v>
      </c>
      <c r="O5">
        <v>115.331</v>
      </c>
      <c r="Q5">
        <v>38.5</v>
      </c>
      <c r="R5">
        <v>38.5</v>
      </c>
      <c r="S5">
        <v>38.5</v>
      </c>
      <c r="T5">
        <v>38.5</v>
      </c>
      <c r="V5">
        <f t="shared" si="2"/>
        <v>-44.108694128724494</v>
      </c>
      <c r="W5">
        <f t="shared" si="3"/>
        <v>-44.108694128724494</v>
      </c>
      <c r="X5">
        <f t="shared" si="4"/>
        <v>-44.108694128724494</v>
      </c>
      <c r="Y5">
        <f t="shared" si="5"/>
        <v>-44.108694128724494</v>
      </c>
      <c r="AA5">
        <f t="shared" si="6"/>
        <v>664.75256194980864</v>
      </c>
      <c r="AB5">
        <f t="shared" si="7"/>
        <v>664.75256194980864</v>
      </c>
      <c r="AC5">
        <f t="shared" si="8"/>
        <v>664.75256194980864</v>
      </c>
      <c r="AD5">
        <f t="shared" si="9"/>
        <v>664.75256194980864</v>
      </c>
      <c r="AF5" t="s">
        <v>252</v>
      </c>
      <c r="AJ5">
        <v>-44.108694128724501</v>
      </c>
      <c r="AK5">
        <f>V5</f>
        <v>-44.108694128724494</v>
      </c>
    </row>
    <row r="6" spans="1:39" x14ac:dyDescent="0.25">
      <c r="A6" s="1" t="s">
        <v>8</v>
      </c>
      <c r="B6">
        <v>69710.333333333328</v>
      </c>
      <c r="C6">
        <v>69710.333333333328</v>
      </c>
      <c r="D6">
        <v>69710.333333333328</v>
      </c>
      <c r="E6">
        <v>69710.333333333328</v>
      </c>
      <c r="G6">
        <v>125289</v>
      </c>
      <c r="H6">
        <v>125289</v>
      </c>
      <c r="I6">
        <v>125289</v>
      </c>
      <c r="J6">
        <v>125289</v>
      </c>
      <c r="L6">
        <v>115.48099999999999</v>
      </c>
      <c r="M6">
        <v>115.48099999999999</v>
      </c>
      <c r="N6">
        <v>115.48099999999999</v>
      </c>
      <c r="O6">
        <v>115.48099999999999</v>
      </c>
      <c r="Q6">
        <v>38.6</v>
      </c>
      <c r="R6">
        <v>38.6</v>
      </c>
      <c r="S6">
        <v>38.6</v>
      </c>
      <c r="T6">
        <v>38.6</v>
      </c>
      <c r="V6">
        <f t="shared" si="2"/>
        <v>-43.958012839024811</v>
      </c>
      <c r="W6">
        <f t="shared" si="3"/>
        <v>-43.958012839024811</v>
      </c>
      <c r="X6">
        <f t="shared" si="4"/>
        <v>-43.958012839024811</v>
      </c>
      <c r="Y6">
        <f t="shared" si="5"/>
        <v>-43.958012839024811</v>
      </c>
      <c r="AA6">
        <f t="shared" si="6"/>
        <v>664.77381565123301</v>
      </c>
      <c r="AB6">
        <f t="shared" si="7"/>
        <v>664.77381565123301</v>
      </c>
      <c r="AC6">
        <f t="shared" si="8"/>
        <v>664.77381565123301</v>
      </c>
      <c r="AD6">
        <f t="shared" si="9"/>
        <v>664.77381565123301</v>
      </c>
      <c r="AF6">
        <v>3</v>
      </c>
      <c r="AJ6">
        <v>-43.958012839024803</v>
      </c>
      <c r="AK6">
        <f t="shared" ref="AK6:AK69" si="10">V6</f>
        <v>-43.958012839024811</v>
      </c>
    </row>
    <row r="7" spans="1:39" x14ac:dyDescent="0.25">
      <c r="A7" s="1" t="s">
        <v>9</v>
      </c>
      <c r="B7">
        <v>70187.666666666672</v>
      </c>
      <c r="C7">
        <v>70187.666666666672</v>
      </c>
      <c r="D7">
        <v>70187.666666666672</v>
      </c>
      <c r="E7">
        <v>70187.666666666672</v>
      </c>
      <c r="G7">
        <v>125814</v>
      </c>
      <c r="H7">
        <v>125814</v>
      </c>
      <c r="I7">
        <v>125814</v>
      </c>
      <c r="J7">
        <v>125814</v>
      </c>
      <c r="L7">
        <v>116.13200000000001</v>
      </c>
      <c r="M7">
        <v>116.13200000000001</v>
      </c>
      <c r="N7">
        <v>116.13200000000001</v>
      </c>
      <c r="O7">
        <v>116.13200000000001</v>
      </c>
      <c r="Q7">
        <v>38.700000000000003</v>
      </c>
      <c r="R7">
        <v>38.700000000000003</v>
      </c>
      <c r="S7">
        <v>38.700000000000003</v>
      </c>
      <c r="T7">
        <v>38.700000000000003</v>
      </c>
      <c r="V7">
        <f t="shared" si="2"/>
        <v>-43.435031602919942</v>
      </c>
      <c r="W7">
        <f t="shared" si="3"/>
        <v>-43.435031602919942</v>
      </c>
      <c r="X7">
        <f t="shared" si="4"/>
        <v>-43.435031602919942</v>
      </c>
      <c r="Y7">
        <f t="shared" si="5"/>
        <v>-43.435031602919942</v>
      </c>
      <c r="AA7">
        <f t="shared" si="6"/>
        <v>665.60021062311193</v>
      </c>
      <c r="AB7">
        <f t="shared" si="7"/>
        <v>665.60021062311193</v>
      </c>
      <c r="AC7">
        <f t="shared" si="8"/>
        <v>665.60021062311193</v>
      </c>
      <c r="AD7">
        <f t="shared" si="9"/>
        <v>665.60021062311193</v>
      </c>
      <c r="AJ7">
        <v>-43.435031602919899</v>
      </c>
      <c r="AK7">
        <f t="shared" si="10"/>
        <v>-43.435031602919942</v>
      </c>
    </row>
    <row r="8" spans="1:39" x14ac:dyDescent="0.25">
      <c r="A8" s="1" t="s">
        <v>10</v>
      </c>
      <c r="B8">
        <v>70897.333333333328</v>
      </c>
      <c r="C8">
        <v>70897.333333333328</v>
      </c>
      <c r="D8">
        <v>70897.333333333328</v>
      </c>
      <c r="E8">
        <v>70897.333333333328</v>
      </c>
      <c r="G8">
        <v>126324.66666666667</v>
      </c>
      <c r="H8">
        <v>126324.66666666667</v>
      </c>
      <c r="I8">
        <v>126324.66666666667</v>
      </c>
      <c r="J8">
        <v>126324.66666666667</v>
      </c>
      <c r="L8">
        <v>115.902</v>
      </c>
      <c r="M8">
        <v>115.902</v>
      </c>
      <c r="N8">
        <v>115.902</v>
      </c>
      <c r="O8">
        <v>115.902</v>
      </c>
      <c r="Q8">
        <v>38.699999999999996</v>
      </c>
      <c r="R8">
        <v>38.699999999999996</v>
      </c>
      <c r="S8">
        <v>38.699999999999996</v>
      </c>
      <c r="T8">
        <v>38.699999999999996</v>
      </c>
      <c r="V8">
        <f t="shared" si="2"/>
        <v>-42.834078859112168</v>
      </c>
      <c r="W8">
        <f t="shared" si="3"/>
        <v>-42.834078859112168</v>
      </c>
      <c r="X8">
        <f t="shared" si="4"/>
        <v>-42.834078859112168</v>
      </c>
      <c r="Y8">
        <f t="shared" si="5"/>
        <v>-42.834078859112168</v>
      </c>
      <c r="AA8">
        <f t="shared" si="6"/>
        <v>666.00291649333349</v>
      </c>
      <c r="AB8">
        <f t="shared" si="7"/>
        <v>666.00291649333349</v>
      </c>
      <c r="AC8">
        <f t="shared" si="8"/>
        <v>666.00291649333349</v>
      </c>
      <c r="AD8">
        <f t="shared" si="9"/>
        <v>666.00291649333349</v>
      </c>
      <c r="AF8">
        <f>EXP(-43.5312062051998/100)/Q5/B5*100*G5</f>
        <v>3.0173747579840846</v>
      </c>
      <c r="AJ8">
        <v>-42.834078859112203</v>
      </c>
      <c r="AK8">
        <f t="shared" si="10"/>
        <v>-42.834078859112168</v>
      </c>
    </row>
    <row r="9" spans="1:39" x14ac:dyDescent="0.25">
      <c r="A9" s="1" t="s">
        <v>11</v>
      </c>
      <c r="B9">
        <v>71369.333333333328</v>
      </c>
      <c r="C9">
        <v>71369.333333333328</v>
      </c>
      <c r="D9">
        <v>71369.333333333328</v>
      </c>
      <c r="E9">
        <v>71369.333333333328</v>
      </c>
      <c r="G9">
        <v>126745</v>
      </c>
      <c r="H9">
        <v>126745</v>
      </c>
      <c r="I9">
        <v>126745</v>
      </c>
      <c r="J9">
        <v>126745</v>
      </c>
      <c r="L9">
        <v>115.598</v>
      </c>
      <c r="M9">
        <v>115.598</v>
      </c>
      <c r="N9">
        <v>115.598</v>
      </c>
      <c r="O9">
        <v>115.598</v>
      </c>
      <c r="Q9">
        <v>38.566666666666663</v>
      </c>
      <c r="R9">
        <v>38.566666666666663</v>
      </c>
      <c r="S9">
        <v>38.566666666666663</v>
      </c>
      <c r="T9">
        <v>38.566666666666663</v>
      </c>
      <c r="V9">
        <f t="shared" si="2"/>
        <v>-42.847847380351453</v>
      </c>
      <c r="W9">
        <f t="shared" si="3"/>
        <v>-42.847847380351453</v>
      </c>
      <c r="X9">
        <f t="shared" si="4"/>
        <v>-42.847847380351453</v>
      </c>
      <c r="Y9">
        <f t="shared" si="5"/>
        <v>-42.847847380351453</v>
      </c>
      <c r="AA9">
        <f t="shared" si="6"/>
        <v>666.07163828234968</v>
      </c>
      <c r="AB9">
        <f t="shared" si="7"/>
        <v>666.07163828234968</v>
      </c>
      <c r="AC9">
        <f t="shared" si="8"/>
        <v>666.07163828234968</v>
      </c>
      <c r="AD9">
        <f t="shared" si="9"/>
        <v>666.07163828234968</v>
      </c>
      <c r="AJ9">
        <v>-42.847847380351404</v>
      </c>
      <c r="AK9">
        <f t="shared" si="10"/>
        <v>-42.847847380351453</v>
      </c>
    </row>
    <row r="10" spans="1:39" x14ac:dyDescent="0.25">
      <c r="A10" s="1" t="s">
        <v>12</v>
      </c>
      <c r="B10">
        <v>71827</v>
      </c>
      <c r="C10">
        <v>71827</v>
      </c>
      <c r="D10">
        <v>71827</v>
      </c>
      <c r="E10">
        <v>71827</v>
      </c>
      <c r="G10">
        <v>127169.33333333333</v>
      </c>
      <c r="H10">
        <v>127169.33333333333</v>
      </c>
      <c r="I10">
        <v>127169.33333333333</v>
      </c>
      <c r="J10">
        <v>127169.33333333333</v>
      </c>
      <c r="L10">
        <v>115.649</v>
      </c>
      <c r="M10">
        <v>115.649</v>
      </c>
      <c r="N10">
        <v>115.649</v>
      </c>
      <c r="O10">
        <v>115.649</v>
      </c>
      <c r="Q10">
        <v>38.566666666666663</v>
      </c>
      <c r="R10">
        <v>38.566666666666663</v>
      </c>
      <c r="S10">
        <v>38.566666666666663</v>
      </c>
      <c r="T10">
        <v>38.566666666666663</v>
      </c>
      <c r="V10">
        <f t="shared" si="2"/>
        <v>-42.542863354544501</v>
      </c>
      <c r="W10">
        <f t="shared" si="3"/>
        <v>-42.542863354544501</v>
      </c>
      <c r="X10">
        <f t="shared" si="4"/>
        <v>-42.542863354544501</v>
      </c>
      <c r="Y10">
        <f t="shared" si="5"/>
        <v>-42.542863354544501</v>
      </c>
      <c r="AA10">
        <f t="shared" si="6"/>
        <v>666.42073098920059</v>
      </c>
      <c r="AB10">
        <f t="shared" si="7"/>
        <v>666.42073098920059</v>
      </c>
      <c r="AC10">
        <f t="shared" si="8"/>
        <v>666.42073098920059</v>
      </c>
      <c r="AD10">
        <f t="shared" si="9"/>
        <v>666.42073098920059</v>
      </c>
      <c r="AJ10">
        <v>-42.542863354544501</v>
      </c>
      <c r="AK10">
        <f t="shared" si="10"/>
        <v>-42.542863354544501</v>
      </c>
    </row>
    <row r="11" spans="1:39" x14ac:dyDescent="0.25">
      <c r="A11" s="1" t="s">
        <v>13</v>
      </c>
      <c r="B11">
        <v>72173.333333333328</v>
      </c>
      <c r="C11">
        <v>72173.333333333328</v>
      </c>
      <c r="D11">
        <v>72173.333333333328</v>
      </c>
      <c r="E11">
        <v>72173.333333333328</v>
      </c>
      <c r="G11">
        <v>127511.33333333333</v>
      </c>
      <c r="H11">
        <v>127511.33333333333</v>
      </c>
      <c r="I11">
        <v>127511.33333333333</v>
      </c>
      <c r="J11">
        <v>127511.33333333333</v>
      </c>
      <c r="L11">
        <v>115.899</v>
      </c>
      <c r="M11">
        <v>115.899</v>
      </c>
      <c r="N11">
        <v>115.899</v>
      </c>
      <c r="O11">
        <v>115.899</v>
      </c>
      <c r="Q11">
        <v>38.666666666666671</v>
      </c>
      <c r="R11">
        <v>38.666666666666671</v>
      </c>
      <c r="S11">
        <v>38.666666666666671</v>
      </c>
      <c r="T11">
        <v>38.666666666666671</v>
      </c>
      <c r="V11">
        <f t="shared" si="2"/>
        <v>-42.07146111580456</v>
      </c>
      <c r="W11">
        <f t="shared" si="3"/>
        <v>-42.07146111580456</v>
      </c>
      <c r="X11">
        <f t="shared" si="4"/>
        <v>-42.07146111580456</v>
      </c>
      <c r="Y11">
        <f t="shared" si="5"/>
        <v>-42.07146111580456</v>
      </c>
      <c r="AA11">
        <f t="shared" si="6"/>
        <v>666.84911556924681</v>
      </c>
      <c r="AB11">
        <f t="shared" si="7"/>
        <v>666.84911556924681</v>
      </c>
      <c r="AC11">
        <f t="shared" si="8"/>
        <v>666.84911556924681</v>
      </c>
      <c r="AD11">
        <f t="shared" si="9"/>
        <v>666.84911556924681</v>
      </c>
      <c r="AJ11">
        <v>-42.071461115804603</v>
      </c>
      <c r="AK11">
        <f t="shared" si="10"/>
        <v>-42.07146111580456</v>
      </c>
    </row>
    <row r="12" spans="1:39" x14ac:dyDescent="0.25">
      <c r="A12" s="1" t="s">
        <v>14</v>
      </c>
      <c r="B12">
        <v>72594</v>
      </c>
      <c r="C12">
        <v>72594</v>
      </c>
      <c r="D12">
        <v>72594</v>
      </c>
      <c r="E12">
        <v>72594</v>
      </c>
      <c r="G12">
        <v>127868.66666666667</v>
      </c>
      <c r="H12">
        <v>127868.66666666667</v>
      </c>
      <c r="I12">
        <v>127868.66666666667</v>
      </c>
      <c r="J12">
        <v>127868.66666666667</v>
      </c>
      <c r="L12">
        <v>115.56</v>
      </c>
      <c r="M12">
        <v>115.56</v>
      </c>
      <c r="N12">
        <v>115.56</v>
      </c>
      <c r="O12">
        <v>115.56</v>
      </c>
      <c r="Q12">
        <v>38.56666666666667</v>
      </c>
      <c r="R12">
        <v>38.56666666666667</v>
      </c>
      <c r="S12">
        <v>38.56666666666667</v>
      </c>
      <c r="T12">
        <v>38.56666666666667</v>
      </c>
      <c r="V12">
        <f t="shared" si="2"/>
        <v>-42.029097351292798</v>
      </c>
      <c r="W12">
        <f t="shared" si="3"/>
        <v>-42.029097351292798</v>
      </c>
      <c r="X12">
        <f t="shared" si="4"/>
        <v>-42.029097351292798</v>
      </c>
      <c r="Y12">
        <f t="shared" si="5"/>
        <v>-42.029097351292798</v>
      </c>
      <c r="AA12">
        <f t="shared" si="6"/>
        <v>666.8575103661567</v>
      </c>
      <c r="AB12">
        <f t="shared" si="7"/>
        <v>666.8575103661567</v>
      </c>
      <c r="AC12">
        <f t="shared" si="8"/>
        <v>666.8575103661567</v>
      </c>
      <c r="AD12">
        <f t="shared" si="9"/>
        <v>666.8575103661567</v>
      </c>
      <c r="AJ12">
        <v>-42.029097351292798</v>
      </c>
      <c r="AK12">
        <f t="shared" si="10"/>
        <v>-42.029097351292798</v>
      </c>
    </row>
    <row r="13" spans="1:39" x14ac:dyDescent="0.25">
      <c r="A13" s="1" t="s">
        <v>15</v>
      </c>
      <c r="B13">
        <v>73088</v>
      </c>
      <c r="C13">
        <v>73088</v>
      </c>
      <c r="D13">
        <v>73088</v>
      </c>
      <c r="E13">
        <v>73088</v>
      </c>
      <c r="G13">
        <v>128233.66666666667</v>
      </c>
      <c r="H13">
        <v>128233.66666666667</v>
      </c>
      <c r="I13">
        <v>128233.66666666667</v>
      </c>
      <c r="J13">
        <v>128233.66666666667</v>
      </c>
      <c r="L13">
        <v>115.121</v>
      </c>
      <c r="M13">
        <v>115.121</v>
      </c>
      <c r="N13">
        <v>115.121</v>
      </c>
      <c r="O13">
        <v>115.121</v>
      </c>
      <c r="Q13">
        <v>38.366666666666667</v>
      </c>
      <c r="R13">
        <v>38.366666666666667</v>
      </c>
      <c r="S13">
        <v>38.366666666666667</v>
      </c>
      <c r="T13">
        <v>38.366666666666667</v>
      </c>
      <c r="V13">
        <f t="shared" si="2"/>
        <v>-42.155879618165102</v>
      </c>
      <c r="W13">
        <f t="shared" si="3"/>
        <v>-42.155879618165102</v>
      </c>
      <c r="X13">
        <f t="shared" si="4"/>
        <v>-42.155879618165102</v>
      </c>
      <c r="Y13">
        <f t="shared" si="5"/>
        <v>-42.155879618165102</v>
      </c>
      <c r="AA13">
        <f t="shared" si="6"/>
        <v>666.8700472995896</v>
      </c>
      <c r="AB13">
        <f t="shared" si="7"/>
        <v>666.8700472995896</v>
      </c>
      <c r="AC13">
        <f t="shared" si="8"/>
        <v>666.8700472995896</v>
      </c>
      <c r="AD13">
        <f t="shared" si="9"/>
        <v>666.8700472995896</v>
      </c>
      <c r="AJ13">
        <v>-42.155879618165102</v>
      </c>
      <c r="AK13">
        <f t="shared" si="10"/>
        <v>-42.155879618165102</v>
      </c>
    </row>
    <row r="14" spans="1:39" x14ac:dyDescent="0.25">
      <c r="A14" s="1" t="s">
        <v>16</v>
      </c>
      <c r="B14">
        <v>73656.666666666672</v>
      </c>
      <c r="C14">
        <v>73656.666666666672</v>
      </c>
      <c r="D14">
        <v>73656.666666666672</v>
      </c>
      <c r="E14">
        <v>73656.666666666672</v>
      </c>
      <c r="G14">
        <v>128617</v>
      </c>
      <c r="H14">
        <v>128617</v>
      </c>
      <c r="I14">
        <v>128617</v>
      </c>
      <c r="J14">
        <v>128617</v>
      </c>
      <c r="L14">
        <v>114.59</v>
      </c>
      <c r="M14">
        <v>114.59</v>
      </c>
      <c r="N14">
        <v>114.59</v>
      </c>
      <c r="O14">
        <v>114.59</v>
      </c>
      <c r="Q14">
        <v>38.299999999999997</v>
      </c>
      <c r="R14">
        <v>38.299999999999997</v>
      </c>
      <c r="S14">
        <v>38.299999999999997</v>
      </c>
      <c r="T14">
        <v>38.299999999999997</v>
      </c>
      <c r="V14">
        <f t="shared" si="2"/>
        <v>-41.853234001732645</v>
      </c>
      <c r="W14">
        <f t="shared" si="3"/>
        <v>-41.853234001732645</v>
      </c>
      <c r="X14">
        <f t="shared" si="4"/>
        <v>-41.853234001732645</v>
      </c>
      <c r="Y14">
        <f t="shared" si="5"/>
        <v>-41.853234001732645</v>
      </c>
      <c r="AA14">
        <f t="shared" si="6"/>
        <v>666.88428513424128</v>
      </c>
      <c r="AB14">
        <f t="shared" si="7"/>
        <v>666.88428513424128</v>
      </c>
      <c r="AC14">
        <f t="shared" si="8"/>
        <v>666.88428513424128</v>
      </c>
      <c r="AD14">
        <f t="shared" si="9"/>
        <v>666.88428513424128</v>
      </c>
      <c r="AJ14">
        <v>-41.853234001732602</v>
      </c>
      <c r="AK14">
        <f t="shared" si="10"/>
        <v>-41.853234001732645</v>
      </c>
    </row>
    <row r="15" spans="1:39" x14ac:dyDescent="0.25">
      <c r="A15" s="1" t="s">
        <v>17</v>
      </c>
      <c r="B15">
        <v>73572</v>
      </c>
      <c r="C15">
        <v>73572</v>
      </c>
      <c r="D15">
        <v>73572</v>
      </c>
      <c r="E15">
        <v>73572</v>
      </c>
      <c r="G15">
        <v>129043.66666666667</v>
      </c>
      <c r="H15">
        <v>129043.66666666667</v>
      </c>
      <c r="I15">
        <v>129043.66666666667</v>
      </c>
      <c r="J15">
        <v>129043.66666666667</v>
      </c>
      <c r="L15">
        <v>113.986</v>
      </c>
      <c r="M15">
        <v>113.986</v>
      </c>
      <c r="N15">
        <v>113.986</v>
      </c>
      <c r="O15">
        <v>113.986</v>
      </c>
      <c r="Q15">
        <v>38.033333333333331</v>
      </c>
      <c r="R15">
        <v>38.033333333333331</v>
      </c>
      <c r="S15">
        <v>38.033333333333331</v>
      </c>
      <c r="T15">
        <v>38.033333333333331</v>
      </c>
      <c r="V15">
        <f t="shared" si="2"/>
        <v>-42.998125892653533</v>
      </c>
      <c r="W15">
        <f t="shared" si="3"/>
        <v>-42.998125892653533</v>
      </c>
      <c r="X15">
        <f t="shared" si="4"/>
        <v>-42.998125892653533</v>
      </c>
      <c r="Y15">
        <f t="shared" si="5"/>
        <v>-42.998125892653533</v>
      </c>
      <c r="AA15">
        <f t="shared" si="6"/>
        <v>665.90959538170796</v>
      </c>
      <c r="AB15">
        <f t="shared" si="7"/>
        <v>665.90959538170796</v>
      </c>
      <c r="AC15">
        <f t="shared" si="8"/>
        <v>665.90959538170796</v>
      </c>
      <c r="AD15">
        <f t="shared" si="9"/>
        <v>665.90959538170796</v>
      </c>
      <c r="AJ15">
        <v>-42.998125892653498</v>
      </c>
      <c r="AK15">
        <f t="shared" si="10"/>
        <v>-42.998125892653533</v>
      </c>
    </row>
    <row r="16" spans="1:39" x14ac:dyDescent="0.25">
      <c r="A16" s="1" t="s">
        <v>18</v>
      </c>
      <c r="B16">
        <v>74001.333333333328</v>
      </c>
      <c r="C16">
        <v>74001.333333333328</v>
      </c>
      <c r="D16">
        <v>74001.333333333328</v>
      </c>
      <c r="E16">
        <v>74001.333333333328</v>
      </c>
      <c r="G16">
        <v>129527</v>
      </c>
      <c r="H16">
        <v>129527</v>
      </c>
      <c r="I16">
        <v>129527</v>
      </c>
      <c r="J16">
        <v>129527</v>
      </c>
      <c r="L16">
        <v>113.253</v>
      </c>
      <c r="M16">
        <v>113.253</v>
      </c>
      <c r="N16">
        <v>113.253</v>
      </c>
      <c r="O16">
        <v>113.253</v>
      </c>
      <c r="Q16">
        <v>37.799999999999997</v>
      </c>
      <c r="R16">
        <v>37.799999999999997</v>
      </c>
      <c r="S16">
        <v>37.799999999999997</v>
      </c>
      <c r="T16">
        <v>37.799999999999997</v>
      </c>
      <c r="V16">
        <f t="shared" si="2"/>
        <v>-43.405503725076436</v>
      </c>
      <c r="W16">
        <f t="shared" si="3"/>
        <v>-43.405503725076436</v>
      </c>
      <c r="X16">
        <f t="shared" si="4"/>
        <v>-43.405503725076436</v>
      </c>
      <c r="Y16">
        <f t="shared" si="5"/>
        <v>-43.405503725076436</v>
      </c>
      <c r="AA16">
        <f t="shared" si="6"/>
        <v>665.4724661310189</v>
      </c>
      <c r="AB16">
        <f t="shared" si="7"/>
        <v>665.4724661310189</v>
      </c>
      <c r="AC16">
        <f t="shared" si="8"/>
        <v>665.4724661310189</v>
      </c>
      <c r="AD16">
        <f t="shared" si="9"/>
        <v>665.4724661310189</v>
      </c>
      <c r="AJ16">
        <v>-43.4055037250764</v>
      </c>
      <c r="AK16">
        <f t="shared" si="10"/>
        <v>-43.405503725076436</v>
      </c>
    </row>
    <row r="17" spans="1:37" x14ac:dyDescent="0.25">
      <c r="A17" s="1" t="s">
        <v>19</v>
      </c>
      <c r="B17">
        <v>74713.666666666672</v>
      </c>
      <c r="C17">
        <v>74713.666666666672</v>
      </c>
      <c r="D17">
        <v>74713.666666666672</v>
      </c>
      <c r="E17">
        <v>74713.666666666672</v>
      </c>
      <c r="G17">
        <v>130165.66666666667</v>
      </c>
      <c r="H17">
        <v>130165.66666666667</v>
      </c>
      <c r="I17">
        <v>130165.66666666667</v>
      </c>
      <c r="J17">
        <v>130165.66666666667</v>
      </c>
      <c r="L17">
        <v>113.146</v>
      </c>
      <c r="M17">
        <v>113.146</v>
      </c>
      <c r="N17">
        <v>113.146</v>
      </c>
      <c r="O17">
        <v>113.146</v>
      </c>
      <c r="Q17">
        <v>37.799999999999997</v>
      </c>
      <c r="R17">
        <v>37.799999999999997</v>
      </c>
      <c r="S17">
        <v>37.799999999999997</v>
      </c>
      <c r="T17">
        <v>37.799999999999997</v>
      </c>
      <c r="V17">
        <f t="shared" si="2"/>
        <v>-42.939376337507554</v>
      </c>
      <c r="W17">
        <f t="shared" si="3"/>
        <v>-42.939376337507554</v>
      </c>
      <c r="X17">
        <f t="shared" si="4"/>
        <v>-42.939376337507554</v>
      </c>
      <c r="Y17">
        <f t="shared" si="5"/>
        <v>-42.939376337507554</v>
      </c>
      <c r="AA17">
        <f t="shared" si="6"/>
        <v>665.84407012584586</v>
      </c>
      <c r="AB17">
        <f t="shared" si="7"/>
        <v>665.84407012584586</v>
      </c>
      <c r="AC17">
        <f t="shared" si="8"/>
        <v>665.84407012584586</v>
      </c>
      <c r="AD17">
        <f t="shared" si="9"/>
        <v>665.84407012584586</v>
      </c>
      <c r="AJ17">
        <v>-42.939376337507497</v>
      </c>
      <c r="AK17">
        <f t="shared" si="10"/>
        <v>-42.939376337507554</v>
      </c>
    </row>
    <row r="18" spans="1:37" x14ac:dyDescent="0.25">
      <c r="A18" s="1" t="s">
        <v>20</v>
      </c>
      <c r="B18">
        <v>75216.333333333328</v>
      </c>
      <c r="C18">
        <v>75216.333333333328</v>
      </c>
      <c r="D18">
        <v>75216.333333333328</v>
      </c>
      <c r="E18">
        <v>75216.333333333328</v>
      </c>
      <c r="G18">
        <v>130757.33333333333</v>
      </c>
      <c r="H18">
        <v>130757.33333333333</v>
      </c>
      <c r="I18">
        <v>130757.33333333333</v>
      </c>
      <c r="J18">
        <v>130757.33333333333</v>
      </c>
      <c r="L18">
        <v>113.09399999999999</v>
      </c>
      <c r="M18">
        <v>113.09399999999999</v>
      </c>
      <c r="N18">
        <v>113.09399999999999</v>
      </c>
      <c r="O18">
        <v>113.09399999999999</v>
      </c>
      <c r="Q18">
        <v>37.799999999999997</v>
      </c>
      <c r="R18">
        <v>37.799999999999997</v>
      </c>
      <c r="S18">
        <v>37.799999999999997</v>
      </c>
      <c r="T18">
        <v>37.799999999999997</v>
      </c>
      <c r="V18">
        <f t="shared" si="2"/>
        <v>-42.722357679292919</v>
      </c>
      <c r="W18">
        <f t="shared" si="3"/>
        <v>-42.722357679292919</v>
      </c>
      <c r="X18">
        <f t="shared" si="4"/>
        <v>-42.722357679292919</v>
      </c>
      <c r="Y18">
        <f t="shared" si="5"/>
        <v>-42.722357679292919</v>
      </c>
      <c r="AA18">
        <f t="shared" si="6"/>
        <v>666.01511990064853</v>
      </c>
      <c r="AB18">
        <f t="shared" si="7"/>
        <v>666.01511990064853</v>
      </c>
      <c r="AC18">
        <f t="shared" si="8"/>
        <v>666.01511990064853</v>
      </c>
      <c r="AD18">
        <f t="shared" si="9"/>
        <v>666.01511990064853</v>
      </c>
      <c r="AJ18">
        <v>-42.722357679292898</v>
      </c>
      <c r="AK18">
        <f t="shared" si="10"/>
        <v>-42.722357679292919</v>
      </c>
    </row>
    <row r="19" spans="1:37" x14ac:dyDescent="0.25">
      <c r="A19" s="1" t="s">
        <v>21</v>
      </c>
      <c r="B19">
        <v>75102.666666666672</v>
      </c>
      <c r="C19">
        <v>75102.666666666672</v>
      </c>
      <c r="D19">
        <v>75102.666666666672</v>
      </c>
      <c r="E19">
        <v>75102.666666666672</v>
      </c>
      <c r="G19">
        <v>131267</v>
      </c>
      <c r="H19">
        <v>131267</v>
      </c>
      <c r="I19">
        <v>131267</v>
      </c>
      <c r="J19">
        <v>131267</v>
      </c>
      <c r="L19">
        <v>112.709</v>
      </c>
      <c r="M19">
        <v>112.709</v>
      </c>
      <c r="N19">
        <v>112.709</v>
      </c>
      <c r="O19">
        <v>112.709</v>
      </c>
      <c r="Q19">
        <v>37.700000000000003</v>
      </c>
      <c r="R19">
        <v>37.700000000000003</v>
      </c>
      <c r="S19">
        <v>37.700000000000003</v>
      </c>
      <c r="T19">
        <v>37.700000000000003</v>
      </c>
      <c r="V19">
        <f t="shared" si="2"/>
        <v>-43.527515340882779</v>
      </c>
      <c r="W19">
        <f t="shared" si="3"/>
        <v>-43.527515340882779</v>
      </c>
      <c r="X19">
        <f t="shared" si="4"/>
        <v>-43.527515340882779</v>
      </c>
      <c r="Y19">
        <f t="shared" si="5"/>
        <v>-43.527515340882779</v>
      </c>
      <c r="AA19">
        <f t="shared" si="6"/>
        <v>665.13385751326052</v>
      </c>
      <c r="AB19">
        <f t="shared" si="7"/>
        <v>665.13385751326052</v>
      </c>
      <c r="AC19">
        <f t="shared" si="8"/>
        <v>665.13385751326052</v>
      </c>
      <c r="AD19">
        <f t="shared" si="9"/>
        <v>665.13385751326052</v>
      </c>
      <c r="AJ19">
        <v>-43.5275153408828</v>
      </c>
      <c r="AK19">
        <f t="shared" si="10"/>
        <v>-43.527515340882779</v>
      </c>
    </row>
    <row r="20" spans="1:37" x14ac:dyDescent="0.25">
      <c r="A20" s="1" t="s">
        <v>22</v>
      </c>
      <c r="B20">
        <v>75950</v>
      </c>
      <c r="C20">
        <v>75950</v>
      </c>
      <c r="D20">
        <v>75950</v>
      </c>
      <c r="E20">
        <v>75950</v>
      </c>
      <c r="G20">
        <v>131712.33333333334</v>
      </c>
      <c r="H20">
        <v>131712.33333333334</v>
      </c>
      <c r="I20">
        <v>131712.33333333334</v>
      </c>
      <c r="J20">
        <v>131712.33333333334</v>
      </c>
      <c r="L20">
        <v>112.91500000000001</v>
      </c>
      <c r="M20">
        <v>112.91500000000001</v>
      </c>
      <c r="N20">
        <v>112.91500000000001</v>
      </c>
      <c r="O20">
        <v>112.91500000000001</v>
      </c>
      <c r="Q20">
        <v>37.700000000000003</v>
      </c>
      <c r="R20">
        <v>37.700000000000003</v>
      </c>
      <c r="S20">
        <v>37.700000000000003</v>
      </c>
      <c r="T20">
        <v>37.700000000000003</v>
      </c>
      <c r="V20">
        <f t="shared" si="2"/>
        <v>-42.744282536677659</v>
      </c>
      <c r="W20">
        <f t="shared" si="3"/>
        <v>-42.744282536677659</v>
      </c>
      <c r="X20">
        <f t="shared" si="4"/>
        <v>-42.744282536677659</v>
      </c>
      <c r="Y20">
        <f t="shared" si="5"/>
        <v>-42.744282536677659</v>
      </c>
      <c r="AA20">
        <f t="shared" si="6"/>
        <v>666.09969505565084</v>
      </c>
      <c r="AB20">
        <f t="shared" si="7"/>
        <v>666.09969505565084</v>
      </c>
      <c r="AC20">
        <f t="shared" si="8"/>
        <v>666.09969505565084</v>
      </c>
      <c r="AD20">
        <f t="shared" si="9"/>
        <v>666.09969505565084</v>
      </c>
      <c r="AJ20">
        <v>-42.744282536677702</v>
      </c>
      <c r="AK20">
        <f t="shared" si="10"/>
        <v>-42.744282536677659</v>
      </c>
    </row>
    <row r="21" spans="1:37" x14ac:dyDescent="0.25">
      <c r="A21" s="1" t="s">
        <v>23</v>
      </c>
      <c r="B21">
        <v>76100.666666666672</v>
      </c>
      <c r="C21">
        <v>76100.666666666672</v>
      </c>
      <c r="D21">
        <v>76100.666666666672</v>
      </c>
      <c r="E21">
        <v>76100.666666666672</v>
      </c>
      <c r="G21">
        <v>132250</v>
      </c>
      <c r="H21">
        <v>132250</v>
      </c>
      <c r="I21">
        <v>132250</v>
      </c>
      <c r="J21">
        <v>132250</v>
      </c>
      <c r="L21">
        <v>112.90300000000001</v>
      </c>
      <c r="M21">
        <v>112.90300000000001</v>
      </c>
      <c r="N21">
        <v>112.90300000000001</v>
      </c>
      <c r="O21">
        <v>112.90300000000001</v>
      </c>
      <c r="Q21">
        <v>37.700000000000003</v>
      </c>
      <c r="R21">
        <v>37.700000000000003</v>
      </c>
      <c r="S21">
        <v>37.700000000000003</v>
      </c>
      <c r="T21">
        <v>37.700000000000003</v>
      </c>
      <c r="V21">
        <f t="shared" si="2"/>
        <v>-42.953484837217864</v>
      </c>
      <c r="W21">
        <f t="shared" si="3"/>
        <v>-42.953484837217864</v>
      </c>
      <c r="X21">
        <f t="shared" si="4"/>
        <v>-42.953484837217864</v>
      </c>
      <c r="Y21">
        <f t="shared" si="5"/>
        <v>-42.953484837217864</v>
      </c>
      <c r="AA21">
        <f t="shared" si="6"/>
        <v>665.87986472721968</v>
      </c>
      <c r="AB21">
        <f t="shared" si="7"/>
        <v>665.87986472721968</v>
      </c>
      <c r="AC21">
        <f t="shared" si="8"/>
        <v>665.87986472721968</v>
      </c>
      <c r="AD21">
        <f t="shared" si="9"/>
        <v>665.87986472721968</v>
      </c>
      <c r="AJ21">
        <v>-42.9534848372179</v>
      </c>
      <c r="AK21">
        <f t="shared" si="10"/>
        <v>-42.953484837217864</v>
      </c>
    </row>
    <row r="22" spans="1:37" x14ac:dyDescent="0.25">
      <c r="A22" s="1" t="s">
        <v>24</v>
      </c>
      <c r="B22">
        <v>76498.666666666672</v>
      </c>
      <c r="C22">
        <v>76498.666666666672</v>
      </c>
      <c r="D22">
        <v>76498.666666666672</v>
      </c>
      <c r="E22">
        <v>76498.666666666672</v>
      </c>
      <c r="G22">
        <v>132880</v>
      </c>
      <c r="H22">
        <v>132880</v>
      </c>
      <c r="I22">
        <v>132880</v>
      </c>
      <c r="J22">
        <v>132880</v>
      </c>
      <c r="L22">
        <v>112.35899999999999</v>
      </c>
      <c r="M22">
        <v>112.35899999999999</v>
      </c>
      <c r="N22">
        <v>112.35899999999999</v>
      </c>
      <c r="O22">
        <v>112.35899999999999</v>
      </c>
      <c r="Q22">
        <v>37.56666666666667</v>
      </c>
      <c r="R22">
        <v>37.56666666666667</v>
      </c>
      <c r="S22">
        <v>37.56666666666667</v>
      </c>
      <c r="T22">
        <v>37.56666666666667</v>
      </c>
      <c r="V22">
        <f t="shared" si="2"/>
        <v>-43.261391876069993</v>
      </c>
      <c r="W22">
        <f t="shared" si="3"/>
        <v>-43.261391876069993</v>
      </c>
      <c r="X22">
        <f t="shared" si="4"/>
        <v>-43.261391876069993</v>
      </c>
      <c r="Y22">
        <f t="shared" si="5"/>
        <v>-43.261391876069993</v>
      </c>
      <c r="AA22">
        <f t="shared" si="6"/>
        <v>665.44325982016983</v>
      </c>
      <c r="AB22">
        <f t="shared" si="7"/>
        <v>665.44325982016983</v>
      </c>
      <c r="AC22">
        <f t="shared" si="8"/>
        <v>665.44325982016983</v>
      </c>
      <c r="AD22">
        <f t="shared" si="9"/>
        <v>665.44325982016983</v>
      </c>
      <c r="AJ22">
        <v>-43.26139187607</v>
      </c>
      <c r="AK22">
        <f t="shared" si="10"/>
        <v>-43.261391876069993</v>
      </c>
    </row>
    <row r="23" spans="1:37" x14ac:dyDescent="0.25">
      <c r="A23" s="1" t="s">
        <v>25</v>
      </c>
      <c r="B23">
        <v>77166.333333333328</v>
      </c>
      <c r="C23">
        <v>77166.333333333328</v>
      </c>
      <c r="D23">
        <v>77166.333333333328</v>
      </c>
      <c r="E23">
        <v>77166.333333333328</v>
      </c>
      <c r="G23">
        <v>133476</v>
      </c>
      <c r="H23">
        <v>133476</v>
      </c>
      <c r="I23">
        <v>133476</v>
      </c>
      <c r="J23">
        <v>133476</v>
      </c>
      <c r="L23">
        <v>112.28</v>
      </c>
      <c r="M23">
        <v>112.28</v>
      </c>
      <c r="N23">
        <v>112.28</v>
      </c>
      <c r="O23">
        <v>112.28</v>
      </c>
      <c r="Q23">
        <v>37.6</v>
      </c>
      <c r="R23">
        <v>37.6</v>
      </c>
      <c r="S23">
        <v>37.6</v>
      </c>
      <c r="T23">
        <v>37.6</v>
      </c>
      <c r="V23">
        <f t="shared" si="2"/>
        <v>-42.751226812760372</v>
      </c>
      <c r="W23">
        <f t="shared" si="3"/>
        <v>-42.751226812760372</v>
      </c>
      <c r="X23">
        <f t="shared" si="4"/>
        <v>-42.751226812760372</v>
      </c>
      <c r="Y23">
        <f t="shared" si="5"/>
        <v>-42.751226812760372</v>
      </c>
      <c r="AA23">
        <f t="shared" si="6"/>
        <v>665.79439800782109</v>
      </c>
      <c r="AB23">
        <f t="shared" si="7"/>
        <v>665.79439800782109</v>
      </c>
      <c r="AC23">
        <f t="shared" si="8"/>
        <v>665.79439800782109</v>
      </c>
      <c r="AD23">
        <f t="shared" si="9"/>
        <v>665.79439800782109</v>
      </c>
      <c r="AJ23">
        <v>-42.7512268127604</v>
      </c>
      <c r="AK23">
        <f t="shared" si="10"/>
        <v>-42.751226812760372</v>
      </c>
    </row>
    <row r="24" spans="1:37" x14ac:dyDescent="0.25">
      <c r="A24" s="1" t="s">
        <v>26</v>
      </c>
      <c r="B24">
        <v>77605</v>
      </c>
      <c r="C24">
        <v>77605</v>
      </c>
      <c r="D24">
        <v>77605</v>
      </c>
      <c r="E24">
        <v>77605</v>
      </c>
      <c r="G24">
        <v>134020.33333333334</v>
      </c>
      <c r="H24">
        <v>134020.33333333334</v>
      </c>
      <c r="I24">
        <v>134020.33333333334</v>
      </c>
      <c r="J24">
        <v>134020.33333333334</v>
      </c>
      <c r="L24">
        <v>112.121</v>
      </c>
      <c r="M24">
        <v>112.121</v>
      </c>
      <c r="N24">
        <v>112.121</v>
      </c>
      <c r="O24">
        <v>112.121</v>
      </c>
      <c r="Q24">
        <v>37.6</v>
      </c>
      <c r="R24">
        <v>37.6</v>
      </c>
      <c r="S24">
        <v>37.6</v>
      </c>
      <c r="T24">
        <v>37.6</v>
      </c>
      <c r="V24">
        <f t="shared" si="2"/>
        <v>-42.591351855388318</v>
      </c>
      <c r="W24">
        <f t="shared" si="3"/>
        <v>-42.591351855388318</v>
      </c>
      <c r="X24">
        <f t="shared" si="4"/>
        <v>-42.591351855388318</v>
      </c>
      <c r="Y24">
        <f t="shared" si="5"/>
        <v>-42.591351855388318</v>
      </c>
      <c r="AA24">
        <f t="shared" si="6"/>
        <v>665.81256234304044</v>
      </c>
      <c r="AB24">
        <f t="shared" si="7"/>
        <v>665.81256234304044</v>
      </c>
      <c r="AC24">
        <f t="shared" si="8"/>
        <v>665.81256234304044</v>
      </c>
      <c r="AD24">
        <f t="shared" si="9"/>
        <v>665.81256234304044</v>
      </c>
      <c r="AJ24">
        <v>-42.591351855388297</v>
      </c>
      <c r="AK24">
        <f t="shared" si="10"/>
        <v>-42.591351855388318</v>
      </c>
    </row>
    <row r="25" spans="1:37" x14ac:dyDescent="0.25">
      <c r="A25" s="1" t="s">
        <v>27</v>
      </c>
      <c r="B25">
        <v>78153</v>
      </c>
      <c r="C25">
        <v>78153</v>
      </c>
      <c r="D25">
        <v>78153</v>
      </c>
      <c r="E25">
        <v>78153</v>
      </c>
      <c r="G25">
        <v>134595</v>
      </c>
      <c r="H25">
        <v>134595</v>
      </c>
      <c r="I25">
        <v>134595</v>
      </c>
      <c r="J25">
        <v>134595</v>
      </c>
      <c r="L25">
        <v>111.886</v>
      </c>
      <c r="M25">
        <v>111.886</v>
      </c>
      <c r="N25">
        <v>111.886</v>
      </c>
      <c r="O25">
        <v>111.886</v>
      </c>
      <c r="Q25">
        <v>37.5</v>
      </c>
      <c r="R25">
        <v>37.5</v>
      </c>
      <c r="S25">
        <v>37.5</v>
      </c>
      <c r="T25">
        <v>37.5</v>
      </c>
      <c r="V25">
        <f t="shared" si="2"/>
        <v>-42.581878991512035</v>
      </c>
      <c r="W25">
        <f t="shared" si="3"/>
        <v>-42.581878991512035</v>
      </c>
      <c r="X25">
        <f t="shared" si="4"/>
        <v>-42.581878991512035</v>
      </c>
      <c r="Y25">
        <f t="shared" si="5"/>
        <v>-42.581878991512035</v>
      </c>
      <c r="AA25">
        <f t="shared" si="6"/>
        <v>665.87853200003724</v>
      </c>
      <c r="AB25">
        <f t="shared" si="7"/>
        <v>665.87853200003724</v>
      </c>
      <c r="AC25">
        <f t="shared" si="8"/>
        <v>665.87853200003724</v>
      </c>
      <c r="AD25">
        <f t="shared" si="9"/>
        <v>665.87853200003724</v>
      </c>
      <c r="AJ25">
        <v>-42.581878991511999</v>
      </c>
      <c r="AK25">
        <f t="shared" si="10"/>
        <v>-42.581878991512035</v>
      </c>
    </row>
    <row r="26" spans="1:37" x14ac:dyDescent="0.25">
      <c r="A26" s="1" t="s">
        <v>28</v>
      </c>
      <c r="B26">
        <v>78575.333333333328</v>
      </c>
      <c r="C26">
        <v>78575.333333333328</v>
      </c>
      <c r="D26">
        <v>78575.333333333328</v>
      </c>
      <c r="E26">
        <v>78575.333333333328</v>
      </c>
      <c r="G26">
        <v>135246.66666666666</v>
      </c>
      <c r="H26">
        <v>135246.66666666666</v>
      </c>
      <c r="I26">
        <v>135246.66666666666</v>
      </c>
      <c r="J26">
        <v>135246.66666666666</v>
      </c>
      <c r="L26">
        <v>111.44799999999999</v>
      </c>
      <c r="M26">
        <v>111.44799999999999</v>
      </c>
      <c r="N26">
        <v>111.44799999999999</v>
      </c>
      <c r="O26">
        <v>111.44799999999999</v>
      </c>
      <c r="Q26">
        <v>37.466666666666669</v>
      </c>
      <c r="R26">
        <v>37.466666666666669</v>
      </c>
      <c r="S26">
        <v>37.466666666666669</v>
      </c>
      <c r="T26">
        <v>37.466666666666669</v>
      </c>
      <c r="V26">
        <f t="shared" si="2"/>
        <v>-42.614869532752742</v>
      </c>
      <c r="W26">
        <f t="shared" si="3"/>
        <v>-42.614869532752742</v>
      </c>
      <c r="X26">
        <f t="shared" si="4"/>
        <v>-42.614869532752742</v>
      </c>
      <c r="Y26">
        <f t="shared" si="5"/>
        <v>-42.614869532752742</v>
      </c>
      <c r="AA26">
        <f t="shared" si="6"/>
        <v>665.54223173928972</v>
      </c>
      <c r="AB26">
        <f t="shared" si="7"/>
        <v>665.54223173928972</v>
      </c>
      <c r="AC26">
        <f t="shared" si="8"/>
        <v>665.54223173928972</v>
      </c>
      <c r="AD26">
        <f t="shared" si="9"/>
        <v>665.54223173928972</v>
      </c>
      <c r="AJ26">
        <v>-42.614869532752699</v>
      </c>
      <c r="AK26">
        <f t="shared" si="10"/>
        <v>-42.614869532752742</v>
      </c>
    </row>
    <row r="27" spans="1:37" x14ac:dyDescent="0.25">
      <c r="A27" s="1" t="s">
        <v>29</v>
      </c>
      <c r="B27">
        <v>78780.333333333328</v>
      </c>
      <c r="C27">
        <v>78780.333333333328</v>
      </c>
      <c r="D27">
        <v>78780.333333333328</v>
      </c>
      <c r="E27">
        <v>78780.333333333328</v>
      </c>
      <c r="G27">
        <v>135949.66666666666</v>
      </c>
      <c r="H27">
        <v>135949.66666666666</v>
      </c>
      <c r="I27">
        <v>135949.66666666666</v>
      </c>
      <c r="J27">
        <v>135949.66666666666</v>
      </c>
      <c r="L27">
        <v>110.968</v>
      </c>
      <c r="M27">
        <v>110.968</v>
      </c>
      <c r="N27">
        <v>110.968</v>
      </c>
      <c r="O27">
        <v>110.968</v>
      </c>
      <c r="Q27">
        <v>37.266666666666666</v>
      </c>
      <c r="R27">
        <v>37.266666666666666</v>
      </c>
      <c r="S27">
        <v>37.266666666666666</v>
      </c>
      <c r="T27">
        <v>37.266666666666666</v>
      </c>
      <c r="V27">
        <f t="shared" si="2"/>
        <v>-43.407995573458884</v>
      </c>
      <c r="W27">
        <f t="shared" si="3"/>
        <v>-43.407995573458884</v>
      </c>
      <c r="X27">
        <f t="shared" si="4"/>
        <v>-43.407995573458884</v>
      </c>
      <c r="Y27">
        <f t="shared" si="5"/>
        <v>-43.407995573458884</v>
      </c>
      <c r="AA27">
        <f t="shared" si="6"/>
        <v>664.85271907814933</v>
      </c>
      <c r="AB27">
        <f t="shared" si="7"/>
        <v>664.85271907814933</v>
      </c>
      <c r="AC27">
        <f t="shared" si="8"/>
        <v>664.85271907814933</v>
      </c>
      <c r="AD27">
        <f t="shared" si="9"/>
        <v>664.85271907814933</v>
      </c>
      <c r="AJ27">
        <v>-43.407995573458898</v>
      </c>
      <c r="AK27">
        <f t="shared" si="10"/>
        <v>-43.407995573458884</v>
      </c>
    </row>
    <row r="28" spans="1:37" x14ac:dyDescent="0.25">
      <c r="A28" s="1" t="s">
        <v>30</v>
      </c>
      <c r="B28">
        <v>78635.666666666672</v>
      </c>
      <c r="C28">
        <v>78635.666666666672</v>
      </c>
      <c r="D28">
        <v>78635.666666666672</v>
      </c>
      <c r="E28">
        <v>78635.666666666672</v>
      </c>
      <c r="G28">
        <v>136676.66666666666</v>
      </c>
      <c r="H28">
        <v>136676.66666666666</v>
      </c>
      <c r="I28">
        <v>136676.66666666666</v>
      </c>
      <c r="J28">
        <v>136676.66666666666</v>
      </c>
      <c r="L28">
        <v>110.18600000000001</v>
      </c>
      <c r="M28">
        <v>110.18600000000001</v>
      </c>
      <c r="N28">
        <v>110.18600000000001</v>
      </c>
      <c r="O28">
        <v>110.18600000000001</v>
      </c>
      <c r="Q28">
        <v>36.966666666666669</v>
      </c>
      <c r="R28">
        <v>36.966666666666669</v>
      </c>
      <c r="S28">
        <v>36.966666666666669</v>
      </c>
      <c r="T28">
        <v>36.966666666666669</v>
      </c>
      <c r="V28">
        <f t="shared" si="2"/>
        <v>-44.933395982110163</v>
      </c>
      <c r="W28">
        <f t="shared" si="3"/>
        <v>-44.933395982110163</v>
      </c>
      <c r="X28">
        <f t="shared" si="4"/>
        <v>-44.933395982110163</v>
      </c>
      <c r="Y28">
        <f t="shared" si="5"/>
        <v>-44.933395982110163</v>
      </c>
      <c r="AA28">
        <f t="shared" si="6"/>
        <v>663.42838285047105</v>
      </c>
      <c r="AB28">
        <f t="shared" si="7"/>
        <v>663.42838285047105</v>
      </c>
      <c r="AC28">
        <f t="shared" si="8"/>
        <v>663.42838285047105</v>
      </c>
      <c r="AD28">
        <f t="shared" si="9"/>
        <v>663.42838285047105</v>
      </c>
      <c r="AJ28">
        <v>-44.933395982110198</v>
      </c>
      <c r="AK28">
        <f t="shared" si="10"/>
        <v>-44.933395982110163</v>
      </c>
    </row>
    <row r="29" spans="1:37" x14ac:dyDescent="0.25">
      <c r="A29" s="1" t="s">
        <v>31</v>
      </c>
      <c r="B29">
        <v>78616</v>
      </c>
      <c r="C29">
        <v>78616</v>
      </c>
      <c r="D29">
        <v>78616</v>
      </c>
      <c r="E29">
        <v>78616</v>
      </c>
      <c r="G29">
        <v>137456</v>
      </c>
      <c r="H29">
        <v>137456</v>
      </c>
      <c r="I29">
        <v>137456</v>
      </c>
      <c r="J29">
        <v>137456</v>
      </c>
      <c r="L29">
        <v>109.664</v>
      </c>
      <c r="M29">
        <v>109.664</v>
      </c>
      <c r="N29">
        <v>109.664</v>
      </c>
      <c r="O29">
        <v>109.664</v>
      </c>
      <c r="Q29">
        <v>36.93333333333333</v>
      </c>
      <c r="R29">
        <v>36.93333333333333</v>
      </c>
      <c r="S29">
        <v>36.93333333333333</v>
      </c>
      <c r="T29">
        <v>36.93333333333333</v>
      </c>
      <c r="V29">
        <f t="shared" si="2"/>
        <v>-45.617203651048293</v>
      </c>
      <c r="W29">
        <f t="shared" si="3"/>
        <v>-45.617203651048293</v>
      </c>
      <c r="X29">
        <f t="shared" si="4"/>
        <v>-45.617203651048293</v>
      </c>
      <c r="Y29">
        <f t="shared" si="5"/>
        <v>-45.617203651048293</v>
      </c>
      <c r="AA29">
        <f t="shared" si="6"/>
        <v>662.35991706446237</v>
      </c>
      <c r="AB29">
        <f t="shared" si="7"/>
        <v>662.35991706446237</v>
      </c>
      <c r="AC29">
        <f t="shared" si="8"/>
        <v>662.35991706446237</v>
      </c>
      <c r="AD29">
        <f t="shared" si="9"/>
        <v>662.35991706446237</v>
      </c>
      <c r="AJ29">
        <v>-45.6172036510483</v>
      </c>
      <c r="AK29">
        <f t="shared" si="10"/>
        <v>-45.617203651048293</v>
      </c>
    </row>
    <row r="30" spans="1:37" x14ac:dyDescent="0.25">
      <c r="A30" s="1" t="s">
        <v>32</v>
      </c>
      <c r="B30">
        <v>78643</v>
      </c>
      <c r="C30">
        <v>78643</v>
      </c>
      <c r="D30">
        <v>78643</v>
      </c>
      <c r="E30">
        <v>78643</v>
      </c>
      <c r="G30">
        <v>138260.33333333334</v>
      </c>
      <c r="H30">
        <v>138260.33333333334</v>
      </c>
      <c r="I30">
        <v>138260.33333333334</v>
      </c>
      <c r="J30">
        <v>138260.33333333334</v>
      </c>
      <c r="L30">
        <v>109.571</v>
      </c>
      <c r="M30">
        <v>109.571</v>
      </c>
      <c r="N30">
        <v>109.571</v>
      </c>
      <c r="O30">
        <v>109.571</v>
      </c>
      <c r="Q30">
        <v>36.766666666666666</v>
      </c>
      <c r="R30">
        <v>36.766666666666666</v>
      </c>
      <c r="S30">
        <v>36.766666666666666</v>
      </c>
      <c r="T30">
        <v>36.766666666666666</v>
      </c>
      <c r="V30">
        <f t="shared" si="2"/>
        <v>-46.61860175232794</v>
      </c>
      <c r="W30">
        <f t="shared" si="3"/>
        <v>-46.61860175232794</v>
      </c>
      <c r="X30">
        <f t="shared" si="4"/>
        <v>-46.61860175232794</v>
      </c>
      <c r="Y30">
        <f t="shared" si="5"/>
        <v>-46.61860175232794</v>
      </c>
      <c r="AA30">
        <f t="shared" si="6"/>
        <v>661.72596329547537</v>
      </c>
      <c r="AB30">
        <f t="shared" si="7"/>
        <v>661.72596329547537</v>
      </c>
      <c r="AC30">
        <f t="shared" si="8"/>
        <v>661.72596329547537</v>
      </c>
      <c r="AD30">
        <f t="shared" si="9"/>
        <v>661.72596329547537</v>
      </c>
      <c r="AJ30">
        <v>-46.618601752327997</v>
      </c>
      <c r="AK30">
        <f t="shared" si="10"/>
        <v>-46.61860175232794</v>
      </c>
    </row>
    <row r="31" spans="1:37" x14ac:dyDescent="0.25">
      <c r="A31" s="1" t="s">
        <v>33</v>
      </c>
      <c r="B31">
        <v>78717.333333333328</v>
      </c>
      <c r="C31">
        <v>78717.333333333328</v>
      </c>
      <c r="D31">
        <v>78717.333333333328</v>
      </c>
      <c r="E31">
        <v>78717.333333333328</v>
      </c>
      <c r="G31">
        <v>139033.66666666666</v>
      </c>
      <c r="H31">
        <v>139033.66666666666</v>
      </c>
      <c r="I31">
        <v>139033.66666666666</v>
      </c>
      <c r="J31">
        <v>139033.66666666666</v>
      </c>
      <c r="L31">
        <v>109.592</v>
      </c>
      <c r="M31">
        <v>109.592</v>
      </c>
      <c r="N31">
        <v>109.592</v>
      </c>
      <c r="O31">
        <v>109.592</v>
      </c>
      <c r="Q31">
        <v>36.733333333333334</v>
      </c>
      <c r="R31">
        <v>36.733333333333334</v>
      </c>
      <c r="S31">
        <v>36.733333333333334</v>
      </c>
      <c r="T31">
        <v>36.733333333333334</v>
      </c>
      <c r="V31">
        <f t="shared" si="2"/>
        <v>-47.172602247632398</v>
      </c>
      <c r="W31">
        <f t="shared" si="3"/>
        <v>-47.172602247632398</v>
      </c>
      <c r="X31">
        <f t="shared" si="4"/>
        <v>-47.172602247632398</v>
      </c>
      <c r="Y31">
        <f t="shared" si="5"/>
        <v>-47.172602247632398</v>
      </c>
      <c r="AA31">
        <f t="shared" si="6"/>
        <v>661.28182957300419</v>
      </c>
      <c r="AB31">
        <f t="shared" si="7"/>
        <v>661.28182957300419</v>
      </c>
      <c r="AC31">
        <f t="shared" si="8"/>
        <v>661.28182957300419</v>
      </c>
      <c r="AD31">
        <f t="shared" si="9"/>
        <v>661.28182957300419</v>
      </c>
      <c r="AJ31">
        <v>-47.172602247632398</v>
      </c>
      <c r="AK31">
        <f t="shared" si="10"/>
        <v>-47.172602247632398</v>
      </c>
    </row>
    <row r="32" spans="1:37" x14ac:dyDescent="0.25">
      <c r="A32" s="1" t="s">
        <v>34</v>
      </c>
      <c r="B32">
        <v>78961</v>
      </c>
      <c r="C32">
        <v>78961</v>
      </c>
      <c r="D32">
        <v>78961</v>
      </c>
      <c r="E32">
        <v>78961</v>
      </c>
      <c r="G32">
        <v>139827.33333333334</v>
      </c>
      <c r="H32">
        <v>139827.33333333334</v>
      </c>
      <c r="I32">
        <v>139827.33333333334</v>
      </c>
      <c r="J32">
        <v>139827.33333333334</v>
      </c>
      <c r="L32">
        <v>109.551</v>
      </c>
      <c r="M32">
        <v>109.551</v>
      </c>
      <c r="N32">
        <v>109.551</v>
      </c>
      <c r="O32">
        <v>109.551</v>
      </c>
      <c r="Q32">
        <v>36.766666666666666</v>
      </c>
      <c r="R32">
        <v>36.766666666666666</v>
      </c>
      <c r="S32">
        <v>36.766666666666666</v>
      </c>
      <c r="T32">
        <v>36.766666666666666</v>
      </c>
      <c r="V32">
        <f t="shared" si="2"/>
        <v>-47.342052813777094</v>
      </c>
      <c r="W32">
        <f t="shared" si="3"/>
        <v>-47.342052813777094</v>
      </c>
      <c r="X32">
        <f t="shared" si="4"/>
        <v>-47.342052813777094</v>
      </c>
      <c r="Y32">
        <f t="shared" si="5"/>
        <v>-47.342052813777094</v>
      </c>
      <c r="AA32">
        <f t="shared" si="6"/>
        <v>660.98425756306176</v>
      </c>
      <c r="AB32">
        <f t="shared" si="7"/>
        <v>660.98425756306176</v>
      </c>
      <c r="AC32">
        <f t="shared" si="8"/>
        <v>660.98425756306176</v>
      </c>
      <c r="AD32">
        <f t="shared" si="9"/>
        <v>660.98425756306176</v>
      </c>
      <c r="AJ32">
        <v>-47.342052813777102</v>
      </c>
      <c r="AK32">
        <f t="shared" si="10"/>
        <v>-47.342052813777094</v>
      </c>
    </row>
    <row r="33" spans="1:37" x14ac:dyDescent="0.25">
      <c r="A33" s="1" t="s">
        <v>35</v>
      </c>
      <c r="B33">
        <v>79511</v>
      </c>
      <c r="C33">
        <v>79511</v>
      </c>
      <c r="D33">
        <v>79511</v>
      </c>
      <c r="E33">
        <v>79511</v>
      </c>
      <c r="G33">
        <v>140602.66666666666</v>
      </c>
      <c r="H33">
        <v>140602.66666666666</v>
      </c>
      <c r="I33">
        <v>140602.66666666666</v>
      </c>
      <c r="J33">
        <v>140602.66666666666</v>
      </c>
      <c r="L33">
        <v>109.36199999999999</v>
      </c>
      <c r="M33">
        <v>109.36199999999999</v>
      </c>
      <c r="N33">
        <v>109.36199999999999</v>
      </c>
      <c r="O33">
        <v>109.36199999999999</v>
      </c>
      <c r="Q33">
        <v>36.700000000000003</v>
      </c>
      <c r="R33">
        <v>36.700000000000003</v>
      </c>
      <c r="S33">
        <v>36.700000000000003</v>
      </c>
      <c r="T33">
        <v>36.700000000000003</v>
      </c>
      <c r="V33">
        <f t="shared" si="2"/>
        <v>-47.382371092228162</v>
      </c>
      <c r="W33">
        <f t="shared" si="3"/>
        <v>-47.382371092228162</v>
      </c>
      <c r="X33">
        <f t="shared" si="4"/>
        <v>-47.382371092228162</v>
      </c>
      <c r="Y33">
        <f t="shared" si="5"/>
        <v>-47.382371092228162</v>
      </c>
      <c r="AA33">
        <f t="shared" si="6"/>
        <v>660.9527561596027</v>
      </c>
      <c r="AB33">
        <f t="shared" si="7"/>
        <v>660.9527561596027</v>
      </c>
      <c r="AC33">
        <f t="shared" si="8"/>
        <v>660.9527561596027</v>
      </c>
      <c r="AD33">
        <f t="shared" si="9"/>
        <v>660.9527561596027</v>
      </c>
      <c r="AJ33">
        <v>-47.382371092228098</v>
      </c>
      <c r="AK33">
        <f t="shared" si="10"/>
        <v>-47.382371092228162</v>
      </c>
    </row>
    <row r="34" spans="1:37" x14ac:dyDescent="0.25">
      <c r="A34" s="1" t="s">
        <v>36</v>
      </c>
      <c r="B34">
        <v>80228.666666666672</v>
      </c>
      <c r="C34">
        <v>80228.666666666672</v>
      </c>
      <c r="D34">
        <v>80228.666666666672</v>
      </c>
      <c r="E34">
        <v>80228.666666666672</v>
      </c>
      <c r="G34">
        <v>141401.66666666666</v>
      </c>
      <c r="H34">
        <v>141401.66666666666</v>
      </c>
      <c r="I34">
        <v>141401.66666666666</v>
      </c>
      <c r="J34">
        <v>141401.66666666666</v>
      </c>
      <c r="L34">
        <v>109.753</v>
      </c>
      <c r="M34">
        <v>109.753</v>
      </c>
      <c r="N34">
        <v>109.753</v>
      </c>
      <c r="O34">
        <v>109.753</v>
      </c>
      <c r="Q34">
        <v>36.866666666666667</v>
      </c>
      <c r="R34">
        <v>36.866666666666667</v>
      </c>
      <c r="S34">
        <v>36.866666666666667</v>
      </c>
      <c r="T34">
        <v>36.866666666666667</v>
      </c>
      <c r="V34">
        <f t="shared" si="2"/>
        <v>-46.597374644573527</v>
      </c>
      <c r="W34">
        <f t="shared" si="3"/>
        <v>-46.597374644573527</v>
      </c>
      <c r="X34">
        <f t="shared" si="4"/>
        <v>-46.597374644573527</v>
      </c>
      <c r="Y34">
        <f t="shared" si="5"/>
        <v>-46.597374644573527</v>
      </c>
      <c r="AA34">
        <f t="shared" si="6"/>
        <v>661.64153866757488</v>
      </c>
      <c r="AB34">
        <f t="shared" si="7"/>
        <v>661.64153866757488</v>
      </c>
      <c r="AC34">
        <f t="shared" si="8"/>
        <v>661.64153866757488</v>
      </c>
      <c r="AD34">
        <f t="shared" si="9"/>
        <v>661.64153866757488</v>
      </c>
      <c r="AJ34">
        <v>-46.597374644573598</v>
      </c>
      <c r="AK34">
        <f t="shared" si="10"/>
        <v>-46.597374644573527</v>
      </c>
    </row>
    <row r="35" spans="1:37" x14ac:dyDescent="0.25">
      <c r="A35" s="1" t="s">
        <v>37</v>
      </c>
      <c r="B35">
        <v>81213.333333333328</v>
      </c>
      <c r="C35">
        <v>81213.333333333328</v>
      </c>
      <c r="D35">
        <v>81213.333333333328</v>
      </c>
      <c r="E35">
        <v>81213.333333333328</v>
      </c>
      <c r="G35">
        <v>143005.33333333334</v>
      </c>
      <c r="H35">
        <v>143005.33333333334</v>
      </c>
      <c r="I35">
        <v>143005.33333333334</v>
      </c>
      <c r="J35">
        <v>143005.33333333334</v>
      </c>
      <c r="L35">
        <v>109.867</v>
      </c>
      <c r="M35">
        <v>109.867</v>
      </c>
      <c r="N35">
        <v>109.867</v>
      </c>
      <c r="O35">
        <v>109.867</v>
      </c>
      <c r="Q35">
        <v>36.9</v>
      </c>
      <c r="R35">
        <v>36.9</v>
      </c>
      <c r="S35">
        <v>36.9</v>
      </c>
      <c r="T35">
        <v>36.9</v>
      </c>
      <c r="V35">
        <f t="shared" si="2"/>
        <v>-46.414883457504956</v>
      </c>
      <c r="W35">
        <f t="shared" si="3"/>
        <v>-46.414883457504956</v>
      </c>
      <c r="X35">
        <f t="shared" si="4"/>
        <v>-46.414883457504956</v>
      </c>
      <c r="Y35">
        <f t="shared" si="5"/>
        <v>-46.414883457504956</v>
      </c>
      <c r="AA35">
        <f t="shared" si="6"/>
        <v>661.83747048296379</v>
      </c>
      <c r="AB35">
        <f t="shared" si="7"/>
        <v>661.83747048296379</v>
      </c>
      <c r="AC35">
        <f t="shared" si="8"/>
        <v>661.83747048296379</v>
      </c>
      <c r="AD35">
        <f t="shared" si="9"/>
        <v>661.83747048296379</v>
      </c>
      <c r="AJ35">
        <v>-46.414883457504999</v>
      </c>
      <c r="AK35">
        <f t="shared" si="10"/>
        <v>-46.414883457504956</v>
      </c>
    </row>
    <row r="36" spans="1:37" x14ac:dyDescent="0.25">
      <c r="A36" s="1" t="s">
        <v>38</v>
      </c>
      <c r="B36">
        <v>81875</v>
      </c>
      <c r="C36">
        <v>81875</v>
      </c>
      <c r="D36">
        <v>81875</v>
      </c>
      <c r="E36">
        <v>81875</v>
      </c>
      <c r="G36">
        <v>143758.66666666666</v>
      </c>
      <c r="H36">
        <v>143758.66666666666</v>
      </c>
      <c r="I36">
        <v>143758.66666666666</v>
      </c>
      <c r="J36">
        <v>143758.66666666666</v>
      </c>
      <c r="L36">
        <v>109.843</v>
      </c>
      <c r="M36">
        <v>109.843</v>
      </c>
      <c r="N36">
        <v>109.843</v>
      </c>
      <c r="O36">
        <v>109.843</v>
      </c>
      <c r="Q36">
        <v>36.866666666666667</v>
      </c>
      <c r="R36">
        <v>36.866666666666667</v>
      </c>
      <c r="S36">
        <v>36.866666666666667</v>
      </c>
      <c r="T36">
        <v>36.866666666666667</v>
      </c>
      <c r="V36">
        <f t="shared" si="2"/>
        <v>-46.219237065961295</v>
      </c>
      <c r="W36">
        <f t="shared" si="3"/>
        <v>-46.219237065961295</v>
      </c>
      <c r="X36">
        <f t="shared" si="4"/>
        <v>-46.219237065961295</v>
      </c>
      <c r="Y36">
        <f t="shared" si="5"/>
        <v>-46.219237065961295</v>
      </c>
      <c r="AA36">
        <f t="shared" si="6"/>
        <v>662.10164495694607</v>
      </c>
      <c r="AB36">
        <f t="shared" si="7"/>
        <v>662.10164495694607</v>
      </c>
      <c r="AC36">
        <f t="shared" si="8"/>
        <v>662.10164495694607</v>
      </c>
      <c r="AD36">
        <f t="shared" si="9"/>
        <v>662.10164495694607</v>
      </c>
      <c r="AJ36">
        <v>-46.219237065961302</v>
      </c>
      <c r="AK36">
        <f t="shared" si="10"/>
        <v>-46.219237065961295</v>
      </c>
    </row>
    <row r="37" spans="1:37" x14ac:dyDescent="0.25">
      <c r="A37" s="1" t="s">
        <v>39</v>
      </c>
      <c r="B37">
        <v>82450.333333333328</v>
      </c>
      <c r="C37">
        <v>82450.333333333328</v>
      </c>
      <c r="D37">
        <v>82450.333333333328</v>
      </c>
      <c r="E37">
        <v>82450.333333333328</v>
      </c>
      <c r="G37">
        <v>144522.66666666666</v>
      </c>
      <c r="H37">
        <v>144522.66666666666</v>
      </c>
      <c r="I37">
        <v>144522.66666666666</v>
      </c>
      <c r="J37">
        <v>144522.66666666666</v>
      </c>
      <c r="L37">
        <v>109.753</v>
      </c>
      <c r="M37">
        <v>109.753</v>
      </c>
      <c r="N37">
        <v>109.753</v>
      </c>
      <c r="O37">
        <v>109.753</v>
      </c>
      <c r="Q37">
        <v>36.833333333333336</v>
      </c>
      <c r="R37">
        <v>36.833333333333336</v>
      </c>
      <c r="S37">
        <v>36.833333333333336</v>
      </c>
      <c r="T37">
        <v>36.833333333333336</v>
      </c>
      <c r="V37">
        <f t="shared" si="2"/>
        <v>-46.139493117450399</v>
      </c>
      <c r="W37">
        <f t="shared" si="3"/>
        <v>-46.139493117450399</v>
      </c>
      <c r="X37">
        <f t="shared" si="4"/>
        <v>-46.139493117450399</v>
      </c>
      <c r="Y37">
        <f t="shared" si="5"/>
        <v>-46.139493117450399</v>
      </c>
      <c r="AA37">
        <f t="shared" si="6"/>
        <v>662.18987700774073</v>
      </c>
      <c r="AB37">
        <f t="shared" si="7"/>
        <v>662.18987700774073</v>
      </c>
      <c r="AC37">
        <f t="shared" si="8"/>
        <v>662.18987700774073</v>
      </c>
      <c r="AD37">
        <f t="shared" si="9"/>
        <v>662.18987700774073</v>
      </c>
      <c r="AJ37">
        <v>-46.139493117450399</v>
      </c>
      <c r="AK37">
        <f t="shared" si="10"/>
        <v>-46.139493117450399</v>
      </c>
    </row>
    <row r="38" spans="1:37" x14ac:dyDescent="0.25">
      <c r="A38" s="1" t="s">
        <v>40</v>
      </c>
      <c r="B38">
        <v>83002</v>
      </c>
      <c r="C38">
        <v>83002</v>
      </c>
      <c r="D38">
        <v>83002</v>
      </c>
      <c r="E38">
        <v>83002</v>
      </c>
      <c r="G38">
        <v>145215</v>
      </c>
      <c r="H38">
        <v>145215</v>
      </c>
      <c r="I38">
        <v>145215</v>
      </c>
      <c r="J38">
        <v>145215</v>
      </c>
      <c r="L38">
        <v>109.608</v>
      </c>
      <c r="M38">
        <v>109.608</v>
      </c>
      <c r="N38">
        <v>109.608</v>
      </c>
      <c r="O38">
        <v>109.608</v>
      </c>
      <c r="Q38">
        <v>36.9</v>
      </c>
      <c r="R38">
        <v>36.9</v>
      </c>
      <c r="S38">
        <v>36.9</v>
      </c>
      <c r="T38">
        <v>36.9</v>
      </c>
      <c r="V38">
        <f t="shared" si="2"/>
        <v>-45.769704522181797</v>
      </c>
      <c r="W38">
        <f t="shared" si="3"/>
        <v>-45.769704522181797</v>
      </c>
      <c r="X38">
        <f t="shared" si="4"/>
        <v>-45.769704522181797</v>
      </c>
      <c r="Y38">
        <f t="shared" si="5"/>
        <v>-45.769704522181797</v>
      </c>
      <c r="AA38">
        <f t="shared" si="6"/>
        <v>662.24663153904896</v>
      </c>
      <c r="AB38">
        <f t="shared" si="7"/>
        <v>662.24663153904896</v>
      </c>
      <c r="AC38">
        <f t="shared" si="8"/>
        <v>662.24663153904896</v>
      </c>
      <c r="AD38">
        <f t="shared" si="9"/>
        <v>662.24663153904896</v>
      </c>
      <c r="AJ38">
        <v>-45.769704522181797</v>
      </c>
      <c r="AK38">
        <f t="shared" si="10"/>
        <v>-45.769704522181797</v>
      </c>
    </row>
    <row r="39" spans="1:37" x14ac:dyDescent="0.25">
      <c r="A39" s="1" t="s">
        <v>41</v>
      </c>
      <c r="B39">
        <v>83841.666666666672</v>
      </c>
      <c r="C39">
        <v>83841.666666666672</v>
      </c>
      <c r="D39">
        <v>83841.666666666672</v>
      </c>
      <c r="E39">
        <v>83841.666666666672</v>
      </c>
      <c r="G39">
        <v>145964.33333333334</v>
      </c>
      <c r="H39">
        <v>145964.33333333334</v>
      </c>
      <c r="I39">
        <v>145964.33333333334</v>
      </c>
      <c r="J39">
        <v>145964.33333333334</v>
      </c>
      <c r="L39">
        <v>109.494</v>
      </c>
      <c r="M39">
        <v>109.494</v>
      </c>
      <c r="N39">
        <v>109.494</v>
      </c>
      <c r="O39">
        <v>109.494</v>
      </c>
      <c r="Q39">
        <v>36.9</v>
      </c>
      <c r="R39">
        <v>36.9</v>
      </c>
      <c r="S39">
        <v>36.9</v>
      </c>
      <c r="T39">
        <v>36.9</v>
      </c>
      <c r="V39">
        <f t="shared" si="2"/>
        <v>-45.277854639017974</v>
      </c>
      <c r="W39">
        <f t="shared" si="3"/>
        <v>-45.277854639017974</v>
      </c>
      <c r="X39">
        <f t="shared" si="4"/>
        <v>-45.277854639017974</v>
      </c>
      <c r="Y39">
        <f t="shared" si="5"/>
        <v>-45.277854639017974</v>
      </c>
      <c r="AA39">
        <f t="shared" si="6"/>
        <v>662.63442029060536</v>
      </c>
      <c r="AB39">
        <f t="shared" si="7"/>
        <v>662.63442029060536</v>
      </c>
      <c r="AC39">
        <f t="shared" si="8"/>
        <v>662.63442029060536</v>
      </c>
      <c r="AD39">
        <f t="shared" si="9"/>
        <v>662.63442029060536</v>
      </c>
      <c r="AJ39">
        <v>-45.277854639018003</v>
      </c>
      <c r="AK39">
        <f t="shared" si="10"/>
        <v>-45.277854639017974</v>
      </c>
    </row>
    <row r="40" spans="1:37" x14ac:dyDescent="0.25">
      <c r="A40" s="1" t="s">
        <v>42</v>
      </c>
      <c r="B40">
        <v>84797.333333333328</v>
      </c>
      <c r="C40">
        <v>84797.333333333328</v>
      </c>
      <c r="D40">
        <v>84797.333333333328</v>
      </c>
      <c r="E40">
        <v>84797.333333333328</v>
      </c>
      <c r="G40">
        <v>146719.66666666666</v>
      </c>
      <c r="H40">
        <v>146719.66666666666</v>
      </c>
      <c r="I40">
        <v>146719.66666666666</v>
      </c>
      <c r="J40">
        <v>146719.66666666666</v>
      </c>
      <c r="L40">
        <v>109.44499999999999</v>
      </c>
      <c r="M40">
        <v>109.44499999999999</v>
      </c>
      <c r="N40">
        <v>109.44499999999999</v>
      </c>
      <c r="O40">
        <v>109.44499999999999</v>
      </c>
      <c r="Q40">
        <v>36.9</v>
      </c>
      <c r="R40">
        <v>36.9</v>
      </c>
      <c r="S40">
        <v>36.9</v>
      </c>
      <c r="T40">
        <v>36.9</v>
      </c>
      <c r="V40">
        <f t="shared" si="2"/>
        <v>-44.66059871154232</v>
      </c>
      <c r="W40">
        <f t="shared" si="3"/>
        <v>-44.66059871154232</v>
      </c>
      <c r="X40">
        <f t="shared" si="4"/>
        <v>-44.66059871154232</v>
      </c>
      <c r="Y40">
        <f t="shared" si="5"/>
        <v>-44.66059871154232</v>
      </c>
      <c r="AA40">
        <f t="shared" si="6"/>
        <v>663.20691489111948</v>
      </c>
      <c r="AB40">
        <f t="shared" si="7"/>
        <v>663.20691489111948</v>
      </c>
      <c r="AC40">
        <f t="shared" si="8"/>
        <v>663.20691489111948</v>
      </c>
      <c r="AD40">
        <f t="shared" si="9"/>
        <v>663.20691489111948</v>
      </c>
      <c r="AJ40">
        <v>-44.660598711542299</v>
      </c>
      <c r="AK40">
        <f t="shared" si="10"/>
        <v>-44.66059871154232</v>
      </c>
    </row>
    <row r="41" spans="1:37" x14ac:dyDescent="0.25">
      <c r="A41" s="1" t="s">
        <v>43</v>
      </c>
      <c r="B41">
        <v>85330.333333333328</v>
      </c>
      <c r="C41">
        <v>85330.333333333328</v>
      </c>
      <c r="D41">
        <v>85330.333333333328</v>
      </c>
      <c r="E41">
        <v>85330.333333333328</v>
      </c>
      <c r="G41">
        <v>147478.33333333334</v>
      </c>
      <c r="H41">
        <v>147478.33333333334</v>
      </c>
      <c r="I41">
        <v>147478.33333333334</v>
      </c>
      <c r="J41">
        <v>147478.33333333334</v>
      </c>
      <c r="L41">
        <v>109.449</v>
      </c>
      <c r="M41">
        <v>109.449</v>
      </c>
      <c r="N41">
        <v>109.449</v>
      </c>
      <c r="O41">
        <v>109.449</v>
      </c>
      <c r="Q41">
        <v>36.866666666666667</v>
      </c>
      <c r="R41">
        <v>36.866666666666667</v>
      </c>
      <c r="S41">
        <v>36.866666666666667</v>
      </c>
      <c r="T41">
        <v>36.866666666666667</v>
      </c>
      <c r="V41">
        <f t="shared" si="2"/>
        <v>-44.640137029112424</v>
      </c>
      <c r="W41">
        <f t="shared" si="3"/>
        <v>-44.640137029112424</v>
      </c>
      <c r="X41">
        <f t="shared" si="4"/>
        <v>-44.640137029112424</v>
      </c>
      <c r="Y41">
        <f t="shared" si="5"/>
        <v>-44.640137029112424</v>
      </c>
      <c r="AA41">
        <f t="shared" si="6"/>
        <v>663.3214063731815</v>
      </c>
      <c r="AB41">
        <f t="shared" si="7"/>
        <v>663.3214063731815</v>
      </c>
      <c r="AC41">
        <f t="shared" si="8"/>
        <v>663.3214063731815</v>
      </c>
      <c r="AD41">
        <f t="shared" si="9"/>
        <v>663.3214063731815</v>
      </c>
      <c r="AJ41">
        <v>-44.640137029112402</v>
      </c>
      <c r="AK41">
        <f t="shared" si="10"/>
        <v>-44.640137029112424</v>
      </c>
    </row>
    <row r="42" spans="1:37" x14ac:dyDescent="0.25">
      <c r="A42" s="1" t="s">
        <v>44</v>
      </c>
      <c r="B42">
        <v>86236</v>
      </c>
      <c r="C42">
        <v>86236</v>
      </c>
      <c r="D42">
        <v>86236</v>
      </c>
      <c r="E42">
        <v>86236</v>
      </c>
      <c r="G42">
        <v>148226</v>
      </c>
      <c r="H42">
        <v>148226</v>
      </c>
      <c r="I42">
        <v>148226</v>
      </c>
      <c r="J42">
        <v>148226</v>
      </c>
      <c r="L42">
        <v>109.129</v>
      </c>
      <c r="M42">
        <v>109.129</v>
      </c>
      <c r="N42">
        <v>109.129</v>
      </c>
      <c r="O42">
        <v>109.129</v>
      </c>
      <c r="Q42">
        <v>36.766666666666666</v>
      </c>
      <c r="R42">
        <v>36.766666666666666</v>
      </c>
      <c r="S42">
        <v>36.766666666666666</v>
      </c>
      <c r="T42">
        <v>36.766666666666666</v>
      </c>
      <c r="V42">
        <f t="shared" si="2"/>
        <v>-44.361667190380082</v>
      </c>
      <c r="W42">
        <f t="shared" si="3"/>
        <v>-44.361667190380082</v>
      </c>
      <c r="X42">
        <f t="shared" si="4"/>
        <v>-44.361667190380082</v>
      </c>
      <c r="Y42">
        <f t="shared" si="5"/>
        <v>-44.361667190380082</v>
      </c>
      <c r="AA42">
        <f t="shared" si="6"/>
        <v>663.57869063127271</v>
      </c>
      <c r="AB42">
        <f t="shared" si="7"/>
        <v>663.57869063127271</v>
      </c>
      <c r="AC42">
        <f t="shared" si="8"/>
        <v>663.57869063127271</v>
      </c>
      <c r="AD42">
        <f t="shared" si="9"/>
        <v>663.57869063127271</v>
      </c>
      <c r="AJ42">
        <v>-44.361667190380103</v>
      </c>
      <c r="AK42">
        <f t="shared" si="10"/>
        <v>-44.361667190380082</v>
      </c>
    </row>
    <row r="43" spans="1:37" x14ac:dyDescent="0.25">
      <c r="A43" s="1" t="s">
        <v>45</v>
      </c>
      <c r="B43">
        <v>86709.333333333328</v>
      </c>
      <c r="C43">
        <v>86709.333333333328</v>
      </c>
      <c r="D43">
        <v>86709.333333333328</v>
      </c>
      <c r="E43">
        <v>86709.333333333328</v>
      </c>
      <c r="G43">
        <v>148986.66666666666</v>
      </c>
      <c r="H43">
        <v>148986.66666666666</v>
      </c>
      <c r="I43">
        <v>148986.66666666666</v>
      </c>
      <c r="J43">
        <v>148986.66666666666</v>
      </c>
      <c r="L43">
        <v>108.34399999999999</v>
      </c>
      <c r="M43">
        <v>108.34399999999999</v>
      </c>
      <c r="N43">
        <v>108.34399999999999</v>
      </c>
      <c r="O43">
        <v>108.34399999999999</v>
      </c>
      <c r="Q43">
        <v>36.6</v>
      </c>
      <c r="R43">
        <v>36.6</v>
      </c>
      <c r="S43">
        <v>36.6</v>
      </c>
      <c r="T43">
        <v>36.6</v>
      </c>
      <c r="V43">
        <f t="shared" si="2"/>
        <v>-44.780494449939255</v>
      </c>
      <c r="W43">
        <f t="shared" si="3"/>
        <v>-44.780494449939255</v>
      </c>
      <c r="X43">
        <f t="shared" si="4"/>
        <v>-44.780494449939255</v>
      </c>
      <c r="Y43">
        <f t="shared" si="5"/>
        <v>-44.780494449939255</v>
      </c>
      <c r="AA43">
        <f t="shared" si="6"/>
        <v>662.89227125543391</v>
      </c>
      <c r="AB43">
        <f t="shared" si="7"/>
        <v>662.89227125543391</v>
      </c>
      <c r="AC43">
        <f t="shared" si="8"/>
        <v>662.89227125543391</v>
      </c>
      <c r="AD43">
        <f t="shared" si="9"/>
        <v>662.89227125543391</v>
      </c>
      <c r="AJ43">
        <v>-44.780494449939198</v>
      </c>
      <c r="AK43">
        <f t="shared" si="10"/>
        <v>-44.780494449939255</v>
      </c>
    </row>
    <row r="44" spans="1:37" x14ac:dyDescent="0.25">
      <c r="A44" s="1" t="s">
        <v>46</v>
      </c>
      <c r="B44">
        <v>86833.666666666672</v>
      </c>
      <c r="C44">
        <v>86833.666666666672</v>
      </c>
      <c r="D44">
        <v>86833.666666666672</v>
      </c>
      <c r="E44">
        <v>86833.666666666672</v>
      </c>
      <c r="G44">
        <v>149746.66666666666</v>
      </c>
      <c r="H44">
        <v>149746.66666666666</v>
      </c>
      <c r="I44">
        <v>149746.66666666666</v>
      </c>
      <c r="J44">
        <v>149746.66666666666</v>
      </c>
      <c r="L44">
        <v>108.032</v>
      </c>
      <c r="M44">
        <v>108.032</v>
      </c>
      <c r="N44">
        <v>108.032</v>
      </c>
      <c r="O44">
        <v>108.032</v>
      </c>
      <c r="Q44">
        <v>36.466666666666669</v>
      </c>
      <c r="R44">
        <v>36.466666666666669</v>
      </c>
      <c r="S44">
        <v>36.466666666666669</v>
      </c>
      <c r="T44">
        <v>36.466666666666669</v>
      </c>
      <c r="V44">
        <f t="shared" si="2"/>
        <v>-45.510986213739926</v>
      </c>
      <c r="W44">
        <f t="shared" si="3"/>
        <v>-45.510986213739926</v>
      </c>
      <c r="X44">
        <f t="shared" si="4"/>
        <v>-45.510986213739926</v>
      </c>
      <c r="Y44">
        <f t="shared" si="5"/>
        <v>-45.510986213739926</v>
      </c>
      <c r="AA44">
        <f t="shared" si="6"/>
        <v>662.23835631842485</v>
      </c>
      <c r="AB44">
        <f t="shared" si="7"/>
        <v>662.23835631842485</v>
      </c>
      <c r="AC44">
        <f t="shared" si="8"/>
        <v>662.23835631842485</v>
      </c>
      <c r="AD44">
        <f t="shared" si="9"/>
        <v>662.23835631842485</v>
      </c>
      <c r="AJ44">
        <v>-45.510986213739898</v>
      </c>
      <c r="AK44">
        <f t="shared" si="10"/>
        <v>-45.510986213739926</v>
      </c>
    </row>
    <row r="45" spans="1:37" x14ac:dyDescent="0.25">
      <c r="A45" s="1" t="s">
        <v>47</v>
      </c>
      <c r="B45">
        <v>87079</v>
      </c>
      <c r="C45">
        <v>87079</v>
      </c>
      <c r="D45">
        <v>87079</v>
      </c>
      <c r="E45">
        <v>87079</v>
      </c>
      <c r="G45">
        <v>150498</v>
      </c>
      <c r="H45">
        <v>150498</v>
      </c>
      <c r="I45">
        <v>150498</v>
      </c>
      <c r="J45">
        <v>150498</v>
      </c>
      <c r="L45">
        <v>107.721</v>
      </c>
      <c r="M45">
        <v>107.721</v>
      </c>
      <c r="N45">
        <v>107.721</v>
      </c>
      <c r="O45">
        <v>107.721</v>
      </c>
      <c r="Q45">
        <v>36.466666666666669</v>
      </c>
      <c r="R45">
        <v>36.466666666666669</v>
      </c>
      <c r="S45">
        <v>36.466666666666669</v>
      </c>
      <c r="T45">
        <v>36.466666666666669</v>
      </c>
      <c r="V45">
        <f t="shared" si="2"/>
        <v>-45.729333845704325</v>
      </c>
      <c r="W45">
        <f t="shared" si="3"/>
        <v>-45.729333845704325</v>
      </c>
      <c r="X45">
        <f t="shared" si="4"/>
        <v>-45.729333845704325</v>
      </c>
      <c r="Y45">
        <f t="shared" si="5"/>
        <v>-45.729333845704325</v>
      </c>
      <c r="AA45">
        <f t="shared" si="6"/>
        <v>661.73171585586203</v>
      </c>
      <c r="AB45">
        <f t="shared" si="7"/>
        <v>661.73171585586203</v>
      </c>
      <c r="AC45">
        <f t="shared" si="8"/>
        <v>661.73171585586203</v>
      </c>
      <c r="AD45">
        <f t="shared" si="9"/>
        <v>661.73171585586203</v>
      </c>
      <c r="AJ45">
        <v>-45.729333845704303</v>
      </c>
      <c r="AK45">
        <f t="shared" si="10"/>
        <v>-45.729333845704325</v>
      </c>
    </row>
    <row r="46" spans="1:37" x14ac:dyDescent="0.25">
      <c r="A46" s="1" t="s">
        <v>48</v>
      </c>
      <c r="B46">
        <v>86588.333333333328</v>
      </c>
      <c r="C46">
        <v>86588.333333333328</v>
      </c>
      <c r="D46">
        <v>86588.333333333328</v>
      </c>
      <c r="E46">
        <v>86588.333333333328</v>
      </c>
      <c r="G46">
        <v>151253</v>
      </c>
      <c r="H46">
        <v>151253</v>
      </c>
      <c r="I46">
        <v>151253</v>
      </c>
      <c r="J46">
        <v>151253</v>
      </c>
      <c r="L46">
        <v>106.999</v>
      </c>
      <c r="M46">
        <v>106.999</v>
      </c>
      <c r="N46">
        <v>106.999</v>
      </c>
      <c r="O46">
        <v>106.999</v>
      </c>
      <c r="Q46">
        <v>36.166666666666664</v>
      </c>
      <c r="R46">
        <v>36.166666666666664</v>
      </c>
      <c r="S46">
        <v>36.166666666666664</v>
      </c>
      <c r="T46">
        <v>36.166666666666664</v>
      </c>
      <c r="V46">
        <f t="shared" si="2"/>
        <v>-47.62088569542253</v>
      </c>
      <c r="W46">
        <f t="shared" si="3"/>
        <v>-47.62088569542253</v>
      </c>
      <c r="X46">
        <f t="shared" si="4"/>
        <v>-47.62088569542253</v>
      </c>
      <c r="Y46">
        <f t="shared" si="5"/>
        <v>-47.62088569542253</v>
      </c>
      <c r="AA46">
        <f t="shared" si="6"/>
        <v>659.9937294465193</v>
      </c>
      <c r="AB46">
        <f t="shared" si="7"/>
        <v>659.9937294465193</v>
      </c>
      <c r="AC46">
        <f t="shared" si="8"/>
        <v>659.9937294465193</v>
      </c>
      <c r="AD46">
        <f t="shared" si="9"/>
        <v>659.9937294465193</v>
      </c>
      <c r="AJ46">
        <v>-47.620885695422501</v>
      </c>
      <c r="AK46">
        <f t="shared" si="10"/>
        <v>-47.62088569542253</v>
      </c>
    </row>
    <row r="47" spans="1:37" x14ac:dyDescent="0.25">
      <c r="A47" s="1" t="s">
        <v>49</v>
      </c>
      <c r="B47">
        <v>85356.666666666672</v>
      </c>
      <c r="C47">
        <v>85356.666666666672</v>
      </c>
      <c r="D47">
        <v>85356.666666666672</v>
      </c>
      <c r="E47">
        <v>85356.666666666672</v>
      </c>
      <c r="G47">
        <v>151987.33333333334</v>
      </c>
      <c r="H47">
        <v>151987.33333333334</v>
      </c>
      <c r="I47">
        <v>151987.33333333334</v>
      </c>
      <c r="J47">
        <v>151987.33333333334</v>
      </c>
      <c r="L47">
        <v>106.12</v>
      </c>
      <c r="M47">
        <v>106.12</v>
      </c>
      <c r="N47">
        <v>106.12</v>
      </c>
      <c r="O47">
        <v>106.12</v>
      </c>
      <c r="Q47">
        <v>35.9</v>
      </c>
      <c r="R47">
        <v>35.9</v>
      </c>
      <c r="S47">
        <v>35.9</v>
      </c>
      <c r="T47">
        <v>35.9</v>
      </c>
      <c r="V47">
        <f t="shared" si="2"/>
        <v>-50.277922993204349</v>
      </c>
      <c r="W47">
        <f t="shared" si="3"/>
        <v>-50.277922993204349</v>
      </c>
      <c r="X47">
        <f t="shared" si="4"/>
        <v>-50.277922993204349</v>
      </c>
      <c r="Y47">
        <f t="shared" si="5"/>
        <v>-50.277922993204349</v>
      </c>
      <c r="AA47">
        <f t="shared" si="6"/>
        <v>657.25185509512448</v>
      </c>
      <c r="AB47">
        <f t="shared" si="7"/>
        <v>657.25185509512448</v>
      </c>
      <c r="AC47">
        <f t="shared" si="8"/>
        <v>657.25185509512448</v>
      </c>
      <c r="AD47">
        <f t="shared" si="9"/>
        <v>657.25185509512448</v>
      </c>
      <c r="AJ47">
        <v>-50.277922993204399</v>
      </c>
      <c r="AK47">
        <f t="shared" si="10"/>
        <v>-50.277922993204349</v>
      </c>
    </row>
    <row r="48" spans="1:37" x14ac:dyDescent="0.25">
      <c r="A48" s="1" t="s">
        <v>50</v>
      </c>
      <c r="B48">
        <v>85331.666666666672</v>
      </c>
      <c r="C48">
        <v>85331.666666666672</v>
      </c>
      <c r="D48">
        <v>85331.666666666672</v>
      </c>
      <c r="E48">
        <v>85331.666666666672</v>
      </c>
      <c r="G48">
        <v>152707.66666666666</v>
      </c>
      <c r="H48">
        <v>152707.66666666666</v>
      </c>
      <c r="I48">
        <v>152707.66666666666</v>
      </c>
      <c r="J48">
        <v>152707.66666666666</v>
      </c>
      <c r="L48">
        <v>105.98699999999999</v>
      </c>
      <c r="M48">
        <v>105.98699999999999</v>
      </c>
      <c r="N48">
        <v>105.98699999999999</v>
      </c>
      <c r="O48">
        <v>105.98699999999999</v>
      </c>
      <c r="Q48">
        <v>35.866666666666667</v>
      </c>
      <c r="R48">
        <v>35.866666666666667</v>
      </c>
      <c r="S48">
        <v>35.866666666666667</v>
      </c>
      <c r="T48">
        <v>35.866666666666667</v>
      </c>
      <c r="V48">
        <f t="shared" si="2"/>
        <v>-50.872933223223207</v>
      </c>
      <c r="W48">
        <f t="shared" si="3"/>
        <v>-50.872933223223207</v>
      </c>
      <c r="X48">
        <f t="shared" si="4"/>
        <v>-50.872933223223207</v>
      </c>
      <c r="Y48">
        <f t="shared" si="5"/>
        <v>-50.872933223223207</v>
      </c>
      <c r="AA48">
        <f t="shared" si="6"/>
        <v>656.62433008977234</v>
      </c>
      <c r="AB48">
        <f t="shared" si="7"/>
        <v>656.62433008977234</v>
      </c>
      <c r="AC48">
        <f t="shared" si="8"/>
        <v>656.62433008977234</v>
      </c>
      <c r="AD48">
        <f t="shared" si="9"/>
        <v>656.62433008977234</v>
      </c>
      <c r="AJ48">
        <v>-50.8729332232232</v>
      </c>
      <c r="AK48">
        <f t="shared" si="10"/>
        <v>-50.872933223223207</v>
      </c>
    </row>
    <row r="49" spans="1:37" x14ac:dyDescent="0.25">
      <c r="A49" s="1" t="s">
        <v>51</v>
      </c>
      <c r="B49">
        <v>86135.666666666672</v>
      </c>
      <c r="C49">
        <v>86135.666666666672</v>
      </c>
      <c r="D49">
        <v>86135.666666666672</v>
      </c>
      <c r="E49">
        <v>86135.666666666672</v>
      </c>
      <c r="G49">
        <v>153579</v>
      </c>
      <c r="H49">
        <v>153579</v>
      </c>
      <c r="I49">
        <v>153579</v>
      </c>
      <c r="J49">
        <v>153579</v>
      </c>
      <c r="L49">
        <v>106.188</v>
      </c>
      <c r="M49">
        <v>106.188</v>
      </c>
      <c r="N49">
        <v>106.188</v>
      </c>
      <c r="O49">
        <v>106.188</v>
      </c>
      <c r="Q49">
        <v>36.033333333333331</v>
      </c>
      <c r="R49">
        <v>36.033333333333331</v>
      </c>
      <c r="S49">
        <v>36.033333333333331</v>
      </c>
      <c r="T49">
        <v>36.033333333333331</v>
      </c>
      <c r="V49">
        <f t="shared" si="2"/>
        <v>-50.040498130294296</v>
      </c>
      <c r="W49">
        <f t="shared" si="3"/>
        <v>-50.040498130294296</v>
      </c>
      <c r="X49">
        <f t="shared" si="4"/>
        <v>-50.040498130294296</v>
      </c>
      <c r="Y49">
        <f t="shared" si="5"/>
        <v>-50.040498130294296</v>
      </c>
      <c r="AA49">
        <f t="shared" si="6"/>
        <v>657.18262379012003</v>
      </c>
      <c r="AB49">
        <f t="shared" si="7"/>
        <v>657.18262379012003</v>
      </c>
      <c r="AC49">
        <f t="shared" si="8"/>
        <v>657.18262379012003</v>
      </c>
      <c r="AD49">
        <f t="shared" si="9"/>
        <v>657.18262379012003</v>
      </c>
      <c r="AJ49">
        <v>-50.040498130294303</v>
      </c>
      <c r="AK49">
        <f t="shared" si="10"/>
        <v>-50.040498130294296</v>
      </c>
    </row>
    <row r="50" spans="1:37" x14ac:dyDescent="0.25">
      <c r="A50" s="1" t="s">
        <v>52</v>
      </c>
      <c r="B50">
        <v>86497</v>
      </c>
      <c r="C50">
        <v>86497</v>
      </c>
      <c r="D50">
        <v>86497</v>
      </c>
      <c r="E50">
        <v>86497</v>
      </c>
      <c r="G50">
        <v>154336.33333333334</v>
      </c>
      <c r="H50">
        <v>154336.33333333334</v>
      </c>
      <c r="I50">
        <v>154336.33333333334</v>
      </c>
      <c r="J50">
        <v>154336.33333333334</v>
      </c>
      <c r="L50">
        <v>106.747</v>
      </c>
      <c r="M50">
        <v>106.747</v>
      </c>
      <c r="N50">
        <v>106.747</v>
      </c>
      <c r="O50">
        <v>106.747</v>
      </c>
      <c r="Q50">
        <v>36.133333333333333</v>
      </c>
      <c r="R50">
        <v>36.133333333333333</v>
      </c>
      <c r="S50">
        <v>36.133333333333333</v>
      </c>
      <c r="T50">
        <v>36.133333333333333</v>
      </c>
      <c r="V50">
        <f t="shared" si="2"/>
        <v>-49.836656940119887</v>
      </c>
      <c r="W50">
        <f t="shared" si="3"/>
        <v>-49.836656940119887</v>
      </c>
      <c r="X50">
        <f t="shared" si="4"/>
        <v>-49.836656940119887</v>
      </c>
      <c r="Y50">
        <f t="shared" si="5"/>
        <v>-49.836656940119887</v>
      </c>
      <c r="AA50">
        <f t="shared" si="6"/>
        <v>657.63437260386866</v>
      </c>
      <c r="AB50">
        <f t="shared" si="7"/>
        <v>657.63437260386866</v>
      </c>
      <c r="AC50">
        <f t="shared" si="8"/>
        <v>657.63437260386866</v>
      </c>
      <c r="AD50">
        <f t="shared" si="9"/>
        <v>657.63437260386866</v>
      </c>
      <c r="AJ50">
        <v>-49.836656940119902</v>
      </c>
      <c r="AK50">
        <f t="shared" si="10"/>
        <v>-49.836656940119887</v>
      </c>
    </row>
    <row r="51" spans="1:37" x14ac:dyDescent="0.25">
      <c r="A51" s="1" t="s">
        <v>53</v>
      </c>
      <c r="B51">
        <v>87685.666666666672</v>
      </c>
      <c r="C51">
        <v>87685.666666666672</v>
      </c>
      <c r="D51">
        <v>87685.666666666672</v>
      </c>
      <c r="E51">
        <v>87685.666666666672</v>
      </c>
      <c r="G51">
        <v>155075</v>
      </c>
      <c r="H51">
        <v>155075</v>
      </c>
      <c r="I51">
        <v>155075</v>
      </c>
      <c r="J51">
        <v>155075</v>
      </c>
      <c r="L51">
        <v>107.105</v>
      </c>
      <c r="M51">
        <v>107.105</v>
      </c>
      <c r="N51">
        <v>107.105</v>
      </c>
      <c r="O51">
        <v>107.105</v>
      </c>
      <c r="Q51">
        <v>36.199999999999996</v>
      </c>
      <c r="R51">
        <v>36.199999999999996</v>
      </c>
      <c r="S51">
        <v>36.199999999999996</v>
      </c>
      <c r="T51">
        <v>36.199999999999996</v>
      </c>
      <c r="V51">
        <f t="shared" si="2"/>
        <v>-48.764919928232175</v>
      </c>
      <c r="W51">
        <f t="shared" si="3"/>
        <v>-48.764919928232175</v>
      </c>
      <c r="X51">
        <f t="shared" si="4"/>
        <v>-48.764919928232175</v>
      </c>
      <c r="Y51">
        <f t="shared" si="5"/>
        <v>-48.764919928232175</v>
      </c>
      <c r="AA51">
        <f t="shared" si="6"/>
        <v>658.85658906987146</v>
      </c>
      <c r="AB51">
        <f t="shared" si="7"/>
        <v>658.85658906987146</v>
      </c>
      <c r="AC51">
        <f t="shared" si="8"/>
        <v>658.85658906987146</v>
      </c>
      <c r="AD51">
        <f t="shared" si="9"/>
        <v>658.85658906987146</v>
      </c>
      <c r="AJ51">
        <v>-48.764919928232203</v>
      </c>
      <c r="AK51">
        <f t="shared" si="10"/>
        <v>-48.764919928232175</v>
      </c>
    </row>
    <row r="52" spans="1:37" x14ac:dyDescent="0.25">
      <c r="A52" s="1" t="s">
        <v>54</v>
      </c>
      <c r="B52">
        <v>88591</v>
      </c>
      <c r="C52">
        <v>88591</v>
      </c>
      <c r="D52">
        <v>88591</v>
      </c>
      <c r="E52">
        <v>88591</v>
      </c>
      <c r="G52">
        <v>155773.66666666666</v>
      </c>
      <c r="H52">
        <v>155773.66666666666</v>
      </c>
      <c r="I52">
        <v>155773.66666666666</v>
      </c>
      <c r="J52">
        <v>155773.66666666666</v>
      </c>
      <c r="L52">
        <v>106.358</v>
      </c>
      <c r="M52">
        <v>106.358</v>
      </c>
      <c r="N52">
        <v>106.358</v>
      </c>
      <c r="O52">
        <v>106.358</v>
      </c>
      <c r="Q52">
        <v>36.066666666666663</v>
      </c>
      <c r="R52">
        <v>36.066666666666663</v>
      </c>
      <c r="S52">
        <v>36.066666666666663</v>
      </c>
      <c r="T52">
        <v>36.066666666666663</v>
      </c>
      <c r="V52">
        <f t="shared" si="2"/>
        <v>-48.556264629961213</v>
      </c>
      <c r="W52">
        <f t="shared" si="3"/>
        <v>-48.556264629961213</v>
      </c>
      <c r="X52">
        <f t="shared" si="4"/>
        <v>-48.556264629961213</v>
      </c>
      <c r="Y52">
        <f t="shared" si="5"/>
        <v>-48.556264629961213</v>
      </c>
      <c r="AA52">
        <f t="shared" si="6"/>
        <v>658.73435852004411</v>
      </c>
      <c r="AB52">
        <f t="shared" si="7"/>
        <v>658.73435852004411</v>
      </c>
      <c r="AC52">
        <f t="shared" si="8"/>
        <v>658.73435852004411</v>
      </c>
      <c r="AD52">
        <f t="shared" si="9"/>
        <v>658.73435852004411</v>
      </c>
      <c r="AJ52">
        <v>-48.556264629961198</v>
      </c>
      <c r="AK52">
        <f t="shared" si="10"/>
        <v>-48.556264629961213</v>
      </c>
    </row>
    <row r="53" spans="1:37" x14ac:dyDescent="0.25">
      <c r="A53" s="1" t="s">
        <v>55</v>
      </c>
      <c r="B53">
        <v>89163</v>
      </c>
      <c r="C53">
        <v>89163</v>
      </c>
      <c r="D53">
        <v>89163</v>
      </c>
      <c r="E53">
        <v>89163</v>
      </c>
      <c r="G53">
        <v>156526.66666666666</v>
      </c>
      <c r="H53">
        <v>156526.66666666666</v>
      </c>
      <c r="I53">
        <v>156526.66666666666</v>
      </c>
      <c r="J53">
        <v>156526.66666666666</v>
      </c>
      <c r="L53">
        <v>106.163</v>
      </c>
      <c r="M53">
        <v>106.163</v>
      </c>
      <c r="N53">
        <v>106.163</v>
      </c>
      <c r="O53">
        <v>106.163</v>
      </c>
      <c r="Q53">
        <v>36.033333333333331</v>
      </c>
      <c r="R53">
        <v>36.033333333333331</v>
      </c>
      <c r="S53">
        <v>36.033333333333331</v>
      </c>
      <c r="T53">
        <v>36.033333333333331</v>
      </c>
      <c r="V53">
        <f t="shared" si="2"/>
        <v>-48.487369551681788</v>
      </c>
      <c r="W53">
        <f t="shared" si="3"/>
        <v>-48.487369551681788</v>
      </c>
      <c r="X53">
        <f t="shared" si="4"/>
        <v>-48.487369551681788</v>
      </c>
      <c r="Y53">
        <f t="shared" si="5"/>
        <v>-48.487369551681788</v>
      </c>
      <c r="AA53">
        <f t="shared" si="6"/>
        <v>658.71220644701282</v>
      </c>
      <c r="AB53">
        <f t="shared" si="7"/>
        <v>658.71220644701282</v>
      </c>
      <c r="AC53">
        <f t="shared" si="8"/>
        <v>658.71220644701282</v>
      </c>
      <c r="AD53">
        <f t="shared" si="9"/>
        <v>658.71220644701282</v>
      </c>
      <c r="AJ53">
        <v>-48.487369551681802</v>
      </c>
      <c r="AK53">
        <f t="shared" si="10"/>
        <v>-48.487369551681788</v>
      </c>
    </row>
    <row r="54" spans="1:37" x14ac:dyDescent="0.25">
      <c r="A54" s="1" t="s">
        <v>56</v>
      </c>
      <c r="B54">
        <v>89570.333333333328</v>
      </c>
      <c r="C54">
        <v>89570.333333333328</v>
      </c>
      <c r="D54">
        <v>89570.333333333328</v>
      </c>
      <c r="E54">
        <v>89570.333333333328</v>
      </c>
      <c r="G54">
        <v>157222</v>
      </c>
      <c r="H54">
        <v>157222</v>
      </c>
      <c r="I54">
        <v>157222</v>
      </c>
      <c r="J54">
        <v>157222</v>
      </c>
      <c r="L54">
        <v>105.93300000000001</v>
      </c>
      <c r="M54">
        <v>105.93300000000001</v>
      </c>
      <c r="N54">
        <v>105.93300000000001</v>
      </c>
      <c r="O54">
        <v>105.93300000000001</v>
      </c>
      <c r="Q54">
        <v>35.9</v>
      </c>
      <c r="R54">
        <v>35.9</v>
      </c>
      <c r="S54">
        <v>35.9</v>
      </c>
      <c r="T54">
        <v>35.9</v>
      </c>
      <c r="V54">
        <f t="shared" si="2"/>
        <v>-48.845525717399937</v>
      </c>
      <c r="W54">
        <f t="shared" si="3"/>
        <v>-48.845525717399937</v>
      </c>
      <c r="X54">
        <f t="shared" si="4"/>
        <v>-48.845525717399937</v>
      </c>
      <c r="Y54">
        <f t="shared" si="5"/>
        <v>-48.845525717399937</v>
      </c>
      <c r="AA54">
        <f t="shared" si="6"/>
        <v>658.50788132362027</v>
      </c>
      <c r="AB54">
        <f t="shared" si="7"/>
        <v>658.50788132362027</v>
      </c>
      <c r="AC54">
        <f t="shared" si="8"/>
        <v>658.50788132362027</v>
      </c>
      <c r="AD54">
        <f t="shared" si="9"/>
        <v>658.50788132362027</v>
      </c>
      <c r="AJ54">
        <v>-48.845525717399902</v>
      </c>
      <c r="AK54">
        <f t="shared" si="10"/>
        <v>-48.845525717399937</v>
      </c>
    </row>
    <row r="55" spans="1:37" x14ac:dyDescent="0.25">
      <c r="A55" s="1" t="s">
        <v>57</v>
      </c>
      <c r="B55">
        <v>90359.333333333328</v>
      </c>
      <c r="C55">
        <v>90359.333333333328</v>
      </c>
      <c r="D55">
        <v>90359.333333333328</v>
      </c>
      <c r="E55">
        <v>90359.333333333328</v>
      </c>
      <c r="G55">
        <v>157910.66666666666</v>
      </c>
      <c r="H55">
        <v>157910.66666666666</v>
      </c>
      <c r="I55">
        <v>157910.66666666666</v>
      </c>
      <c r="J55">
        <v>157910.66666666666</v>
      </c>
      <c r="L55">
        <v>105.792</v>
      </c>
      <c r="M55">
        <v>105.792</v>
      </c>
      <c r="N55">
        <v>105.792</v>
      </c>
      <c r="O55">
        <v>105.792</v>
      </c>
      <c r="Q55">
        <v>35.833333333333336</v>
      </c>
      <c r="R55">
        <v>35.833333333333336</v>
      </c>
      <c r="S55">
        <v>35.833333333333336</v>
      </c>
      <c r="T55">
        <v>35.833333333333336</v>
      </c>
      <c r="V55">
        <f t="shared" si="2"/>
        <v>-48.591449702736568</v>
      </c>
      <c r="W55">
        <f t="shared" si="3"/>
        <v>-48.591449702736568</v>
      </c>
      <c r="X55">
        <f t="shared" si="4"/>
        <v>-48.591449702736568</v>
      </c>
      <c r="Y55">
        <f t="shared" si="5"/>
        <v>-48.591449702736568</v>
      </c>
      <c r="AA55">
        <f t="shared" si="6"/>
        <v>658.81463933795669</v>
      </c>
      <c r="AB55">
        <f t="shared" si="7"/>
        <v>658.81463933795669</v>
      </c>
      <c r="AC55">
        <f t="shared" si="8"/>
        <v>658.81463933795669</v>
      </c>
      <c r="AD55">
        <f t="shared" si="9"/>
        <v>658.81463933795669</v>
      </c>
      <c r="AJ55">
        <v>-48.591449702736597</v>
      </c>
      <c r="AK55">
        <f t="shared" si="10"/>
        <v>-48.591449702736568</v>
      </c>
    </row>
    <row r="56" spans="1:37" x14ac:dyDescent="0.25">
      <c r="A56" s="1" t="s">
        <v>58</v>
      </c>
      <c r="B56">
        <v>91661.333333333328</v>
      </c>
      <c r="C56">
        <v>91661.333333333328</v>
      </c>
      <c r="D56">
        <v>91661.333333333328</v>
      </c>
      <c r="E56">
        <v>91661.333333333328</v>
      </c>
      <c r="G56">
        <v>158652.33333333334</v>
      </c>
      <c r="H56">
        <v>158652.33333333334</v>
      </c>
      <c r="I56">
        <v>158652.33333333334</v>
      </c>
      <c r="J56">
        <v>158652.33333333334</v>
      </c>
      <c r="L56">
        <v>105.974</v>
      </c>
      <c r="M56">
        <v>105.974</v>
      </c>
      <c r="N56">
        <v>105.974</v>
      </c>
      <c r="O56">
        <v>105.974</v>
      </c>
      <c r="Q56">
        <v>36</v>
      </c>
      <c r="R56">
        <v>36</v>
      </c>
      <c r="S56">
        <v>36</v>
      </c>
      <c r="T56">
        <v>36</v>
      </c>
      <c r="V56">
        <f t="shared" si="2"/>
        <v>-47.165355872452174</v>
      </c>
      <c r="W56">
        <f t="shared" si="3"/>
        <v>-47.165355872452174</v>
      </c>
      <c r="X56">
        <f t="shared" si="4"/>
        <v>-47.165355872452174</v>
      </c>
      <c r="Y56">
        <f t="shared" si="5"/>
        <v>-47.165355872452174</v>
      </c>
      <c r="AA56">
        <f t="shared" si="6"/>
        <v>659.94858309337496</v>
      </c>
      <c r="AB56">
        <f t="shared" si="7"/>
        <v>659.94858309337496</v>
      </c>
      <c r="AC56">
        <f t="shared" si="8"/>
        <v>659.94858309337496</v>
      </c>
      <c r="AD56">
        <f t="shared" si="9"/>
        <v>659.94858309337496</v>
      </c>
      <c r="AJ56">
        <v>-47.165355872452203</v>
      </c>
      <c r="AK56">
        <f t="shared" si="10"/>
        <v>-47.165355872452174</v>
      </c>
    </row>
    <row r="57" spans="1:37" x14ac:dyDescent="0.25">
      <c r="A57" s="1" t="s">
        <v>59</v>
      </c>
      <c r="B57">
        <v>92409</v>
      </c>
      <c r="C57">
        <v>92409</v>
      </c>
      <c r="D57">
        <v>92409</v>
      </c>
      <c r="E57">
        <v>92409</v>
      </c>
      <c r="G57">
        <v>159429.66666666666</v>
      </c>
      <c r="H57">
        <v>159429.66666666666</v>
      </c>
      <c r="I57">
        <v>159429.66666666666</v>
      </c>
      <c r="J57">
        <v>159429.66666666666</v>
      </c>
      <c r="L57">
        <v>105.74299999999999</v>
      </c>
      <c r="M57">
        <v>105.74299999999999</v>
      </c>
      <c r="N57">
        <v>105.74299999999999</v>
      </c>
      <c r="O57">
        <v>105.74299999999999</v>
      </c>
      <c r="Q57">
        <v>35.9</v>
      </c>
      <c r="R57">
        <v>35.9</v>
      </c>
      <c r="S57">
        <v>35.9</v>
      </c>
      <c r="T57">
        <v>35.9</v>
      </c>
      <c r="V57">
        <f t="shared" si="2"/>
        <v>-47.119908895937733</v>
      </c>
      <c r="W57">
        <f t="shared" si="3"/>
        <v>-47.119908895937733</v>
      </c>
      <c r="X57">
        <f t="shared" si="4"/>
        <v>-47.119908895937733</v>
      </c>
      <c r="Y57">
        <f t="shared" si="5"/>
        <v>-47.119908895937733</v>
      </c>
      <c r="AA57">
        <f t="shared" si="6"/>
        <v>660.05397845364212</v>
      </c>
      <c r="AB57">
        <f t="shared" si="7"/>
        <v>660.05397845364212</v>
      </c>
      <c r="AC57">
        <f t="shared" si="8"/>
        <v>660.05397845364212</v>
      </c>
      <c r="AD57">
        <f t="shared" si="9"/>
        <v>660.05397845364212</v>
      </c>
      <c r="AJ57">
        <v>-47.119908895937797</v>
      </c>
      <c r="AK57">
        <f t="shared" si="10"/>
        <v>-47.119908895937733</v>
      </c>
    </row>
    <row r="58" spans="1:37" x14ac:dyDescent="0.25">
      <c r="A58" s="1" t="s">
        <v>60</v>
      </c>
      <c r="B58">
        <v>93639.333333333328</v>
      </c>
      <c r="C58">
        <v>93639.333333333328</v>
      </c>
      <c r="D58">
        <v>93639.333333333328</v>
      </c>
      <c r="E58">
        <v>93639.333333333328</v>
      </c>
      <c r="G58">
        <v>160140.33333333334</v>
      </c>
      <c r="H58">
        <v>160140.33333333334</v>
      </c>
      <c r="I58">
        <v>160140.33333333334</v>
      </c>
      <c r="J58">
        <v>160140.33333333334</v>
      </c>
      <c r="L58">
        <v>105.58499999999999</v>
      </c>
      <c r="M58">
        <v>105.58499999999999</v>
      </c>
      <c r="N58">
        <v>105.58499999999999</v>
      </c>
      <c r="O58">
        <v>105.58499999999999</v>
      </c>
      <c r="Q58">
        <v>35.9</v>
      </c>
      <c r="R58">
        <v>35.9</v>
      </c>
      <c r="S58">
        <v>35.9</v>
      </c>
      <c r="T58">
        <v>35.9</v>
      </c>
      <c r="V58">
        <f t="shared" si="2"/>
        <v>-46.24205928473301</v>
      </c>
      <c r="W58">
        <f t="shared" si="3"/>
        <v>-46.24205928473301</v>
      </c>
      <c r="X58">
        <f t="shared" si="4"/>
        <v>-46.24205928473301</v>
      </c>
      <c r="Y58">
        <f t="shared" si="5"/>
        <v>-46.24205928473301</v>
      </c>
      <c r="AA58">
        <f t="shared" si="6"/>
        <v>660.78229744946236</v>
      </c>
      <c r="AB58">
        <f t="shared" si="7"/>
        <v>660.78229744946236</v>
      </c>
      <c r="AC58">
        <f t="shared" si="8"/>
        <v>660.78229744946236</v>
      </c>
      <c r="AD58">
        <f t="shared" si="9"/>
        <v>660.78229744946236</v>
      </c>
      <c r="AJ58">
        <v>-46.242059284733003</v>
      </c>
      <c r="AK58">
        <f t="shared" si="10"/>
        <v>-46.24205928473301</v>
      </c>
    </row>
    <row r="59" spans="1:37" x14ac:dyDescent="0.25">
      <c r="A59" s="1" t="s">
        <v>61</v>
      </c>
      <c r="B59">
        <v>94552.666666666672</v>
      </c>
      <c r="C59">
        <v>94552.666666666672</v>
      </c>
      <c r="D59">
        <v>94552.666666666672</v>
      </c>
      <c r="E59">
        <v>94552.666666666672</v>
      </c>
      <c r="G59">
        <v>160828.66666666666</v>
      </c>
      <c r="H59">
        <v>160828.66666666666</v>
      </c>
      <c r="I59">
        <v>160828.66666666666</v>
      </c>
      <c r="J59">
        <v>160828.66666666666</v>
      </c>
      <c r="L59">
        <v>104.815</v>
      </c>
      <c r="M59">
        <v>104.815</v>
      </c>
      <c r="N59">
        <v>104.815</v>
      </c>
      <c r="O59">
        <v>104.815</v>
      </c>
      <c r="Q59">
        <v>35.56666666666667</v>
      </c>
      <c r="R59">
        <v>35.56666666666667</v>
      </c>
      <c r="S59">
        <v>35.56666666666667</v>
      </c>
      <c r="T59">
        <v>35.56666666666667</v>
      </c>
      <c r="V59">
        <f t="shared" si="2"/>
        <v>-46.633164534731172</v>
      </c>
      <c r="W59">
        <f t="shared" si="3"/>
        <v>-46.633164534731172</v>
      </c>
      <c r="X59">
        <f t="shared" si="4"/>
        <v>-46.633164534731172</v>
      </c>
      <c r="Y59">
        <f t="shared" si="5"/>
        <v>-46.633164534731172</v>
      </c>
      <c r="AA59">
        <f t="shared" si="6"/>
        <v>660.59209235369178</v>
      </c>
      <c r="AB59">
        <f t="shared" si="7"/>
        <v>660.59209235369178</v>
      </c>
      <c r="AC59">
        <f t="shared" si="8"/>
        <v>660.59209235369178</v>
      </c>
      <c r="AD59">
        <f t="shared" si="9"/>
        <v>660.59209235369178</v>
      </c>
      <c r="AJ59">
        <v>-46.6331645347312</v>
      </c>
      <c r="AK59">
        <f t="shared" si="10"/>
        <v>-46.633164534731172</v>
      </c>
    </row>
    <row r="60" spans="1:37" x14ac:dyDescent="0.25">
      <c r="A60" s="1" t="s">
        <v>62</v>
      </c>
      <c r="B60">
        <v>95835.333333333328</v>
      </c>
      <c r="C60">
        <v>95835.333333333328</v>
      </c>
      <c r="D60">
        <v>95835.333333333328</v>
      </c>
      <c r="E60">
        <v>95835.333333333328</v>
      </c>
      <c r="G60">
        <v>161525.33333333334</v>
      </c>
      <c r="H60">
        <v>161525.33333333334</v>
      </c>
      <c r="I60">
        <v>161525.33333333334</v>
      </c>
      <c r="J60">
        <v>161525.33333333334</v>
      </c>
      <c r="L60">
        <v>105.77800000000001</v>
      </c>
      <c r="M60">
        <v>105.77800000000001</v>
      </c>
      <c r="N60">
        <v>105.77800000000001</v>
      </c>
      <c r="O60">
        <v>105.77800000000001</v>
      </c>
      <c r="Q60">
        <v>35.833333333333336</v>
      </c>
      <c r="R60">
        <v>35.833333333333336</v>
      </c>
      <c r="S60">
        <v>35.833333333333336</v>
      </c>
      <c r="T60">
        <v>35.833333333333336</v>
      </c>
      <c r="V60">
        <f t="shared" si="2"/>
        <v>-44.970989060976272</v>
      </c>
      <c r="W60">
        <f t="shared" si="3"/>
        <v>-44.970989060976272</v>
      </c>
      <c r="X60">
        <f t="shared" si="4"/>
        <v>-44.970989060976272</v>
      </c>
      <c r="Y60">
        <f t="shared" si="5"/>
        <v>-44.970989060976272</v>
      </c>
      <c r="AA60">
        <f t="shared" si="6"/>
        <v>662.42186558918866</v>
      </c>
      <c r="AB60">
        <f t="shared" si="7"/>
        <v>662.42186558918866</v>
      </c>
      <c r="AC60">
        <f t="shared" si="8"/>
        <v>662.42186558918866</v>
      </c>
      <c r="AD60">
        <f t="shared" si="9"/>
        <v>662.42186558918866</v>
      </c>
      <c r="AJ60">
        <v>-44.970989060976301</v>
      </c>
      <c r="AK60">
        <f t="shared" si="10"/>
        <v>-44.970989060976272</v>
      </c>
    </row>
    <row r="61" spans="1:37" x14ac:dyDescent="0.25">
      <c r="A61" s="1" t="s">
        <v>63</v>
      </c>
      <c r="B61">
        <v>96397</v>
      </c>
      <c r="C61">
        <v>96397</v>
      </c>
      <c r="D61">
        <v>96397</v>
      </c>
      <c r="E61">
        <v>96397</v>
      </c>
      <c r="G61">
        <v>162265</v>
      </c>
      <c r="H61">
        <v>162265</v>
      </c>
      <c r="I61">
        <v>162265</v>
      </c>
      <c r="J61">
        <v>162265</v>
      </c>
      <c r="L61">
        <v>105.607</v>
      </c>
      <c r="M61">
        <v>105.607</v>
      </c>
      <c r="N61">
        <v>105.607</v>
      </c>
      <c r="O61">
        <v>105.607</v>
      </c>
      <c r="Q61">
        <v>35.833333333333329</v>
      </c>
      <c r="R61">
        <v>35.833333333333329</v>
      </c>
      <c r="S61">
        <v>35.833333333333329</v>
      </c>
      <c r="T61">
        <v>35.833333333333329</v>
      </c>
      <c r="V61">
        <f t="shared" si="2"/>
        <v>-44.843505885399878</v>
      </c>
      <c r="W61">
        <f t="shared" si="3"/>
        <v>-44.843505885399878</v>
      </c>
      <c r="X61">
        <f t="shared" si="4"/>
        <v>-44.843505885399878</v>
      </c>
      <c r="Y61">
        <f t="shared" si="5"/>
        <v>-44.843505885399878</v>
      </c>
      <c r="AA61">
        <f t="shared" si="6"/>
        <v>662.38755863083804</v>
      </c>
      <c r="AB61">
        <f t="shared" si="7"/>
        <v>662.38755863083804</v>
      </c>
      <c r="AC61">
        <f t="shared" si="8"/>
        <v>662.38755863083804</v>
      </c>
      <c r="AD61">
        <f t="shared" si="9"/>
        <v>662.38755863083804</v>
      </c>
      <c r="AJ61">
        <v>-44.8435058853999</v>
      </c>
      <c r="AK61">
        <f t="shared" si="10"/>
        <v>-44.843505885399878</v>
      </c>
    </row>
    <row r="62" spans="1:37" x14ac:dyDescent="0.25">
      <c r="A62" s="1" t="s">
        <v>64</v>
      </c>
      <c r="B62">
        <v>97399.666666666672</v>
      </c>
      <c r="C62">
        <v>97399.666666666672</v>
      </c>
      <c r="D62">
        <v>97399.666666666672</v>
      </c>
      <c r="E62">
        <v>97399.666666666672</v>
      </c>
      <c r="G62">
        <v>163024</v>
      </c>
      <c r="H62">
        <v>163024</v>
      </c>
      <c r="I62">
        <v>163024</v>
      </c>
      <c r="J62">
        <v>163024</v>
      </c>
      <c r="L62">
        <v>105.47799999999999</v>
      </c>
      <c r="M62">
        <v>105.47799999999999</v>
      </c>
      <c r="N62">
        <v>105.47799999999999</v>
      </c>
      <c r="O62">
        <v>105.47799999999999</v>
      </c>
      <c r="Q62">
        <v>35.733333333333334</v>
      </c>
      <c r="R62">
        <v>35.733333333333334</v>
      </c>
      <c r="S62">
        <v>35.733333333333334</v>
      </c>
      <c r="T62">
        <v>35.733333333333334</v>
      </c>
      <c r="V62">
        <f t="shared" si="2"/>
        <v>-44.554857825416995</v>
      </c>
      <c r="W62">
        <f t="shared" si="3"/>
        <v>-44.554857825416995</v>
      </c>
      <c r="X62">
        <f t="shared" si="4"/>
        <v>-44.554857825416995</v>
      </c>
      <c r="Y62">
        <f t="shared" si="5"/>
        <v>-44.554857825416995</v>
      </c>
      <c r="AA62">
        <f t="shared" si="6"/>
        <v>662.83344092500829</v>
      </c>
      <c r="AB62">
        <f t="shared" si="7"/>
        <v>662.83344092500829</v>
      </c>
      <c r="AC62">
        <f t="shared" si="8"/>
        <v>662.83344092500829</v>
      </c>
      <c r="AD62">
        <f t="shared" si="9"/>
        <v>662.83344092500829</v>
      </c>
      <c r="AJ62">
        <v>-44.554857825417002</v>
      </c>
      <c r="AK62">
        <f t="shared" si="10"/>
        <v>-44.554857825416995</v>
      </c>
    </row>
    <row r="63" spans="1:37" x14ac:dyDescent="0.25">
      <c r="A63" s="1" t="s">
        <v>65</v>
      </c>
      <c r="B63">
        <v>98252.333333333328</v>
      </c>
      <c r="C63">
        <v>98252.333333333328</v>
      </c>
      <c r="D63">
        <v>98252.333333333328</v>
      </c>
      <c r="E63">
        <v>98252.333333333328</v>
      </c>
      <c r="G63">
        <v>163756.33333333334</v>
      </c>
      <c r="H63">
        <v>163756.33333333334</v>
      </c>
      <c r="I63">
        <v>163756.33333333334</v>
      </c>
      <c r="J63">
        <v>163756.33333333334</v>
      </c>
      <c r="L63">
        <v>105</v>
      </c>
      <c r="M63">
        <v>105</v>
      </c>
      <c r="N63">
        <v>105</v>
      </c>
      <c r="O63">
        <v>105</v>
      </c>
      <c r="Q63">
        <v>35.700000000000003</v>
      </c>
      <c r="R63">
        <v>35.700000000000003</v>
      </c>
      <c r="S63">
        <v>35.700000000000003</v>
      </c>
      <c r="T63">
        <v>35.700000000000003</v>
      </c>
      <c r="V63">
        <f t="shared" si="2"/>
        <v>-44.224775973945484</v>
      </c>
      <c r="W63">
        <f t="shared" si="3"/>
        <v>-44.224775973945484</v>
      </c>
      <c r="X63">
        <f t="shared" si="4"/>
        <v>-44.224775973945484</v>
      </c>
      <c r="Y63">
        <f t="shared" si="5"/>
        <v>-44.224775973945484</v>
      </c>
      <c r="AA63">
        <f t="shared" si="6"/>
        <v>662.80264487404565</v>
      </c>
      <c r="AB63">
        <f t="shared" si="7"/>
        <v>662.80264487404565</v>
      </c>
      <c r="AC63">
        <f t="shared" si="8"/>
        <v>662.80264487404565</v>
      </c>
      <c r="AD63">
        <f t="shared" si="9"/>
        <v>662.80264487404565</v>
      </c>
      <c r="AJ63">
        <v>-44.224775973945498</v>
      </c>
      <c r="AK63">
        <f t="shared" si="10"/>
        <v>-44.224775973945484</v>
      </c>
    </row>
    <row r="64" spans="1:37" x14ac:dyDescent="0.25">
      <c r="A64" s="1" t="s">
        <v>66</v>
      </c>
      <c r="B64">
        <v>98371</v>
      </c>
      <c r="C64">
        <v>98371</v>
      </c>
      <c r="D64">
        <v>98371</v>
      </c>
      <c r="E64">
        <v>98371</v>
      </c>
      <c r="G64">
        <v>164447.33333333334</v>
      </c>
      <c r="H64">
        <v>164447.33333333334</v>
      </c>
      <c r="I64">
        <v>164447.33333333334</v>
      </c>
      <c r="J64">
        <v>164447.33333333334</v>
      </c>
      <c r="L64">
        <v>104.498</v>
      </c>
      <c r="M64">
        <v>104.498</v>
      </c>
      <c r="N64">
        <v>104.498</v>
      </c>
      <c r="O64">
        <v>104.498</v>
      </c>
      <c r="Q64">
        <v>35.5</v>
      </c>
      <c r="R64">
        <v>35.5</v>
      </c>
      <c r="S64">
        <v>35.5</v>
      </c>
      <c r="T64">
        <v>35.5</v>
      </c>
      <c r="V64">
        <f t="shared" si="2"/>
        <v>-45.086951249989141</v>
      </c>
      <c r="W64">
        <f t="shared" si="3"/>
        <v>-45.086951249989141</v>
      </c>
      <c r="X64">
        <f t="shared" si="4"/>
        <v>-45.086951249989141</v>
      </c>
      <c r="Y64">
        <f t="shared" si="5"/>
        <v>-45.086951249989141</v>
      </c>
      <c r="AA64">
        <f t="shared" si="6"/>
        <v>662.02302705924569</v>
      </c>
      <c r="AB64">
        <f t="shared" si="7"/>
        <v>662.02302705924569</v>
      </c>
      <c r="AC64">
        <f t="shared" si="8"/>
        <v>662.02302705924569</v>
      </c>
      <c r="AD64">
        <f t="shared" si="9"/>
        <v>662.02302705924569</v>
      </c>
      <c r="AJ64">
        <v>-45.086951249989099</v>
      </c>
      <c r="AK64">
        <f t="shared" si="10"/>
        <v>-45.086951249989141</v>
      </c>
    </row>
    <row r="65" spans="1:37" x14ac:dyDescent="0.25">
      <c r="A65" s="1" t="s">
        <v>67</v>
      </c>
      <c r="B65">
        <v>99040.666666666672</v>
      </c>
      <c r="C65">
        <v>99040.666666666672</v>
      </c>
      <c r="D65">
        <v>99040.666666666672</v>
      </c>
      <c r="E65">
        <v>99040.666666666672</v>
      </c>
      <c r="G65">
        <v>165199.66666666666</v>
      </c>
      <c r="H65">
        <v>165199.66666666666</v>
      </c>
      <c r="I65">
        <v>165199.66666666666</v>
      </c>
      <c r="J65">
        <v>165199.66666666666</v>
      </c>
      <c r="L65">
        <v>104.744</v>
      </c>
      <c r="M65">
        <v>104.744</v>
      </c>
      <c r="N65">
        <v>104.744</v>
      </c>
      <c r="O65">
        <v>104.744</v>
      </c>
      <c r="Q65">
        <v>35.6</v>
      </c>
      <c r="R65">
        <v>35.6</v>
      </c>
      <c r="S65">
        <v>35.6</v>
      </c>
      <c r="T65">
        <v>35.6</v>
      </c>
      <c r="V65">
        <f t="shared" si="2"/>
        <v>-44.583656258993067</v>
      </c>
      <c r="W65">
        <f t="shared" si="3"/>
        <v>-44.583656258993067</v>
      </c>
      <c r="X65">
        <f t="shared" si="4"/>
        <v>-44.583656258993067</v>
      </c>
      <c r="Y65">
        <f t="shared" si="5"/>
        <v>-44.583656258993067</v>
      </c>
      <c r="AA65">
        <f t="shared" si="6"/>
        <v>662.48016245855194</v>
      </c>
      <c r="AB65">
        <f t="shared" si="7"/>
        <v>662.48016245855194</v>
      </c>
      <c r="AC65">
        <f t="shared" si="8"/>
        <v>662.48016245855194</v>
      </c>
      <c r="AD65">
        <f t="shared" si="9"/>
        <v>662.48016245855194</v>
      </c>
      <c r="AJ65">
        <v>-44.583656258993102</v>
      </c>
      <c r="AK65">
        <f t="shared" si="10"/>
        <v>-44.583656258993067</v>
      </c>
    </row>
    <row r="66" spans="1:37" x14ac:dyDescent="0.25">
      <c r="A66" s="1" t="s">
        <v>68</v>
      </c>
      <c r="B66">
        <v>99637</v>
      </c>
      <c r="C66">
        <v>99637</v>
      </c>
      <c r="D66">
        <v>99637</v>
      </c>
      <c r="E66">
        <v>99637</v>
      </c>
      <c r="G66">
        <v>166054.66666666666</v>
      </c>
      <c r="H66">
        <v>166054.66666666666</v>
      </c>
      <c r="I66">
        <v>166054.66666666666</v>
      </c>
      <c r="J66">
        <v>166054.66666666666</v>
      </c>
      <c r="L66">
        <v>104.68600000000001</v>
      </c>
      <c r="M66">
        <v>104.68600000000001</v>
      </c>
      <c r="N66">
        <v>104.68600000000001</v>
      </c>
      <c r="O66">
        <v>104.68600000000001</v>
      </c>
      <c r="Q66">
        <v>35.56666666666667</v>
      </c>
      <c r="R66">
        <v>35.56666666666667</v>
      </c>
      <c r="S66">
        <v>35.56666666666667</v>
      </c>
      <c r="T66">
        <v>35.56666666666667</v>
      </c>
      <c r="V66">
        <f t="shared" si="2"/>
        <v>-44.593249754246486</v>
      </c>
      <c r="W66">
        <f t="shared" si="3"/>
        <v>-44.593249754246486</v>
      </c>
      <c r="X66">
        <f t="shared" si="4"/>
        <v>-44.593249754246486</v>
      </c>
      <c r="Y66">
        <f t="shared" si="5"/>
        <v>-44.593249754246486</v>
      </c>
      <c r="AA66">
        <f t="shared" si="6"/>
        <v>662.50885734844439</v>
      </c>
      <c r="AB66">
        <f t="shared" si="7"/>
        <v>662.50885734844439</v>
      </c>
      <c r="AC66">
        <f t="shared" si="8"/>
        <v>662.50885734844439</v>
      </c>
      <c r="AD66">
        <f t="shared" si="9"/>
        <v>662.50885734844439</v>
      </c>
      <c r="AJ66">
        <v>-44.5932497542465</v>
      </c>
      <c r="AK66">
        <f t="shared" si="10"/>
        <v>-44.593249754246486</v>
      </c>
    </row>
    <row r="67" spans="1:37" x14ac:dyDescent="0.25">
      <c r="A67" s="1" t="s">
        <v>69</v>
      </c>
      <c r="B67">
        <v>99862.333333333328</v>
      </c>
      <c r="C67">
        <v>99862.333333333328</v>
      </c>
      <c r="D67">
        <v>99862.333333333328</v>
      </c>
      <c r="E67">
        <v>99862.333333333328</v>
      </c>
      <c r="G67">
        <v>166762.33333333334</v>
      </c>
      <c r="H67">
        <v>166762.33333333334</v>
      </c>
      <c r="I67">
        <v>166762.33333333334</v>
      </c>
      <c r="J67">
        <v>166762.33333333334</v>
      </c>
      <c r="L67">
        <v>104.13500000000001</v>
      </c>
      <c r="M67">
        <v>104.13500000000001</v>
      </c>
      <c r="N67">
        <v>104.13500000000001</v>
      </c>
      <c r="O67">
        <v>104.13500000000001</v>
      </c>
      <c r="Q67">
        <v>35.366666666666667</v>
      </c>
      <c r="R67">
        <v>35.366666666666667</v>
      </c>
      <c r="S67">
        <v>35.366666666666667</v>
      </c>
      <c r="T67">
        <v>35.366666666666667</v>
      </c>
      <c r="V67">
        <f t="shared" si="2"/>
        <v>-45.35652146019698</v>
      </c>
      <c r="W67">
        <f t="shared" si="3"/>
        <v>-45.35652146019698</v>
      </c>
      <c r="X67">
        <f t="shared" si="4"/>
        <v>-45.35652146019698</v>
      </c>
      <c r="Y67">
        <f t="shared" si="5"/>
        <v>-45.35652146019698</v>
      </c>
      <c r="AA67">
        <f t="shared" si="6"/>
        <v>661.78177098451636</v>
      </c>
      <c r="AB67">
        <f t="shared" si="7"/>
        <v>661.78177098451636</v>
      </c>
      <c r="AC67">
        <f t="shared" si="8"/>
        <v>661.78177098451636</v>
      </c>
      <c r="AD67">
        <f t="shared" si="9"/>
        <v>661.78177098451636</v>
      </c>
      <c r="AJ67">
        <v>-45.356521460197001</v>
      </c>
      <c r="AK67">
        <f t="shared" si="10"/>
        <v>-45.35652146019698</v>
      </c>
    </row>
    <row r="68" spans="1:37" x14ac:dyDescent="0.25">
      <c r="A68" s="1" t="s">
        <v>70</v>
      </c>
      <c r="B68">
        <v>98953.333333333328</v>
      </c>
      <c r="C68">
        <v>98953.333333333328</v>
      </c>
      <c r="D68">
        <v>98953.333333333328</v>
      </c>
      <c r="E68">
        <v>98953.333333333328</v>
      </c>
      <c r="G68">
        <v>167415.66666666666</v>
      </c>
      <c r="H68">
        <v>167415.66666666666</v>
      </c>
      <c r="I68">
        <v>167415.66666666666</v>
      </c>
      <c r="J68">
        <v>167415.66666666666</v>
      </c>
      <c r="L68">
        <v>103.357</v>
      </c>
      <c r="M68">
        <v>103.357</v>
      </c>
      <c r="N68">
        <v>103.357</v>
      </c>
      <c r="O68">
        <v>103.357</v>
      </c>
      <c r="Q68">
        <v>35.1</v>
      </c>
      <c r="R68">
        <v>35.1</v>
      </c>
      <c r="S68">
        <v>35.1</v>
      </c>
      <c r="T68">
        <v>35.1</v>
      </c>
      <c r="V68">
        <f t="shared" ref="V68:V131" si="11">LN(Q68*B68/100/(G68/$AF$6))*100</f>
        <v>-47.418815020779149</v>
      </c>
      <c r="W68">
        <f t="shared" ref="W68:W131" si="12">LN(R68*C68/100/(H68/$AF$6))*100</f>
        <v>-47.418815020779149</v>
      </c>
      <c r="X68">
        <f t="shared" ref="X68:X131" si="13">LN(S68*D68/100/(I68/$AF$6))*100</f>
        <v>-47.418815020779149</v>
      </c>
      <c r="Y68">
        <f t="shared" ref="Y68:Y131" si="14">LN(T68*E68/100/(J68/$AF$6))*100</f>
        <v>-47.418815020779149</v>
      </c>
      <c r="AA68">
        <f t="shared" ref="AA68:AA131" si="15">LN(12*L68*B68/G68)*100</f>
        <v>659.72642812736342</v>
      </c>
      <c r="AB68">
        <f t="shared" ref="AB68:AB131" si="16">LN(12*M68*C68/H68)*100</f>
        <v>659.72642812736342</v>
      </c>
      <c r="AC68">
        <f t="shared" ref="AC68:AC131" si="17">LN(12*N68*D68/I68)*100</f>
        <v>659.72642812736342</v>
      </c>
      <c r="AD68">
        <f t="shared" ref="AD68:AD131" si="18">LN(12*O68*E68/J68)*100</f>
        <v>659.72642812736342</v>
      </c>
      <c r="AJ68">
        <v>-47.418815020779199</v>
      </c>
      <c r="AK68">
        <f t="shared" si="10"/>
        <v>-47.418815020779149</v>
      </c>
    </row>
    <row r="69" spans="1:37" x14ac:dyDescent="0.25">
      <c r="A69" s="1" t="s">
        <v>71</v>
      </c>
      <c r="B69">
        <v>98899</v>
      </c>
      <c r="C69">
        <v>98899</v>
      </c>
      <c r="D69">
        <v>98899</v>
      </c>
      <c r="E69">
        <v>98899</v>
      </c>
      <c r="G69">
        <v>168110.66666666666</v>
      </c>
      <c r="H69">
        <v>168110.66666666666</v>
      </c>
      <c r="I69">
        <v>168110.66666666666</v>
      </c>
      <c r="J69">
        <v>168110.66666666666</v>
      </c>
      <c r="L69">
        <v>103.17700000000001</v>
      </c>
      <c r="M69">
        <v>103.17700000000001</v>
      </c>
      <c r="N69">
        <v>103.17700000000001</v>
      </c>
      <c r="O69">
        <v>103.17700000000001</v>
      </c>
      <c r="Q69">
        <v>35.033333333333331</v>
      </c>
      <c r="R69">
        <v>35.033333333333331</v>
      </c>
      <c r="S69">
        <v>35.033333333333331</v>
      </c>
      <c r="T69">
        <v>35.033333333333331</v>
      </c>
      <c r="V69">
        <f t="shared" si="11"/>
        <v>-48.078127344560713</v>
      </c>
      <c r="W69">
        <f t="shared" si="12"/>
        <v>-48.078127344560713</v>
      </c>
      <c r="X69">
        <f t="shared" si="13"/>
        <v>-48.078127344560713</v>
      </c>
      <c r="Y69">
        <f t="shared" si="14"/>
        <v>-48.078127344560713</v>
      </c>
      <c r="AA69">
        <f t="shared" si="15"/>
        <v>659.08292444391759</v>
      </c>
      <c r="AB69">
        <f t="shared" si="16"/>
        <v>659.08292444391759</v>
      </c>
      <c r="AC69">
        <f t="shared" si="17"/>
        <v>659.08292444391759</v>
      </c>
      <c r="AD69">
        <f t="shared" si="18"/>
        <v>659.08292444391759</v>
      </c>
      <c r="AJ69">
        <v>-48.078127344560698</v>
      </c>
      <c r="AK69">
        <f t="shared" si="10"/>
        <v>-48.078127344560713</v>
      </c>
    </row>
    <row r="70" spans="1:37" x14ac:dyDescent="0.25">
      <c r="A70" s="1" t="s">
        <v>72</v>
      </c>
      <c r="B70">
        <v>99498.666666666672</v>
      </c>
      <c r="C70">
        <v>99498.666666666672</v>
      </c>
      <c r="D70">
        <v>99498.666666666672</v>
      </c>
      <c r="E70">
        <v>99498.666666666672</v>
      </c>
      <c r="G70">
        <v>168693.66666666666</v>
      </c>
      <c r="H70">
        <v>168693.66666666666</v>
      </c>
      <c r="I70">
        <v>168693.66666666666</v>
      </c>
      <c r="J70">
        <v>168693.66666666666</v>
      </c>
      <c r="L70">
        <v>103.55200000000001</v>
      </c>
      <c r="M70">
        <v>103.55200000000001</v>
      </c>
      <c r="N70">
        <v>103.55200000000001</v>
      </c>
      <c r="O70">
        <v>103.55200000000001</v>
      </c>
      <c r="Q70">
        <v>35.266666666666666</v>
      </c>
      <c r="R70">
        <v>35.266666666666666</v>
      </c>
      <c r="S70">
        <v>35.266666666666666</v>
      </c>
      <c r="T70">
        <v>35.266666666666666</v>
      </c>
      <c r="V70">
        <f t="shared" si="11"/>
        <v>-47.1559869683594</v>
      </c>
      <c r="W70">
        <f t="shared" si="12"/>
        <v>-47.1559869683594</v>
      </c>
      <c r="X70">
        <f t="shared" si="13"/>
        <v>-47.1559869683594</v>
      </c>
      <c r="Y70">
        <f t="shared" si="14"/>
        <v>-47.1559869683594</v>
      </c>
      <c r="AA70">
        <f t="shared" si="15"/>
        <v>659.70403486642704</v>
      </c>
      <c r="AB70">
        <f t="shared" si="16"/>
        <v>659.70403486642704</v>
      </c>
      <c r="AC70">
        <f t="shared" si="17"/>
        <v>659.70403486642704</v>
      </c>
      <c r="AD70">
        <f t="shared" si="18"/>
        <v>659.70403486642704</v>
      </c>
      <c r="AJ70">
        <v>-47.1559869683594</v>
      </c>
      <c r="AK70">
        <f t="shared" ref="AK70:AK133" si="19">V70</f>
        <v>-47.1559869683594</v>
      </c>
    </row>
    <row r="71" spans="1:37" x14ac:dyDescent="0.25">
      <c r="A71" s="1" t="s">
        <v>73</v>
      </c>
      <c r="B71">
        <v>100239</v>
      </c>
      <c r="C71">
        <v>100239</v>
      </c>
      <c r="D71">
        <v>100239</v>
      </c>
      <c r="E71">
        <v>100239</v>
      </c>
      <c r="G71">
        <v>169279</v>
      </c>
      <c r="H71">
        <v>169279</v>
      </c>
      <c r="I71">
        <v>169279</v>
      </c>
      <c r="J71">
        <v>169279</v>
      </c>
      <c r="L71">
        <v>103.652</v>
      </c>
      <c r="M71">
        <v>103.652</v>
      </c>
      <c r="N71">
        <v>103.652</v>
      </c>
      <c r="O71">
        <v>103.652</v>
      </c>
      <c r="Q71">
        <v>35.299999999999997</v>
      </c>
      <c r="R71">
        <v>35.299999999999997</v>
      </c>
      <c r="S71">
        <v>35.299999999999997</v>
      </c>
      <c r="T71">
        <v>35.299999999999997</v>
      </c>
      <c r="V71">
        <f t="shared" si="11"/>
        <v>-46.666584018022625</v>
      </c>
      <c r="W71">
        <f t="shared" si="12"/>
        <v>-46.666584018022625</v>
      </c>
      <c r="X71">
        <f t="shared" si="13"/>
        <v>-46.666584018022625</v>
      </c>
      <c r="Y71">
        <f t="shared" si="14"/>
        <v>-46.666584018022625</v>
      </c>
      <c r="AA71">
        <f t="shared" si="15"/>
        <v>660.19548773908389</v>
      </c>
      <c r="AB71">
        <f t="shared" si="16"/>
        <v>660.19548773908389</v>
      </c>
      <c r="AC71">
        <f t="shared" si="17"/>
        <v>660.19548773908389</v>
      </c>
      <c r="AD71">
        <f t="shared" si="18"/>
        <v>660.19548773908389</v>
      </c>
      <c r="AJ71">
        <v>-46.666584018022597</v>
      </c>
      <c r="AK71">
        <f t="shared" si="19"/>
        <v>-46.666584018022625</v>
      </c>
    </row>
    <row r="72" spans="1:37" x14ac:dyDescent="0.25">
      <c r="A72" s="1" t="s">
        <v>74</v>
      </c>
      <c r="B72">
        <v>100800.66666666667</v>
      </c>
      <c r="C72">
        <v>100800.66666666667</v>
      </c>
      <c r="D72">
        <v>100800.66666666667</v>
      </c>
      <c r="E72">
        <v>100800.66666666667</v>
      </c>
      <c r="G72">
        <v>169837.33333333334</v>
      </c>
      <c r="H72">
        <v>169837.33333333334</v>
      </c>
      <c r="I72">
        <v>169837.33333333334</v>
      </c>
      <c r="J72">
        <v>169837.33333333334</v>
      </c>
      <c r="L72">
        <v>103.196</v>
      </c>
      <c r="M72">
        <v>103.196</v>
      </c>
      <c r="N72">
        <v>103.196</v>
      </c>
      <c r="O72">
        <v>103.196</v>
      </c>
      <c r="Q72">
        <v>35.266666666666666</v>
      </c>
      <c r="R72">
        <v>35.266666666666666</v>
      </c>
      <c r="S72">
        <v>35.266666666666666</v>
      </c>
      <c r="T72">
        <v>35.266666666666666</v>
      </c>
      <c r="V72">
        <f t="shared" si="11"/>
        <v>-46.531581341164838</v>
      </c>
      <c r="W72">
        <f t="shared" si="12"/>
        <v>-46.531581341164838</v>
      </c>
      <c r="X72">
        <f t="shared" si="13"/>
        <v>-46.531581341164838</v>
      </c>
      <c r="Y72">
        <f t="shared" si="14"/>
        <v>-46.531581341164838</v>
      </c>
      <c r="AA72">
        <f t="shared" si="15"/>
        <v>659.9840595546608</v>
      </c>
      <c r="AB72">
        <f t="shared" si="16"/>
        <v>659.9840595546608</v>
      </c>
      <c r="AC72">
        <f t="shared" si="17"/>
        <v>659.9840595546608</v>
      </c>
      <c r="AD72">
        <f t="shared" si="18"/>
        <v>659.9840595546608</v>
      </c>
      <c r="AJ72">
        <v>-46.531581341164902</v>
      </c>
      <c r="AK72">
        <f t="shared" si="19"/>
        <v>-46.531581341164838</v>
      </c>
    </row>
    <row r="73" spans="1:37" x14ac:dyDescent="0.25">
      <c r="A73" s="1" t="s">
        <v>75</v>
      </c>
      <c r="B73">
        <v>100482</v>
      </c>
      <c r="C73">
        <v>100482</v>
      </c>
      <c r="D73">
        <v>100482</v>
      </c>
      <c r="E73">
        <v>100482</v>
      </c>
      <c r="G73">
        <v>170412.66666666666</v>
      </c>
      <c r="H73">
        <v>170412.66666666666</v>
      </c>
      <c r="I73">
        <v>170412.66666666666</v>
      </c>
      <c r="J73">
        <v>170412.66666666666</v>
      </c>
      <c r="L73">
        <v>102.82</v>
      </c>
      <c r="M73">
        <v>102.82</v>
      </c>
      <c r="N73">
        <v>102.82</v>
      </c>
      <c r="O73">
        <v>102.82</v>
      </c>
      <c r="Q73">
        <v>35.133333333333333</v>
      </c>
      <c r="R73">
        <v>35.133333333333333</v>
      </c>
      <c r="S73">
        <v>35.133333333333333</v>
      </c>
      <c r="T73">
        <v>35.133333333333333</v>
      </c>
      <c r="V73">
        <f t="shared" si="11"/>
        <v>-47.565188943122543</v>
      </c>
      <c r="W73">
        <f t="shared" si="12"/>
        <v>-47.565188943122543</v>
      </c>
      <c r="X73">
        <f t="shared" si="13"/>
        <v>-47.565188943122543</v>
      </c>
      <c r="Y73">
        <f t="shared" si="14"/>
        <v>-47.565188943122543</v>
      </c>
      <c r="AA73">
        <f t="shared" si="15"/>
        <v>658.96421968649634</v>
      </c>
      <c r="AB73">
        <f t="shared" si="16"/>
        <v>658.96421968649634</v>
      </c>
      <c r="AC73">
        <f t="shared" si="17"/>
        <v>658.96421968649634</v>
      </c>
      <c r="AD73">
        <f t="shared" si="18"/>
        <v>658.96421968649634</v>
      </c>
      <c r="AJ73">
        <v>-47.5651889431225</v>
      </c>
      <c r="AK73">
        <f t="shared" si="19"/>
        <v>-47.565188943122543</v>
      </c>
    </row>
    <row r="74" spans="1:37" x14ac:dyDescent="0.25">
      <c r="A74" s="1" t="s">
        <v>76</v>
      </c>
      <c r="B74">
        <v>100076.66666666667</v>
      </c>
      <c r="C74">
        <v>100076.66666666667</v>
      </c>
      <c r="D74">
        <v>100076.66666666667</v>
      </c>
      <c r="E74">
        <v>100076.66666666667</v>
      </c>
      <c r="G74">
        <v>170990.33333333334</v>
      </c>
      <c r="H74">
        <v>170990.33333333334</v>
      </c>
      <c r="I74">
        <v>170990.33333333334</v>
      </c>
      <c r="J74">
        <v>170990.33333333334</v>
      </c>
      <c r="L74">
        <v>102.949</v>
      </c>
      <c r="M74">
        <v>102.949</v>
      </c>
      <c r="N74">
        <v>102.949</v>
      </c>
      <c r="O74">
        <v>102.949</v>
      </c>
      <c r="Q74">
        <v>35.033333333333331</v>
      </c>
      <c r="R74">
        <v>35.033333333333331</v>
      </c>
      <c r="S74">
        <v>35.033333333333331</v>
      </c>
      <c r="T74">
        <v>35.033333333333331</v>
      </c>
      <c r="V74">
        <f t="shared" si="11"/>
        <v>-48.592837387953544</v>
      </c>
      <c r="W74">
        <f t="shared" si="12"/>
        <v>-48.592837387953544</v>
      </c>
      <c r="X74">
        <f t="shared" si="13"/>
        <v>-48.592837387953544</v>
      </c>
      <c r="Y74">
        <f t="shared" si="14"/>
        <v>-48.592837387953544</v>
      </c>
      <c r="AA74">
        <f t="shared" si="15"/>
        <v>658.34699039871407</v>
      </c>
      <c r="AB74">
        <f t="shared" si="16"/>
        <v>658.34699039871407</v>
      </c>
      <c r="AC74">
        <f t="shared" si="17"/>
        <v>658.34699039871407</v>
      </c>
      <c r="AD74">
        <f t="shared" si="18"/>
        <v>658.34699039871407</v>
      </c>
      <c r="AJ74">
        <v>-48.592837387953502</v>
      </c>
      <c r="AK74">
        <f t="shared" si="19"/>
        <v>-48.592837387953544</v>
      </c>
    </row>
    <row r="75" spans="1:37" x14ac:dyDescent="0.25">
      <c r="A75" s="1" t="s">
        <v>77</v>
      </c>
      <c r="B75">
        <v>99708.666666666672</v>
      </c>
      <c r="C75">
        <v>99708.666666666672</v>
      </c>
      <c r="D75">
        <v>99708.666666666672</v>
      </c>
      <c r="E75">
        <v>99708.666666666672</v>
      </c>
      <c r="G75">
        <v>171497</v>
      </c>
      <c r="H75">
        <v>171497</v>
      </c>
      <c r="I75">
        <v>171497</v>
      </c>
      <c r="J75">
        <v>171497</v>
      </c>
      <c r="L75">
        <v>102.08799999999999</v>
      </c>
      <c r="M75">
        <v>102.08799999999999</v>
      </c>
      <c r="N75">
        <v>102.08799999999999</v>
      </c>
      <c r="O75">
        <v>102.08799999999999</v>
      </c>
      <c r="Q75">
        <v>34.699999999999996</v>
      </c>
      <c r="R75">
        <v>34.699999999999996</v>
      </c>
      <c r="S75">
        <v>34.699999999999996</v>
      </c>
      <c r="T75">
        <v>34.699999999999996</v>
      </c>
      <c r="V75">
        <f t="shared" si="11"/>
        <v>-50.213138346995869</v>
      </c>
      <c r="W75">
        <f t="shared" si="12"/>
        <v>-50.213138346995869</v>
      </c>
      <c r="X75">
        <f t="shared" si="13"/>
        <v>-50.213138346995869</v>
      </c>
      <c r="Y75">
        <f t="shared" si="14"/>
        <v>-50.213138346995869</v>
      </c>
      <c r="AA75">
        <f t="shared" si="15"/>
        <v>656.84286631168845</v>
      </c>
      <c r="AB75">
        <f t="shared" si="16"/>
        <v>656.84286631168845</v>
      </c>
      <c r="AC75">
        <f t="shared" si="17"/>
        <v>656.84286631168845</v>
      </c>
      <c r="AD75">
        <f t="shared" si="18"/>
        <v>656.84286631168845</v>
      </c>
      <c r="AJ75">
        <v>-50.213138346995898</v>
      </c>
      <c r="AK75">
        <f t="shared" si="19"/>
        <v>-50.213138346995869</v>
      </c>
    </row>
    <row r="76" spans="1:37" x14ac:dyDescent="0.25">
      <c r="A76" s="1" t="s">
        <v>78</v>
      </c>
      <c r="B76">
        <v>99745</v>
      </c>
      <c r="C76">
        <v>99745</v>
      </c>
      <c r="D76">
        <v>99745</v>
      </c>
      <c r="E76">
        <v>99745</v>
      </c>
      <c r="G76">
        <v>172020</v>
      </c>
      <c r="H76">
        <v>172020</v>
      </c>
      <c r="I76">
        <v>172020</v>
      </c>
      <c r="J76">
        <v>172020</v>
      </c>
      <c r="L76">
        <v>102.703</v>
      </c>
      <c r="M76">
        <v>102.703</v>
      </c>
      <c r="N76">
        <v>102.703</v>
      </c>
      <c r="O76">
        <v>102.703</v>
      </c>
      <c r="Q76">
        <v>34.799999999999997</v>
      </c>
      <c r="R76">
        <v>34.799999999999997</v>
      </c>
      <c r="S76">
        <v>34.799999999999997</v>
      </c>
      <c r="T76">
        <v>34.799999999999997</v>
      </c>
      <c r="V76">
        <f t="shared" si="11"/>
        <v>-50.193433046251243</v>
      </c>
      <c r="W76">
        <f t="shared" si="12"/>
        <v>-50.193433046251243</v>
      </c>
      <c r="X76">
        <f t="shared" si="13"/>
        <v>-50.193433046251243</v>
      </c>
      <c r="Y76">
        <f t="shared" si="14"/>
        <v>-50.193433046251243</v>
      </c>
      <c r="AA76">
        <f t="shared" si="15"/>
        <v>657.17541576679457</v>
      </c>
      <c r="AB76">
        <f t="shared" si="16"/>
        <v>657.17541576679457</v>
      </c>
      <c r="AC76">
        <f t="shared" si="17"/>
        <v>657.17541576679457</v>
      </c>
      <c r="AD76">
        <f t="shared" si="18"/>
        <v>657.17541576679457</v>
      </c>
      <c r="AJ76">
        <v>-50.193433046251201</v>
      </c>
      <c r="AK76">
        <f t="shared" si="19"/>
        <v>-50.193433046251243</v>
      </c>
    </row>
    <row r="77" spans="1:37" x14ac:dyDescent="0.25">
      <c r="A77" s="1" t="s">
        <v>79</v>
      </c>
      <c r="B77">
        <v>99543.333333333328</v>
      </c>
      <c r="C77">
        <v>99543.333333333328</v>
      </c>
      <c r="D77">
        <v>99543.333333333328</v>
      </c>
      <c r="E77">
        <v>99543.333333333328</v>
      </c>
      <c r="G77">
        <v>172521.66666666666</v>
      </c>
      <c r="H77">
        <v>172521.66666666666</v>
      </c>
      <c r="I77">
        <v>172521.66666666666</v>
      </c>
      <c r="J77">
        <v>172521.66666666666</v>
      </c>
      <c r="L77">
        <v>102.711</v>
      </c>
      <c r="M77">
        <v>102.711</v>
      </c>
      <c r="N77">
        <v>102.711</v>
      </c>
      <c r="O77">
        <v>102.711</v>
      </c>
      <c r="Q77">
        <v>34.766666666666666</v>
      </c>
      <c r="R77">
        <v>34.766666666666666</v>
      </c>
      <c r="S77">
        <v>34.766666666666666</v>
      </c>
      <c r="T77">
        <v>34.766666666666666</v>
      </c>
      <c r="V77">
        <f t="shared" si="11"/>
        <v>-50.782859618503039</v>
      </c>
      <c r="W77">
        <f t="shared" si="12"/>
        <v>-50.782859618503039</v>
      </c>
      <c r="X77">
        <f t="shared" si="13"/>
        <v>-50.782859618503039</v>
      </c>
      <c r="Y77">
        <f t="shared" si="14"/>
        <v>-50.782859618503039</v>
      </c>
      <c r="AA77">
        <f t="shared" si="15"/>
        <v>656.68960968649776</v>
      </c>
      <c r="AB77">
        <f t="shared" si="16"/>
        <v>656.68960968649776</v>
      </c>
      <c r="AC77">
        <f t="shared" si="17"/>
        <v>656.68960968649776</v>
      </c>
      <c r="AD77">
        <f t="shared" si="18"/>
        <v>656.68960968649776</v>
      </c>
      <c r="AJ77">
        <v>-50.782859618502997</v>
      </c>
      <c r="AK77">
        <f t="shared" si="19"/>
        <v>-50.782859618503039</v>
      </c>
    </row>
    <row r="78" spans="1:37" x14ac:dyDescent="0.25">
      <c r="A78" s="1" t="s">
        <v>80</v>
      </c>
      <c r="B78">
        <v>99119.666666666672</v>
      </c>
      <c r="C78">
        <v>99119.666666666672</v>
      </c>
      <c r="D78">
        <v>99119.666666666672</v>
      </c>
      <c r="E78">
        <v>99119.666666666672</v>
      </c>
      <c r="G78">
        <v>173046</v>
      </c>
      <c r="H78">
        <v>173046</v>
      </c>
      <c r="I78">
        <v>173046</v>
      </c>
      <c r="J78">
        <v>173046</v>
      </c>
      <c r="L78">
        <v>102.649</v>
      </c>
      <c r="M78">
        <v>102.649</v>
      </c>
      <c r="N78">
        <v>102.649</v>
      </c>
      <c r="O78">
        <v>102.649</v>
      </c>
      <c r="Q78">
        <v>34.633333333333333</v>
      </c>
      <c r="R78">
        <v>34.633333333333333</v>
      </c>
      <c r="S78">
        <v>34.633333333333333</v>
      </c>
      <c r="T78">
        <v>34.633333333333333</v>
      </c>
      <c r="V78">
        <f t="shared" si="11"/>
        <v>-51.897086860224107</v>
      </c>
      <c r="W78">
        <f t="shared" si="12"/>
        <v>-51.897086860224107</v>
      </c>
      <c r="X78">
        <f t="shared" si="13"/>
        <v>-51.897086860224107</v>
      </c>
      <c r="Y78">
        <f t="shared" si="14"/>
        <v>-51.897086860224107</v>
      </c>
      <c r="AA78">
        <f t="shared" si="15"/>
        <v>655.89924706449517</v>
      </c>
      <c r="AB78">
        <f t="shared" si="16"/>
        <v>655.89924706449517</v>
      </c>
      <c r="AC78">
        <f t="shared" si="17"/>
        <v>655.89924706449517</v>
      </c>
      <c r="AD78">
        <f t="shared" si="18"/>
        <v>655.89924706449517</v>
      </c>
      <c r="AJ78">
        <v>-51.8970868602241</v>
      </c>
      <c r="AK78">
        <f t="shared" si="19"/>
        <v>-51.897086860224107</v>
      </c>
    </row>
    <row r="79" spans="1:37" x14ac:dyDescent="0.25">
      <c r="A79" s="1" t="s">
        <v>81</v>
      </c>
      <c r="B79">
        <v>99143</v>
      </c>
      <c r="C79">
        <v>99143</v>
      </c>
      <c r="D79">
        <v>99143</v>
      </c>
      <c r="E79">
        <v>99143</v>
      </c>
      <c r="G79">
        <v>173505</v>
      </c>
      <c r="H79">
        <v>173505</v>
      </c>
      <c r="I79">
        <v>173505</v>
      </c>
      <c r="J79">
        <v>173505</v>
      </c>
      <c r="L79">
        <v>102.98099999999999</v>
      </c>
      <c r="M79">
        <v>102.98099999999999</v>
      </c>
      <c r="N79">
        <v>102.98099999999999</v>
      </c>
      <c r="O79">
        <v>102.98099999999999</v>
      </c>
      <c r="Q79">
        <v>34.666666666666664</v>
      </c>
      <c r="R79">
        <v>34.666666666666664</v>
      </c>
      <c r="S79">
        <v>34.666666666666664</v>
      </c>
      <c r="T79">
        <v>34.666666666666664</v>
      </c>
      <c r="V79">
        <f t="shared" si="11"/>
        <v>-52.042245188955008</v>
      </c>
      <c r="W79">
        <f t="shared" si="12"/>
        <v>-52.042245188955008</v>
      </c>
      <c r="X79">
        <f t="shared" si="13"/>
        <v>-52.042245188955008</v>
      </c>
      <c r="Y79">
        <f t="shared" si="14"/>
        <v>-52.042245188955008</v>
      </c>
      <c r="AA79">
        <f t="shared" si="15"/>
        <v>655.98079899394384</v>
      </c>
      <c r="AB79">
        <f t="shared" si="16"/>
        <v>655.98079899394384</v>
      </c>
      <c r="AC79">
        <f t="shared" si="17"/>
        <v>655.98079899394384</v>
      </c>
      <c r="AD79">
        <f t="shared" si="18"/>
        <v>655.98079899394384</v>
      </c>
      <c r="AJ79">
        <v>-52.042245188955</v>
      </c>
      <c r="AK79">
        <f t="shared" si="19"/>
        <v>-52.042245188955008</v>
      </c>
    </row>
    <row r="80" spans="1:37" x14ac:dyDescent="0.25">
      <c r="A80" s="1" t="s">
        <v>82</v>
      </c>
      <c r="B80">
        <v>99945</v>
      </c>
      <c r="C80">
        <v>99945</v>
      </c>
      <c r="D80">
        <v>99945</v>
      </c>
      <c r="E80">
        <v>99945</v>
      </c>
      <c r="G80">
        <v>173957.33333333334</v>
      </c>
      <c r="H80">
        <v>173957.33333333334</v>
      </c>
      <c r="I80">
        <v>173957.33333333334</v>
      </c>
      <c r="J80">
        <v>173957.33333333334</v>
      </c>
      <c r="L80">
        <v>103.16500000000001</v>
      </c>
      <c r="M80">
        <v>103.16500000000001</v>
      </c>
      <c r="N80">
        <v>103.16500000000001</v>
      </c>
      <c r="O80">
        <v>103.16500000000001</v>
      </c>
      <c r="Q80">
        <v>34.866666666666667</v>
      </c>
      <c r="R80">
        <v>34.866666666666667</v>
      </c>
      <c r="S80">
        <v>34.866666666666667</v>
      </c>
      <c r="T80">
        <v>34.866666666666667</v>
      </c>
      <c r="V80">
        <f t="shared" si="11"/>
        <v>-50.921665809215234</v>
      </c>
      <c r="W80">
        <f t="shared" si="12"/>
        <v>-50.921665809215234</v>
      </c>
      <c r="X80">
        <f t="shared" si="13"/>
        <v>-50.921665809215234</v>
      </c>
      <c r="Y80">
        <f t="shared" si="14"/>
        <v>-50.921665809215234</v>
      </c>
      <c r="AA80">
        <f t="shared" si="15"/>
        <v>656.70462742903101</v>
      </c>
      <c r="AB80">
        <f t="shared" si="16"/>
        <v>656.70462742903101</v>
      </c>
      <c r="AC80">
        <f t="shared" si="17"/>
        <v>656.70462742903101</v>
      </c>
      <c r="AD80">
        <f t="shared" si="18"/>
        <v>656.70462742903101</v>
      </c>
      <c r="AJ80">
        <v>-50.921665809215199</v>
      </c>
      <c r="AK80">
        <f t="shared" si="19"/>
        <v>-50.921665809215234</v>
      </c>
    </row>
    <row r="81" spans="1:37" x14ac:dyDescent="0.25">
      <c r="A81" s="1" t="s">
        <v>83</v>
      </c>
      <c r="B81">
        <v>101610.66666666667</v>
      </c>
      <c r="C81">
        <v>101610.66666666667</v>
      </c>
      <c r="D81">
        <v>101610.66666666667</v>
      </c>
      <c r="E81">
        <v>101610.66666666667</v>
      </c>
      <c r="G81">
        <v>174449.33333333334</v>
      </c>
      <c r="H81">
        <v>174449.33333333334</v>
      </c>
      <c r="I81">
        <v>174449.33333333334</v>
      </c>
      <c r="J81">
        <v>174449.33333333334</v>
      </c>
      <c r="L81">
        <v>103.869</v>
      </c>
      <c r="M81">
        <v>103.869</v>
      </c>
      <c r="N81">
        <v>103.869</v>
      </c>
      <c r="O81">
        <v>103.869</v>
      </c>
      <c r="Q81">
        <v>34.93333333333333</v>
      </c>
      <c r="R81">
        <v>34.93333333333333</v>
      </c>
      <c r="S81">
        <v>34.93333333333333</v>
      </c>
      <c r="T81">
        <v>34.93333333333333</v>
      </c>
      <c r="V81">
        <f t="shared" si="11"/>
        <v>-49.360224368199908</v>
      </c>
      <c r="W81">
        <f t="shared" si="12"/>
        <v>-49.360224368199908</v>
      </c>
      <c r="X81">
        <f t="shared" si="13"/>
        <v>-49.360224368199908</v>
      </c>
      <c r="Y81">
        <f t="shared" si="14"/>
        <v>-49.360224368199908</v>
      </c>
      <c r="AA81">
        <f t="shared" si="15"/>
        <v>658.75513099816385</v>
      </c>
      <c r="AB81">
        <f t="shared" si="16"/>
        <v>658.75513099816385</v>
      </c>
      <c r="AC81">
        <f t="shared" si="17"/>
        <v>658.75513099816385</v>
      </c>
      <c r="AD81">
        <f t="shared" si="18"/>
        <v>658.75513099816385</v>
      </c>
      <c r="AJ81">
        <v>-49.360224368199901</v>
      </c>
      <c r="AK81">
        <f t="shared" si="19"/>
        <v>-49.360224368199908</v>
      </c>
    </row>
    <row r="82" spans="1:37" x14ac:dyDescent="0.25">
      <c r="A82" s="1" t="s">
        <v>84</v>
      </c>
      <c r="B82">
        <v>102588</v>
      </c>
      <c r="C82">
        <v>102588</v>
      </c>
      <c r="D82">
        <v>102588</v>
      </c>
      <c r="E82">
        <v>102588</v>
      </c>
      <c r="G82">
        <v>174950.33333333334</v>
      </c>
      <c r="H82">
        <v>174950.33333333334</v>
      </c>
      <c r="I82">
        <v>174950.33333333334</v>
      </c>
      <c r="J82">
        <v>174950.33333333334</v>
      </c>
      <c r="L82">
        <v>103.925</v>
      </c>
      <c r="M82">
        <v>103.925</v>
      </c>
      <c r="N82">
        <v>103.925</v>
      </c>
      <c r="O82">
        <v>103.925</v>
      </c>
      <c r="Q82">
        <v>35.133333333333333</v>
      </c>
      <c r="R82">
        <v>35.133333333333333</v>
      </c>
      <c r="S82">
        <v>35.133333333333333</v>
      </c>
      <c r="T82">
        <v>35.133333333333333</v>
      </c>
      <c r="V82">
        <f t="shared" si="11"/>
        <v>-48.118870716689237</v>
      </c>
      <c r="W82">
        <f t="shared" si="12"/>
        <v>-48.118870716689237</v>
      </c>
      <c r="X82">
        <f t="shared" si="13"/>
        <v>-48.118870716689237</v>
      </c>
      <c r="Y82">
        <f t="shared" si="14"/>
        <v>-48.118870716689237</v>
      </c>
      <c r="AA82">
        <f t="shared" si="15"/>
        <v>659.47949776406381</v>
      </c>
      <c r="AB82">
        <f t="shared" si="16"/>
        <v>659.47949776406381</v>
      </c>
      <c r="AC82">
        <f t="shared" si="17"/>
        <v>659.47949776406381</v>
      </c>
      <c r="AD82">
        <f t="shared" si="18"/>
        <v>659.47949776406381</v>
      </c>
      <c r="AJ82">
        <v>-48.118870716689202</v>
      </c>
      <c r="AK82">
        <f t="shared" si="19"/>
        <v>-48.118870716689237</v>
      </c>
    </row>
    <row r="83" spans="1:37" x14ac:dyDescent="0.25">
      <c r="A83" s="1" t="s">
        <v>85</v>
      </c>
      <c r="B83">
        <v>103664</v>
      </c>
      <c r="C83">
        <v>103664</v>
      </c>
      <c r="D83">
        <v>103664</v>
      </c>
      <c r="E83">
        <v>103664</v>
      </c>
      <c r="G83">
        <v>175678.66666666666</v>
      </c>
      <c r="H83">
        <v>175678.66666666666</v>
      </c>
      <c r="I83">
        <v>175678.66666666666</v>
      </c>
      <c r="J83">
        <v>175678.66666666666</v>
      </c>
      <c r="L83">
        <v>104.27</v>
      </c>
      <c r="M83">
        <v>104.27</v>
      </c>
      <c r="N83">
        <v>104.27</v>
      </c>
      <c r="O83">
        <v>104.27</v>
      </c>
      <c r="Q83">
        <v>35.166666666666664</v>
      </c>
      <c r="R83">
        <v>35.166666666666664</v>
      </c>
      <c r="S83">
        <v>35.166666666666664</v>
      </c>
      <c r="T83">
        <v>35.166666666666664</v>
      </c>
      <c r="V83">
        <f t="shared" si="11"/>
        <v>-47.39609020999638</v>
      </c>
      <c r="W83">
        <f t="shared" si="12"/>
        <v>-47.39609020999638</v>
      </c>
      <c r="X83">
        <f t="shared" si="13"/>
        <v>-47.39609020999638</v>
      </c>
      <c r="Y83">
        <f t="shared" si="14"/>
        <v>-47.39609020999638</v>
      </c>
      <c r="AA83">
        <f t="shared" si="15"/>
        <v>660.43886695615083</v>
      </c>
      <c r="AB83">
        <f t="shared" si="16"/>
        <v>660.43886695615083</v>
      </c>
      <c r="AC83">
        <f t="shared" si="17"/>
        <v>660.43886695615083</v>
      </c>
      <c r="AD83">
        <f t="shared" si="18"/>
        <v>660.43886695615083</v>
      </c>
      <c r="AJ83">
        <v>-47.396090209996402</v>
      </c>
      <c r="AK83">
        <f t="shared" si="19"/>
        <v>-47.39609020999638</v>
      </c>
    </row>
    <row r="84" spans="1:37" x14ac:dyDescent="0.25">
      <c r="A84" s="1" t="s">
        <v>86</v>
      </c>
      <c r="B84">
        <v>105040</v>
      </c>
      <c r="C84">
        <v>105040</v>
      </c>
      <c r="D84">
        <v>105040</v>
      </c>
      <c r="E84">
        <v>105040</v>
      </c>
      <c r="G84">
        <v>176125.33333333334</v>
      </c>
      <c r="H84">
        <v>176125.33333333334</v>
      </c>
      <c r="I84">
        <v>176125.33333333334</v>
      </c>
      <c r="J84">
        <v>176125.33333333334</v>
      </c>
      <c r="L84">
        <v>104.45399999999999</v>
      </c>
      <c r="M84">
        <v>104.45399999999999</v>
      </c>
      <c r="N84">
        <v>104.45399999999999</v>
      </c>
      <c r="O84">
        <v>104.45399999999999</v>
      </c>
      <c r="Q84">
        <v>35.133333333333333</v>
      </c>
      <c r="R84">
        <v>35.133333333333333</v>
      </c>
      <c r="S84">
        <v>35.133333333333333</v>
      </c>
      <c r="T84">
        <v>35.133333333333333</v>
      </c>
      <c r="V84">
        <f t="shared" si="11"/>
        <v>-46.426218269856314</v>
      </c>
      <c r="W84">
        <f t="shared" si="12"/>
        <v>-46.426218269856314</v>
      </c>
      <c r="X84">
        <f t="shared" si="13"/>
        <v>-46.426218269856314</v>
      </c>
      <c r="Y84">
        <f t="shared" si="14"/>
        <v>-46.426218269856314</v>
      </c>
      <c r="AA84">
        <f t="shared" si="15"/>
        <v>661.67988000749028</v>
      </c>
      <c r="AB84">
        <f t="shared" si="16"/>
        <v>661.67988000749028</v>
      </c>
      <c r="AC84">
        <f t="shared" si="17"/>
        <v>661.67988000749028</v>
      </c>
      <c r="AD84">
        <f t="shared" si="18"/>
        <v>661.67988000749028</v>
      </c>
      <c r="AJ84">
        <v>-46.4262182698563</v>
      </c>
      <c r="AK84">
        <f t="shared" si="19"/>
        <v>-46.426218269856314</v>
      </c>
    </row>
    <row r="85" spans="1:37" x14ac:dyDescent="0.25">
      <c r="A85" s="1" t="s">
        <v>87</v>
      </c>
      <c r="B85">
        <v>105362.66666666667</v>
      </c>
      <c r="C85">
        <v>105362.66666666667</v>
      </c>
      <c r="D85">
        <v>105362.66666666667</v>
      </c>
      <c r="E85">
        <v>105362.66666666667</v>
      </c>
      <c r="G85">
        <v>176595.33333333334</v>
      </c>
      <c r="H85">
        <v>176595.33333333334</v>
      </c>
      <c r="I85">
        <v>176595.33333333334</v>
      </c>
      <c r="J85">
        <v>176595.33333333334</v>
      </c>
      <c r="L85">
        <v>104.092</v>
      </c>
      <c r="M85">
        <v>104.092</v>
      </c>
      <c r="N85">
        <v>104.092</v>
      </c>
      <c r="O85">
        <v>104.092</v>
      </c>
      <c r="Q85">
        <v>35.066666666666663</v>
      </c>
      <c r="R85">
        <v>35.066666666666663</v>
      </c>
      <c r="S85">
        <v>35.066666666666663</v>
      </c>
      <c r="T85">
        <v>35.066666666666663</v>
      </c>
      <c r="V85">
        <f t="shared" si="11"/>
        <v>-46.575938127630998</v>
      </c>
      <c r="W85">
        <f t="shared" si="12"/>
        <v>-46.575938127630998</v>
      </c>
      <c r="X85">
        <f t="shared" si="13"/>
        <v>-46.575938127630998</v>
      </c>
      <c r="Y85">
        <f t="shared" si="14"/>
        <v>-46.575938127630998</v>
      </c>
      <c r="AA85">
        <f t="shared" si="15"/>
        <v>661.3729277680568</v>
      </c>
      <c r="AB85">
        <f t="shared" si="16"/>
        <v>661.3729277680568</v>
      </c>
      <c r="AC85">
        <f t="shared" si="17"/>
        <v>661.3729277680568</v>
      </c>
      <c r="AD85">
        <f t="shared" si="18"/>
        <v>661.3729277680568</v>
      </c>
      <c r="AJ85">
        <v>-46.575938127630998</v>
      </c>
      <c r="AK85">
        <f t="shared" si="19"/>
        <v>-46.575938127630998</v>
      </c>
    </row>
    <row r="86" spans="1:37" x14ac:dyDescent="0.25">
      <c r="A86" s="1" t="s">
        <v>88</v>
      </c>
      <c r="B86">
        <v>105944.33333333333</v>
      </c>
      <c r="C86">
        <v>105944.33333333333</v>
      </c>
      <c r="D86">
        <v>105944.33333333333</v>
      </c>
      <c r="E86">
        <v>105944.33333333333</v>
      </c>
      <c r="G86">
        <v>177132.33333333334</v>
      </c>
      <c r="H86">
        <v>177132.33333333334</v>
      </c>
      <c r="I86">
        <v>177132.33333333334</v>
      </c>
      <c r="J86">
        <v>177132.33333333334</v>
      </c>
      <c r="L86">
        <v>103.998</v>
      </c>
      <c r="M86">
        <v>103.998</v>
      </c>
      <c r="N86">
        <v>103.998</v>
      </c>
      <c r="O86">
        <v>103.998</v>
      </c>
      <c r="Q86">
        <v>35</v>
      </c>
      <c r="R86">
        <v>35</v>
      </c>
      <c r="S86">
        <v>35</v>
      </c>
      <c r="T86">
        <v>35</v>
      </c>
      <c r="V86">
        <f t="shared" si="11"/>
        <v>-46.519313607141946</v>
      </c>
      <c r="W86">
        <f t="shared" si="12"/>
        <v>-46.519313607141946</v>
      </c>
      <c r="X86">
        <f t="shared" si="13"/>
        <v>-46.519313607141946</v>
      </c>
      <c r="Y86">
        <f t="shared" si="14"/>
        <v>-46.519313607141946</v>
      </c>
      <c r="AA86">
        <f t="shared" si="15"/>
        <v>661.52950177343769</v>
      </c>
      <c r="AB86">
        <f t="shared" si="16"/>
        <v>661.52950177343769</v>
      </c>
      <c r="AC86">
        <f t="shared" si="17"/>
        <v>661.52950177343769</v>
      </c>
      <c r="AD86">
        <f t="shared" si="18"/>
        <v>661.52950177343769</v>
      </c>
      <c r="AJ86">
        <v>-46.519313607141903</v>
      </c>
      <c r="AK86">
        <f t="shared" si="19"/>
        <v>-46.519313607141946</v>
      </c>
    </row>
    <row r="87" spans="1:37" x14ac:dyDescent="0.25">
      <c r="A87" s="1" t="s">
        <v>89</v>
      </c>
      <c r="B87">
        <v>106615.33333333333</v>
      </c>
      <c r="C87">
        <v>106615.33333333333</v>
      </c>
      <c r="D87">
        <v>106615.33333333333</v>
      </c>
      <c r="E87">
        <v>106615.33333333333</v>
      </c>
      <c r="G87">
        <v>177522.33333333334</v>
      </c>
      <c r="H87">
        <v>177522.33333333334</v>
      </c>
      <c r="I87">
        <v>177522.33333333334</v>
      </c>
      <c r="J87">
        <v>177522.33333333334</v>
      </c>
      <c r="L87">
        <v>104.068</v>
      </c>
      <c r="M87">
        <v>104.068</v>
      </c>
      <c r="N87">
        <v>104.068</v>
      </c>
      <c r="O87">
        <v>104.068</v>
      </c>
      <c r="Q87">
        <v>34.866666666666667</v>
      </c>
      <c r="R87">
        <v>34.866666666666667</v>
      </c>
      <c r="S87">
        <v>34.866666666666667</v>
      </c>
      <c r="T87">
        <v>34.866666666666667</v>
      </c>
      <c r="V87">
        <f t="shared" si="11"/>
        <v>-46.489571566639512</v>
      </c>
      <c r="W87">
        <f t="shared" si="12"/>
        <v>-46.489571566639512</v>
      </c>
      <c r="X87">
        <f t="shared" si="13"/>
        <v>-46.489571566639512</v>
      </c>
      <c r="Y87">
        <f t="shared" si="14"/>
        <v>-46.489571566639512</v>
      </c>
      <c r="AA87">
        <f t="shared" si="15"/>
        <v>662.00821001098268</v>
      </c>
      <c r="AB87">
        <f t="shared" si="16"/>
        <v>662.00821001098268</v>
      </c>
      <c r="AC87">
        <f t="shared" si="17"/>
        <v>662.00821001098268</v>
      </c>
      <c r="AD87">
        <f t="shared" si="18"/>
        <v>662.00821001098268</v>
      </c>
      <c r="AJ87">
        <v>-46.489571566639498</v>
      </c>
      <c r="AK87">
        <f t="shared" si="19"/>
        <v>-46.489571566639512</v>
      </c>
    </row>
    <row r="88" spans="1:37" x14ac:dyDescent="0.25">
      <c r="A88" s="1" t="s">
        <v>90</v>
      </c>
      <c r="B88">
        <v>106791</v>
      </c>
      <c r="C88">
        <v>106791</v>
      </c>
      <c r="D88">
        <v>106791</v>
      </c>
      <c r="E88">
        <v>106791</v>
      </c>
      <c r="G88">
        <v>177946.33333333334</v>
      </c>
      <c r="H88">
        <v>177946.33333333334</v>
      </c>
      <c r="I88">
        <v>177946.33333333334</v>
      </c>
      <c r="J88">
        <v>177946.33333333334</v>
      </c>
      <c r="L88">
        <v>104.155</v>
      </c>
      <c r="M88">
        <v>104.155</v>
      </c>
      <c r="N88">
        <v>104.155</v>
      </c>
      <c r="O88">
        <v>104.155</v>
      </c>
      <c r="Q88">
        <v>34.9</v>
      </c>
      <c r="R88">
        <v>34.9</v>
      </c>
      <c r="S88">
        <v>34.9</v>
      </c>
      <c r="T88">
        <v>34.9</v>
      </c>
      <c r="V88">
        <f t="shared" si="11"/>
        <v>-46.467942150436087</v>
      </c>
      <c r="W88">
        <f t="shared" si="12"/>
        <v>-46.467942150436087</v>
      </c>
      <c r="X88">
        <f t="shared" si="13"/>
        <v>-46.467942150436087</v>
      </c>
      <c r="Y88">
        <f t="shared" si="14"/>
        <v>-46.467942150436087</v>
      </c>
      <c r="AA88">
        <f t="shared" si="15"/>
        <v>662.01784706311184</v>
      </c>
      <c r="AB88">
        <f t="shared" si="16"/>
        <v>662.01784706311184</v>
      </c>
      <c r="AC88">
        <f t="shared" si="17"/>
        <v>662.01784706311184</v>
      </c>
      <c r="AD88">
        <f t="shared" si="18"/>
        <v>662.01784706311184</v>
      </c>
      <c r="AJ88">
        <v>-46.467942150436102</v>
      </c>
      <c r="AK88">
        <f t="shared" si="19"/>
        <v>-46.467942150436087</v>
      </c>
    </row>
    <row r="89" spans="1:37" x14ac:dyDescent="0.25">
      <c r="A89" s="1" t="s">
        <v>91</v>
      </c>
      <c r="B89">
        <v>107186.33333333333</v>
      </c>
      <c r="C89">
        <v>107186.33333333333</v>
      </c>
      <c r="D89">
        <v>107186.33333333333</v>
      </c>
      <c r="E89">
        <v>107186.33333333333</v>
      </c>
      <c r="G89">
        <v>178413.33333333334</v>
      </c>
      <c r="H89">
        <v>178413.33333333334</v>
      </c>
      <c r="I89">
        <v>178413.33333333334</v>
      </c>
      <c r="J89">
        <v>178413.33333333334</v>
      </c>
      <c r="L89">
        <v>103.938</v>
      </c>
      <c r="M89">
        <v>103.938</v>
      </c>
      <c r="N89">
        <v>103.938</v>
      </c>
      <c r="O89">
        <v>103.938</v>
      </c>
      <c r="Q89">
        <v>34.799999999999997</v>
      </c>
      <c r="R89">
        <v>34.799999999999997</v>
      </c>
      <c r="S89">
        <v>34.799999999999997</v>
      </c>
      <c r="T89">
        <v>34.799999999999997</v>
      </c>
      <c r="V89">
        <f t="shared" si="11"/>
        <v>-46.64747133609491</v>
      </c>
      <c r="W89">
        <f t="shared" si="12"/>
        <v>-46.64747133609491</v>
      </c>
      <c r="X89">
        <f t="shared" si="13"/>
        <v>-46.64747133609491</v>
      </c>
      <c r="Y89">
        <f t="shared" si="14"/>
        <v>-46.64747133609491</v>
      </c>
      <c r="AA89">
        <f t="shared" si="15"/>
        <v>661.91670144914633</v>
      </c>
      <c r="AB89">
        <f t="shared" si="16"/>
        <v>661.91670144914633</v>
      </c>
      <c r="AC89">
        <f t="shared" si="17"/>
        <v>661.91670144914633</v>
      </c>
      <c r="AD89">
        <f t="shared" si="18"/>
        <v>661.91670144914633</v>
      </c>
      <c r="AJ89">
        <v>-46.647471336094902</v>
      </c>
      <c r="AK89">
        <f t="shared" si="19"/>
        <v>-46.64747133609491</v>
      </c>
    </row>
    <row r="90" spans="1:37" x14ac:dyDescent="0.25">
      <c r="A90" s="1" t="s">
        <v>92</v>
      </c>
      <c r="B90">
        <v>108023.33333333333</v>
      </c>
      <c r="C90">
        <v>108023.33333333333</v>
      </c>
      <c r="D90">
        <v>108023.33333333333</v>
      </c>
      <c r="E90">
        <v>108023.33333333333</v>
      </c>
      <c r="G90">
        <v>178940.66666666666</v>
      </c>
      <c r="H90">
        <v>178940.66666666666</v>
      </c>
      <c r="I90">
        <v>178940.66666666666</v>
      </c>
      <c r="J90">
        <v>178940.66666666666</v>
      </c>
      <c r="L90">
        <v>103.741</v>
      </c>
      <c r="M90">
        <v>103.741</v>
      </c>
      <c r="N90">
        <v>103.741</v>
      </c>
      <c r="O90">
        <v>103.741</v>
      </c>
      <c r="Q90">
        <v>34.833333333333336</v>
      </c>
      <c r="R90">
        <v>34.833333333333336</v>
      </c>
      <c r="S90">
        <v>34.833333333333336</v>
      </c>
      <c r="T90">
        <v>34.833333333333336</v>
      </c>
      <c r="V90">
        <f t="shared" si="11"/>
        <v>-46.069014116771136</v>
      </c>
      <c r="W90">
        <f t="shared" si="12"/>
        <v>-46.069014116771136</v>
      </c>
      <c r="X90">
        <f t="shared" si="13"/>
        <v>-46.069014116771136</v>
      </c>
      <c r="Y90">
        <f t="shared" si="14"/>
        <v>-46.069014116771136</v>
      </c>
      <c r="AA90">
        <f t="shared" si="15"/>
        <v>662.20970315636328</v>
      </c>
      <c r="AB90">
        <f t="shared" si="16"/>
        <v>662.20970315636328</v>
      </c>
      <c r="AC90">
        <f t="shared" si="17"/>
        <v>662.20970315636328</v>
      </c>
      <c r="AD90">
        <f t="shared" si="18"/>
        <v>662.20970315636328</v>
      </c>
      <c r="AJ90">
        <v>-46.0690141167712</v>
      </c>
      <c r="AK90">
        <f t="shared" si="19"/>
        <v>-46.069014116771136</v>
      </c>
    </row>
    <row r="91" spans="1:37" x14ac:dyDescent="0.25">
      <c r="A91" s="1" t="s">
        <v>93</v>
      </c>
      <c r="B91">
        <v>108734.66666666667</v>
      </c>
      <c r="C91">
        <v>108734.66666666667</v>
      </c>
      <c r="D91">
        <v>108734.66666666667</v>
      </c>
      <c r="E91">
        <v>108734.66666666667</v>
      </c>
      <c r="G91">
        <v>179825.33333333334</v>
      </c>
      <c r="H91">
        <v>179825.33333333334</v>
      </c>
      <c r="I91">
        <v>179825.33333333334</v>
      </c>
      <c r="J91">
        <v>179825.33333333334</v>
      </c>
      <c r="L91">
        <v>103.51</v>
      </c>
      <c r="M91">
        <v>103.51</v>
      </c>
      <c r="N91">
        <v>103.51</v>
      </c>
      <c r="O91">
        <v>103.51</v>
      </c>
      <c r="Q91">
        <v>34.866666666666667</v>
      </c>
      <c r="R91">
        <v>34.866666666666667</v>
      </c>
      <c r="S91">
        <v>34.866666666666667</v>
      </c>
      <c r="T91">
        <v>34.866666666666667</v>
      </c>
      <c r="V91">
        <f t="shared" si="11"/>
        <v>-45.810197990366945</v>
      </c>
      <c r="W91">
        <f t="shared" si="12"/>
        <v>-45.810197990366945</v>
      </c>
      <c r="X91">
        <f t="shared" si="13"/>
        <v>-45.810197990366945</v>
      </c>
      <c r="Y91">
        <f t="shared" si="14"/>
        <v>-45.810197990366945</v>
      </c>
      <c r="AA91">
        <f t="shared" si="15"/>
        <v>662.14995306372589</v>
      </c>
      <c r="AB91">
        <f t="shared" si="16"/>
        <v>662.14995306372589</v>
      </c>
      <c r="AC91">
        <f t="shared" si="17"/>
        <v>662.14995306372589</v>
      </c>
      <c r="AD91">
        <f t="shared" si="18"/>
        <v>662.14995306372589</v>
      </c>
      <c r="AJ91">
        <v>-45.810197990366902</v>
      </c>
      <c r="AK91">
        <f t="shared" si="19"/>
        <v>-45.810197990366945</v>
      </c>
    </row>
    <row r="92" spans="1:37" x14ac:dyDescent="0.25">
      <c r="A92" s="1" t="s">
        <v>94</v>
      </c>
      <c r="B92">
        <v>109205.66666666667</v>
      </c>
      <c r="C92">
        <v>109205.66666666667</v>
      </c>
      <c r="D92">
        <v>109205.66666666667</v>
      </c>
      <c r="E92">
        <v>109205.66666666667</v>
      </c>
      <c r="G92">
        <v>180320.66666666666</v>
      </c>
      <c r="H92">
        <v>180320.66666666666</v>
      </c>
      <c r="I92">
        <v>180320.66666666666</v>
      </c>
      <c r="J92">
        <v>180320.66666666666</v>
      </c>
      <c r="L92">
        <v>102.934</v>
      </c>
      <c r="M92">
        <v>102.934</v>
      </c>
      <c r="N92">
        <v>102.934</v>
      </c>
      <c r="O92">
        <v>102.934</v>
      </c>
      <c r="Q92">
        <v>34.733333333333334</v>
      </c>
      <c r="R92">
        <v>34.733333333333334</v>
      </c>
      <c r="S92">
        <v>34.733333333333334</v>
      </c>
      <c r="T92">
        <v>34.733333333333334</v>
      </c>
      <c r="V92">
        <f t="shared" si="11"/>
        <v>-46.036184956815731</v>
      </c>
      <c r="W92">
        <f t="shared" si="12"/>
        <v>-46.036184956815731</v>
      </c>
      <c r="X92">
        <f t="shared" si="13"/>
        <v>-46.036184956815731</v>
      </c>
      <c r="Y92">
        <f t="shared" si="14"/>
        <v>-46.036184956815731</v>
      </c>
      <c r="AA92">
        <f t="shared" si="15"/>
        <v>661.74908630341429</v>
      </c>
      <c r="AB92">
        <f t="shared" si="16"/>
        <v>661.74908630341429</v>
      </c>
      <c r="AC92">
        <f t="shared" si="17"/>
        <v>661.74908630341429</v>
      </c>
      <c r="AD92">
        <f t="shared" si="18"/>
        <v>661.74908630341429</v>
      </c>
      <c r="AJ92">
        <v>-46.036184956815802</v>
      </c>
      <c r="AK92">
        <f t="shared" si="19"/>
        <v>-46.036184956815731</v>
      </c>
    </row>
    <row r="93" spans="1:37" x14ac:dyDescent="0.25">
      <c r="A93" s="1" t="s">
        <v>95</v>
      </c>
      <c r="B93">
        <v>109970</v>
      </c>
      <c r="C93">
        <v>109970</v>
      </c>
      <c r="D93">
        <v>109970</v>
      </c>
      <c r="E93">
        <v>109970</v>
      </c>
      <c r="G93">
        <v>180835.66666666666</v>
      </c>
      <c r="H93">
        <v>180835.66666666666</v>
      </c>
      <c r="I93">
        <v>180835.66666666666</v>
      </c>
      <c r="J93">
        <v>180835.66666666666</v>
      </c>
      <c r="L93">
        <v>102.645</v>
      </c>
      <c r="M93">
        <v>102.645</v>
      </c>
      <c r="N93">
        <v>102.645</v>
      </c>
      <c r="O93">
        <v>102.645</v>
      </c>
      <c r="Q93">
        <v>34.633333333333333</v>
      </c>
      <c r="R93">
        <v>34.633333333333333</v>
      </c>
      <c r="S93">
        <v>34.633333333333333</v>
      </c>
      <c r="T93">
        <v>34.633333333333333</v>
      </c>
      <c r="V93">
        <f t="shared" si="11"/>
        <v>-45.912238644913202</v>
      </c>
      <c r="W93">
        <f t="shared" si="12"/>
        <v>-45.912238644913202</v>
      </c>
      <c r="X93">
        <f t="shared" si="13"/>
        <v>-45.912238644913202</v>
      </c>
      <c r="Y93">
        <f t="shared" si="14"/>
        <v>-45.912238644913202</v>
      </c>
      <c r="AA93">
        <f t="shared" si="15"/>
        <v>661.88019842943481</v>
      </c>
      <c r="AB93">
        <f t="shared" si="16"/>
        <v>661.88019842943481</v>
      </c>
      <c r="AC93">
        <f t="shared" si="17"/>
        <v>661.88019842943481</v>
      </c>
      <c r="AD93">
        <f t="shared" si="18"/>
        <v>661.88019842943481</v>
      </c>
      <c r="AJ93">
        <v>-45.912238644913202</v>
      </c>
      <c r="AK93">
        <f t="shared" si="19"/>
        <v>-45.912238644913202</v>
      </c>
    </row>
    <row r="94" spans="1:37" x14ac:dyDescent="0.25">
      <c r="A94" s="1" t="s">
        <v>96</v>
      </c>
      <c r="B94">
        <v>110492</v>
      </c>
      <c r="C94">
        <v>110492</v>
      </c>
      <c r="D94">
        <v>110492</v>
      </c>
      <c r="E94">
        <v>110492</v>
      </c>
      <c r="G94">
        <v>181365.33333333334</v>
      </c>
      <c r="H94">
        <v>181365.33333333334</v>
      </c>
      <c r="I94">
        <v>181365.33333333334</v>
      </c>
      <c r="J94">
        <v>181365.33333333334</v>
      </c>
      <c r="L94">
        <v>102.779</v>
      </c>
      <c r="M94">
        <v>102.779</v>
      </c>
      <c r="N94">
        <v>102.779</v>
      </c>
      <c r="O94">
        <v>102.779</v>
      </c>
      <c r="Q94">
        <v>34.633333333333333</v>
      </c>
      <c r="R94">
        <v>34.633333333333333</v>
      </c>
      <c r="S94">
        <v>34.633333333333333</v>
      </c>
      <c r="T94">
        <v>34.633333333333333</v>
      </c>
      <c r="V94">
        <f t="shared" si="11"/>
        <v>-45.73115809429887</v>
      </c>
      <c r="W94">
        <f t="shared" si="12"/>
        <v>-45.73115809429887</v>
      </c>
      <c r="X94">
        <f t="shared" si="13"/>
        <v>-45.73115809429887</v>
      </c>
      <c r="Y94">
        <f t="shared" si="14"/>
        <v>-45.73115809429887</v>
      </c>
      <c r="AA94">
        <f t="shared" si="15"/>
        <v>662.19174087253111</v>
      </c>
      <c r="AB94">
        <f t="shared" si="16"/>
        <v>662.19174087253111</v>
      </c>
      <c r="AC94">
        <f t="shared" si="17"/>
        <v>662.19174087253111</v>
      </c>
      <c r="AD94">
        <f t="shared" si="18"/>
        <v>662.19174087253111</v>
      </c>
      <c r="AJ94">
        <v>-45.731158094298898</v>
      </c>
      <c r="AK94">
        <f t="shared" si="19"/>
        <v>-45.73115809429887</v>
      </c>
    </row>
    <row r="95" spans="1:37" x14ac:dyDescent="0.25">
      <c r="A95" s="1" t="s">
        <v>97</v>
      </c>
      <c r="B95">
        <v>111206</v>
      </c>
      <c r="C95">
        <v>111206</v>
      </c>
      <c r="D95">
        <v>111206</v>
      </c>
      <c r="E95">
        <v>111206</v>
      </c>
      <c r="G95">
        <v>182001.33333333334</v>
      </c>
      <c r="H95">
        <v>182001.33333333334</v>
      </c>
      <c r="I95">
        <v>182001.33333333334</v>
      </c>
      <c r="J95">
        <v>182001.33333333334</v>
      </c>
      <c r="L95">
        <v>103.286</v>
      </c>
      <c r="M95">
        <v>103.286</v>
      </c>
      <c r="N95">
        <v>103.286</v>
      </c>
      <c r="O95">
        <v>103.286</v>
      </c>
      <c r="Q95">
        <v>34.766666666666666</v>
      </c>
      <c r="R95">
        <v>34.766666666666666</v>
      </c>
      <c r="S95">
        <v>34.766666666666666</v>
      </c>
      <c r="T95">
        <v>34.766666666666666</v>
      </c>
      <c r="V95">
        <f t="shared" si="11"/>
        <v>-45.052849984325434</v>
      </c>
      <c r="W95">
        <f t="shared" si="12"/>
        <v>-45.052849984325434</v>
      </c>
      <c r="X95">
        <f t="shared" si="13"/>
        <v>-45.052849984325434</v>
      </c>
      <c r="Y95">
        <f t="shared" si="14"/>
        <v>-45.052849984325434</v>
      </c>
      <c r="AA95">
        <f t="shared" si="15"/>
        <v>662.97788132774645</v>
      </c>
      <c r="AB95">
        <f t="shared" si="16"/>
        <v>662.97788132774645</v>
      </c>
      <c r="AC95">
        <f t="shared" si="17"/>
        <v>662.97788132774645</v>
      </c>
      <c r="AD95">
        <f t="shared" si="18"/>
        <v>662.97788132774645</v>
      </c>
      <c r="AJ95">
        <v>-45.052849984325398</v>
      </c>
      <c r="AK95">
        <f t="shared" si="19"/>
        <v>-45.052849984325434</v>
      </c>
    </row>
    <row r="96" spans="1:37" x14ac:dyDescent="0.25">
      <c r="A96" s="1" t="s">
        <v>98</v>
      </c>
      <c r="B96">
        <v>112158</v>
      </c>
      <c r="C96">
        <v>112158</v>
      </c>
      <c r="D96">
        <v>112158</v>
      </c>
      <c r="E96">
        <v>112158</v>
      </c>
      <c r="G96">
        <v>182526.66666666666</v>
      </c>
      <c r="H96">
        <v>182526.66666666666</v>
      </c>
      <c r="I96">
        <v>182526.66666666666</v>
      </c>
      <c r="J96">
        <v>182526.66666666666</v>
      </c>
      <c r="L96">
        <v>103.142</v>
      </c>
      <c r="M96">
        <v>103.142</v>
      </c>
      <c r="N96">
        <v>103.142</v>
      </c>
      <c r="O96">
        <v>103.142</v>
      </c>
      <c r="Q96">
        <v>34.733333333333334</v>
      </c>
      <c r="R96">
        <v>34.733333333333334</v>
      </c>
      <c r="S96">
        <v>34.733333333333334</v>
      </c>
      <c r="T96">
        <v>34.733333333333334</v>
      </c>
      <c r="V96">
        <f t="shared" si="11"/>
        <v>-44.584574628028193</v>
      </c>
      <c r="W96">
        <f t="shared" si="12"/>
        <v>-44.584574628028193</v>
      </c>
      <c r="X96">
        <f t="shared" si="13"/>
        <v>-44.584574628028193</v>
      </c>
      <c r="Y96">
        <f t="shared" si="14"/>
        <v>-44.584574628028193</v>
      </c>
      <c r="AA96">
        <f t="shared" si="15"/>
        <v>663.40256397302187</v>
      </c>
      <c r="AB96">
        <f t="shared" si="16"/>
        <v>663.40256397302187</v>
      </c>
      <c r="AC96">
        <f t="shared" si="17"/>
        <v>663.40256397302187</v>
      </c>
      <c r="AD96">
        <f t="shared" si="18"/>
        <v>663.40256397302187</v>
      </c>
      <c r="AJ96">
        <v>-44.5845746280282</v>
      </c>
      <c r="AK96">
        <f t="shared" si="19"/>
        <v>-44.584574628028193</v>
      </c>
    </row>
    <row r="97" spans="1:37" x14ac:dyDescent="0.25">
      <c r="A97" s="1" t="s">
        <v>99</v>
      </c>
      <c r="B97">
        <v>112866.66666666667</v>
      </c>
      <c r="C97">
        <v>112866.66666666667</v>
      </c>
      <c r="D97">
        <v>112866.66666666667</v>
      </c>
      <c r="E97">
        <v>112866.66666666667</v>
      </c>
      <c r="G97">
        <v>183016</v>
      </c>
      <c r="H97">
        <v>183016</v>
      </c>
      <c r="I97">
        <v>183016</v>
      </c>
      <c r="J97">
        <v>183016</v>
      </c>
      <c r="L97">
        <v>103.098</v>
      </c>
      <c r="M97">
        <v>103.098</v>
      </c>
      <c r="N97">
        <v>103.098</v>
      </c>
      <c r="O97">
        <v>103.098</v>
      </c>
      <c r="Q97">
        <v>34.766666666666666</v>
      </c>
      <c r="R97">
        <v>34.766666666666666</v>
      </c>
      <c r="S97">
        <v>34.766666666666666</v>
      </c>
      <c r="T97">
        <v>34.766666666666666</v>
      </c>
      <c r="V97">
        <f t="shared" si="11"/>
        <v>-44.126522366392152</v>
      </c>
      <c r="W97">
        <f t="shared" si="12"/>
        <v>-44.126522366392152</v>
      </c>
      <c r="X97">
        <f t="shared" si="13"/>
        <v>-44.126522366392152</v>
      </c>
      <c r="Y97">
        <f t="shared" si="14"/>
        <v>-44.126522366392152</v>
      </c>
      <c r="AA97">
        <f t="shared" si="15"/>
        <v>663.72202422981059</v>
      </c>
      <c r="AB97">
        <f t="shared" si="16"/>
        <v>663.72202422981059</v>
      </c>
      <c r="AC97">
        <f t="shared" si="17"/>
        <v>663.72202422981059</v>
      </c>
      <c r="AD97">
        <f t="shared" si="18"/>
        <v>663.72202422981059</v>
      </c>
      <c r="AJ97">
        <v>-44.126522366392201</v>
      </c>
      <c r="AK97">
        <f t="shared" si="19"/>
        <v>-44.126522366392152</v>
      </c>
    </row>
    <row r="98" spans="1:37" x14ac:dyDescent="0.25">
      <c r="A98" s="1" t="s">
        <v>100</v>
      </c>
      <c r="B98">
        <v>113526.66666666667</v>
      </c>
      <c r="C98">
        <v>113526.66666666667</v>
      </c>
      <c r="D98">
        <v>113526.66666666667</v>
      </c>
      <c r="E98">
        <v>113526.66666666667</v>
      </c>
      <c r="G98">
        <v>183467</v>
      </c>
      <c r="H98">
        <v>183467</v>
      </c>
      <c r="I98">
        <v>183467</v>
      </c>
      <c r="J98">
        <v>183467</v>
      </c>
      <c r="L98">
        <v>103.288</v>
      </c>
      <c r="M98">
        <v>103.288</v>
      </c>
      <c r="N98">
        <v>103.288</v>
      </c>
      <c r="O98">
        <v>103.288</v>
      </c>
      <c r="Q98">
        <v>34.733333333333327</v>
      </c>
      <c r="R98">
        <v>34.733333333333327</v>
      </c>
      <c r="S98">
        <v>34.733333333333327</v>
      </c>
      <c r="T98">
        <v>34.733333333333327</v>
      </c>
      <c r="V98">
        <f t="shared" si="11"/>
        <v>-43.885511354831493</v>
      </c>
      <c r="W98">
        <f t="shared" si="12"/>
        <v>-43.885511354831493</v>
      </c>
      <c r="X98">
        <f t="shared" si="13"/>
        <v>-43.885511354831493</v>
      </c>
      <c r="Y98">
        <f t="shared" si="14"/>
        <v>-43.885511354831493</v>
      </c>
      <c r="AA98">
        <f t="shared" si="15"/>
        <v>664.24307957809276</v>
      </c>
      <c r="AB98">
        <f t="shared" si="16"/>
        <v>664.24307957809276</v>
      </c>
      <c r="AC98">
        <f t="shared" si="17"/>
        <v>664.24307957809276</v>
      </c>
      <c r="AD98">
        <f t="shared" si="18"/>
        <v>664.24307957809276</v>
      </c>
      <c r="AJ98">
        <v>-43.8855113548315</v>
      </c>
      <c r="AK98">
        <f t="shared" si="19"/>
        <v>-43.885511354831493</v>
      </c>
    </row>
    <row r="99" spans="1:37" x14ac:dyDescent="0.25">
      <c r="A99" s="1" t="s">
        <v>101</v>
      </c>
      <c r="B99">
        <v>114093.33333333333</v>
      </c>
      <c r="C99">
        <v>114093.33333333333</v>
      </c>
      <c r="D99">
        <v>114093.33333333333</v>
      </c>
      <c r="E99">
        <v>114093.33333333333</v>
      </c>
      <c r="G99">
        <v>183967.33333333334</v>
      </c>
      <c r="H99">
        <v>183967.33333333334</v>
      </c>
      <c r="I99">
        <v>183967.33333333334</v>
      </c>
      <c r="J99">
        <v>183967.33333333334</v>
      </c>
      <c r="L99">
        <v>102.67</v>
      </c>
      <c r="M99">
        <v>102.67</v>
      </c>
      <c r="N99">
        <v>102.67</v>
      </c>
      <c r="O99">
        <v>102.67</v>
      </c>
      <c r="Q99">
        <v>34.6</v>
      </c>
      <c r="R99">
        <v>34.6</v>
      </c>
      <c r="S99">
        <v>34.6</v>
      </c>
      <c r="T99">
        <v>34.6</v>
      </c>
      <c r="V99">
        <f t="shared" si="11"/>
        <v>-44.044559399023797</v>
      </c>
      <c r="W99">
        <f t="shared" si="12"/>
        <v>-44.044559399023797</v>
      </c>
      <c r="X99">
        <f t="shared" si="13"/>
        <v>-44.044559399023797</v>
      </c>
      <c r="Y99">
        <f t="shared" si="14"/>
        <v>-44.044559399023797</v>
      </c>
      <c r="AA99">
        <f t="shared" si="15"/>
        <v>663.86852323649384</v>
      </c>
      <c r="AB99">
        <f t="shared" si="16"/>
        <v>663.86852323649384</v>
      </c>
      <c r="AC99">
        <f t="shared" si="17"/>
        <v>663.86852323649384</v>
      </c>
      <c r="AD99">
        <f t="shared" si="18"/>
        <v>663.86852323649384</v>
      </c>
      <c r="AJ99">
        <v>-44.044559399023797</v>
      </c>
      <c r="AK99">
        <f t="shared" si="19"/>
        <v>-44.044559399023797</v>
      </c>
    </row>
    <row r="100" spans="1:37" x14ac:dyDescent="0.25">
      <c r="A100" s="1" t="s">
        <v>102</v>
      </c>
      <c r="B100">
        <v>114623</v>
      </c>
      <c r="C100">
        <v>114623</v>
      </c>
      <c r="D100">
        <v>114623</v>
      </c>
      <c r="E100">
        <v>114623</v>
      </c>
      <c r="G100">
        <v>184389.33333333334</v>
      </c>
      <c r="H100">
        <v>184389.33333333334</v>
      </c>
      <c r="I100">
        <v>184389.33333333334</v>
      </c>
      <c r="J100">
        <v>184389.33333333334</v>
      </c>
      <c r="L100">
        <v>102.944</v>
      </c>
      <c r="M100">
        <v>102.944</v>
      </c>
      <c r="N100">
        <v>102.944</v>
      </c>
      <c r="O100">
        <v>102.944</v>
      </c>
      <c r="Q100">
        <v>34.6</v>
      </c>
      <c r="R100">
        <v>34.6</v>
      </c>
      <c r="S100">
        <v>34.6</v>
      </c>
      <c r="T100">
        <v>34.6</v>
      </c>
      <c r="V100">
        <f t="shared" si="11"/>
        <v>-43.810519721802272</v>
      </c>
      <c r="W100">
        <f t="shared" si="12"/>
        <v>-43.810519721802272</v>
      </c>
      <c r="X100">
        <f t="shared" si="13"/>
        <v>-43.810519721802272</v>
      </c>
      <c r="Y100">
        <f t="shared" si="14"/>
        <v>-43.810519721802272</v>
      </c>
      <c r="AA100">
        <f t="shared" si="15"/>
        <v>664.36908188828966</v>
      </c>
      <c r="AB100">
        <f t="shared" si="16"/>
        <v>664.36908188828966</v>
      </c>
      <c r="AC100">
        <f t="shared" si="17"/>
        <v>664.36908188828966</v>
      </c>
      <c r="AD100">
        <f t="shared" si="18"/>
        <v>664.36908188828966</v>
      </c>
      <c r="AJ100">
        <v>-43.810519721802301</v>
      </c>
      <c r="AK100">
        <f t="shared" si="19"/>
        <v>-43.810519721802272</v>
      </c>
    </row>
    <row r="101" spans="1:37" x14ac:dyDescent="0.25">
      <c r="A101" s="1" t="s">
        <v>103</v>
      </c>
      <c r="B101">
        <v>115232.66666666667</v>
      </c>
      <c r="C101">
        <v>115232.66666666667</v>
      </c>
      <c r="D101">
        <v>115232.66666666667</v>
      </c>
      <c r="E101">
        <v>115232.66666666667</v>
      </c>
      <c r="G101">
        <v>184840.33333333334</v>
      </c>
      <c r="H101">
        <v>184840.33333333334</v>
      </c>
      <c r="I101">
        <v>184840.33333333334</v>
      </c>
      <c r="J101">
        <v>184840.33333333334</v>
      </c>
      <c r="L101">
        <v>102.776</v>
      </c>
      <c r="M101">
        <v>102.776</v>
      </c>
      <c r="N101">
        <v>102.776</v>
      </c>
      <c r="O101">
        <v>102.776</v>
      </c>
      <c r="Q101">
        <v>34.56666666666667</v>
      </c>
      <c r="R101">
        <v>34.56666666666667</v>
      </c>
      <c r="S101">
        <v>34.56666666666667</v>
      </c>
      <c r="T101">
        <v>34.56666666666667</v>
      </c>
      <c r="V101">
        <f t="shared" si="11"/>
        <v>-43.620718723481247</v>
      </c>
      <c r="W101">
        <f t="shared" si="12"/>
        <v>-43.620718723481247</v>
      </c>
      <c r="X101">
        <f t="shared" si="13"/>
        <v>-43.620718723481247</v>
      </c>
      <c r="Y101">
        <f t="shared" si="14"/>
        <v>-43.620718723481247</v>
      </c>
      <c r="AA101">
        <f t="shared" si="15"/>
        <v>664.49193960351056</v>
      </c>
      <c r="AB101">
        <f t="shared" si="16"/>
        <v>664.49193960351056</v>
      </c>
      <c r="AC101">
        <f t="shared" si="17"/>
        <v>664.49193960351056</v>
      </c>
      <c r="AD101">
        <f t="shared" si="18"/>
        <v>664.49193960351056</v>
      </c>
      <c r="AJ101">
        <v>-43.620718723481303</v>
      </c>
      <c r="AK101">
        <f t="shared" si="19"/>
        <v>-43.620718723481247</v>
      </c>
    </row>
    <row r="102" spans="1:37" x14ac:dyDescent="0.25">
      <c r="A102" s="1" t="s">
        <v>104</v>
      </c>
      <c r="B102">
        <v>115947.33333333333</v>
      </c>
      <c r="C102">
        <v>115947.33333333333</v>
      </c>
      <c r="D102">
        <v>115947.33333333333</v>
      </c>
      <c r="E102">
        <v>115947.33333333333</v>
      </c>
      <c r="G102">
        <v>185253.33333333334</v>
      </c>
      <c r="H102">
        <v>185253.33333333334</v>
      </c>
      <c r="I102">
        <v>185253.33333333334</v>
      </c>
      <c r="J102">
        <v>185253.33333333334</v>
      </c>
      <c r="L102">
        <v>103.15600000000001</v>
      </c>
      <c r="M102">
        <v>103.15600000000001</v>
      </c>
      <c r="N102">
        <v>103.15600000000001</v>
      </c>
      <c r="O102">
        <v>103.15600000000001</v>
      </c>
      <c r="Q102">
        <v>34.6</v>
      </c>
      <c r="R102">
        <v>34.6</v>
      </c>
      <c r="S102">
        <v>34.6</v>
      </c>
      <c r="T102">
        <v>34.6</v>
      </c>
      <c r="V102">
        <f t="shared" si="11"/>
        <v>-43.129240795460483</v>
      </c>
      <c r="W102">
        <f t="shared" si="12"/>
        <v>-43.129240795460483</v>
      </c>
      <c r="X102">
        <f t="shared" si="13"/>
        <v>-43.129240795460483</v>
      </c>
      <c r="Y102">
        <f t="shared" si="14"/>
        <v>-43.129240795460483</v>
      </c>
      <c r="AA102">
        <f t="shared" si="15"/>
        <v>665.25608626322003</v>
      </c>
      <c r="AB102">
        <f t="shared" si="16"/>
        <v>665.25608626322003</v>
      </c>
      <c r="AC102">
        <f t="shared" si="17"/>
        <v>665.25608626322003</v>
      </c>
      <c r="AD102">
        <f t="shared" si="18"/>
        <v>665.25608626322003</v>
      </c>
      <c r="AJ102">
        <v>-43.129240795460497</v>
      </c>
      <c r="AK102">
        <f t="shared" si="19"/>
        <v>-43.129240795460483</v>
      </c>
    </row>
    <row r="103" spans="1:37" x14ac:dyDescent="0.25">
      <c r="A103" s="1" t="s">
        <v>105</v>
      </c>
      <c r="B103">
        <v>116835.33333333333</v>
      </c>
      <c r="C103">
        <v>116835.33333333333</v>
      </c>
      <c r="D103">
        <v>116835.33333333333</v>
      </c>
      <c r="E103">
        <v>116835.33333333333</v>
      </c>
      <c r="G103">
        <v>185772.66666666666</v>
      </c>
      <c r="H103">
        <v>185772.66666666666</v>
      </c>
      <c r="I103">
        <v>185772.66666666666</v>
      </c>
      <c r="J103">
        <v>185772.66666666666</v>
      </c>
      <c r="L103">
        <v>103.325</v>
      </c>
      <c r="M103">
        <v>103.325</v>
      </c>
      <c r="N103">
        <v>103.325</v>
      </c>
      <c r="O103">
        <v>103.325</v>
      </c>
      <c r="Q103">
        <v>34.56666666666667</v>
      </c>
      <c r="R103">
        <v>34.56666666666667</v>
      </c>
      <c r="S103">
        <v>34.56666666666667</v>
      </c>
      <c r="T103">
        <v>34.56666666666667</v>
      </c>
      <c r="V103">
        <f t="shared" si="11"/>
        <v>-42.742623865855435</v>
      </c>
      <c r="W103">
        <f t="shared" si="12"/>
        <v>-42.742623865855435</v>
      </c>
      <c r="X103">
        <f t="shared" si="13"/>
        <v>-42.742623865855435</v>
      </c>
      <c r="Y103">
        <f t="shared" si="14"/>
        <v>-42.742623865855435</v>
      </c>
      <c r="AA103">
        <f t="shared" si="15"/>
        <v>665.90278422798519</v>
      </c>
      <c r="AB103">
        <f t="shared" si="16"/>
        <v>665.90278422798519</v>
      </c>
      <c r="AC103">
        <f t="shared" si="17"/>
        <v>665.90278422798519</v>
      </c>
      <c r="AD103">
        <f t="shared" si="18"/>
        <v>665.90278422798519</v>
      </c>
      <c r="AJ103">
        <v>-42.7426238658554</v>
      </c>
      <c r="AK103">
        <f t="shared" si="19"/>
        <v>-42.742623865855435</v>
      </c>
    </row>
    <row r="104" spans="1:37" x14ac:dyDescent="0.25">
      <c r="A104" s="1" t="s">
        <v>106</v>
      </c>
      <c r="B104">
        <v>117204.66666666667</v>
      </c>
      <c r="C104">
        <v>117204.66666666667</v>
      </c>
      <c r="D104">
        <v>117204.66666666667</v>
      </c>
      <c r="E104">
        <v>117204.66666666667</v>
      </c>
      <c r="G104">
        <v>186178</v>
      </c>
      <c r="H104">
        <v>186178</v>
      </c>
      <c r="I104">
        <v>186178</v>
      </c>
      <c r="J104">
        <v>186178</v>
      </c>
      <c r="L104">
        <v>103.429</v>
      </c>
      <c r="M104">
        <v>103.429</v>
      </c>
      <c r="N104">
        <v>103.429</v>
      </c>
      <c r="O104">
        <v>103.429</v>
      </c>
      <c r="Q104">
        <v>34.466666666666669</v>
      </c>
      <c r="R104">
        <v>34.466666666666669</v>
      </c>
      <c r="S104">
        <v>34.466666666666669</v>
      </c>
      <c r="T104">
        <v>34.466666666666669</v>
      </c>
      <c r="V104">
        <f t="shared" si="11"/>
        <v>-42.934673492683309</v>
      </c>
      <c r="W104">
        <f t="shared" si="12"/>
        <v>-42.934673492683309</v>
      </c>
      <c r="X104">
        <f t="shared" si="13"/>
        <v>-42.934673492683309</v>
      </c>
      <c r="Y104">
        <f t="shared" si="14"/>
        <v>-42.934673492683309</v>
      </c>
      <c r="AA104">
        <f t="shared" si="15"/>
        <v>666.10105257431564</v>
      </c>
      <c r="AB104">
        <f t="shared" si="16"/>
        <v>666.10105257431564</v>
      </c>
      <c r="AC104">
        <f t="shared" si="17"/>
        <v>666.10105257431564</v>
      </c>
      <c r="AD104">
        <f t="shared" si="18"/>
        <v>666.10105257431564</v>
      </c>
      <c r="AJ104">
        <v>-42.934673492683302</v>
      </c>
      <c r="AK104">
        <f t="shared" si="19"/>
        <v>-42.934673492683309</v>
      </c>
    </row>
    <row r="105" spans="1:37" x14ac:dyDescent="0.25">
      <c r="A105" s="1" t="s">
        <v>107</v>
      </c>
      <c r="B105">
        <v>117493.66666666667</v>
      </c>
      <c r="C105">
        <v>117493.66666666667</v>
      </c>
      <c r="D105">
        <v>117493.66666666667</v>
      </c>
      <c r="E105">
        <v>117493.66666666667</v>
      </c>
      <c r="G105">
        <v>186602.33333333334</v>
      </c>
      <c r="H105">
        <v>186602.33333333334</v>
      </c>
      <c r="I105">
        <v>186602.33333333334</v>
      </c>
      <c r="J105">
        <v>186602.33333333334</v>
      </c>
      <c r="L105">
        <v>103.59699999999999</v>
      </c>
      <c r="M105">
        <v>103.59699999999999</v>
      </c>
      <c r="N105">
        <v>103.59699999999999</v>
      </c>
      <c r="O105">
        <v>103.59699999999999</v>
      </c>
      <c r="Q105">
        <v>34.466666666666669</v>
      </c>
      <c r="R105">
        <v>34.466666666666669</v>
      </c>
      <c r="S105">
        <v>34.466666666666669</v>
      </c>
      <c r="T105">
        <v>34.466666666666669</v>
      </c>
      <c r="V105">
        <f t="shared" si="11"/>
        <v>-42.916058529240814</v>
      </c>
      <c r="W105">
        <f t="shared" si="12"/>
        <v>-42.916058529240814</v>
      </c>
      <c r="X105">
        <f t="shared" si="13"/>
        <v>-42.916058529240814</v>
      </c>
      <c r="Y105">
        <f t="shared" si="14"/>
        <v>-42.916058529240814</v>
      </c>
      <c r="AA105">
        <f t="shared" si="15"/>
        <v>666.28196602865023</v>
      </c>
      <c r="AB105">
        <f t="shared" si="16"/>
        <v>666.28196602865023</v>
      </c>
      <c r="AC105">
        <f t="shared" si="17"/>
        <v>666.28196602865023</v>
      </c>
      <c r="AD105">
        <f t="shared" si="18"/>
        <v>666.28196602865023</v>
      </c>
      <c r="AJ105">
        <v>-42.9160585292408</v>
      </c>
      <c r="AK105">
        <f t="shared" si="19"/>
        <v>-42.916058529240814</v>
      </c>
    </row>
    <row r="106" spans="1:37" x14ac:dyDescent="0.25">
      <c r="A106" s="1" t="s">
        <v>108</v>
      </c>
      <c r="B106">
        <v>117774.33333333333</v>
      </c>
      <c r="C106">
        <v>117774.33333333333</v>
      </c>
      <c r="D106">
        <v>117774.33333333333</v>
      </c>
      <c r="E106">
        <v>117774.33333333333</v>
      </c>
      <c r="G106">
        <v>187017.66666666666</v>
      </c>
      <c r="H106">
        <v>187017.66666666666</v>
      </c>
      <c r="I106">
        <v>187017.66666666666</v>
      </c>
      <c r="J106">
        <v>187017.66666666666</v>
      </c>
      <c r="L106">
        <v>103.202</v>
      </c>
      <c r="M106">
        <v>103.202</v>
      </c>
      <c r="N106">
        <v>103.202</v>
      </c>
      <c r="O106">
        <v>103.202</v>
      </c>
      <c r="Q106">
        <v>34.43333333333333</v>
      </c>
      <c r="R106">
        <v>34.43333333333333</v>
      </c>
      <c r="S106">
        <v>34.43333333333333</v>
      </c>
      <c r="T106">
        <v>34.43333333333333</v>
      </c>
      <c r="V106">
        <f t="shared" si="11"/>
        <v>-42.996553234875826</v>
      </c>
      <c r="W106">
        <f t="shared" si="12"/>
        <v>-42.996553234875826</v>
      </c>
      <c r="X106">
        <f t="shared" si="13"/>
        <v>-42.996553234875826</v>
      </c>
      <c r="Y106">
        <f t="shared" si="14"/>
        <v>-42.996553234875826</v>
      </c>
      <c r="AA106">
        <f t="shared" si="15"/>
        <v>665.91621600063775</v>
      </c>
      <c r="AB106">
        <f t="shared" si="16"/>
        <v>665.91621600063775</v>
      </c>
      <c r="AC106">
        <f t="shared" si="17"/>
        <v>665.91621600063775</v>
      </c>
      <c r="AD106">
        <f t="shared" si="18"/>
        <v>665.91621600063775</v>
      </c>
      <c r="AJ106">
        <v>-42.996553234875798</v>
      </c>
      <c r="AK106">
        <f t="shared" si="19"/>
        <v>-42.996553234875826</v>
      </c>
    </row>
    <row r="107" spans="1:37" x14ac:dyDescent="0.25">
      <c r="A107" s="1" t="s">
        <v>109</v>
      </c>
      <c r="B107">
        <v>119114.33333333333</v>
      </c>
      <c r="C107">
        <v>119114.33333333333</v>
      </c>
      <c r="D107">
        <v>119114.33333333333</v>
      </c>
      <c r="E107">
        <v>119114.33333333333</v>
      </c>
      <c r="G107">
        <v>188519.66666666666</v>
      </c>
      <c r="H107">
        <v>188519.66666666666</v>
      </c>
      <c r="I107">
        <v>188519.66666666666</v>
      </c>
      <c r="J107">
        <v>188519.66666666666</v>
      </c>
      <c r="L107">
        <v>102.875</v>
      </c>
      <c r="M107">
        <v>102.875</v>
      </c>
      <c r="N107">
        <v>102.875</v>
      </c>
      <c r="O107">
        <v>102.875</v>
      </c>
      <c r="Q107">
        <v>34.366666666666667</v>
      </c>
      <c r="R107">
        <v>34.366666666666667</v>
      </c>
      <c r="S107">
        <v>34.366666666666667</v>
      </c>
      <c r="T107">
        <v>34.366666666666667</v>
      </c>
      <c r="V107">
        <f t="shared" si="11"/>
        <v>-42.858931269272254</v>
      </c>
      <c r="W107">
        <f t="shared" si="12"/>
        <v>-42.858931269272254</v>
      </c>
      <c r="X107">
        <f t="shared" si="13"/>
        <v>-42.858931269272254</v>
      </c>
      <c r="Y107">
        <f t="shared" si="14"/>
        <v>-42.858931269272254</v>
      </c>
      <c r="AA107">
        <f t="shared" si="15"/>
        <v>665.93027910576893</v>
      </c>
      <c r="AB107">
        <f t="shared" si="16"/>
        <v>665.93027910576893</v>
      </c>
      <c r="AC107">
        <f t="shared" si="17"/>
        <v>665.93027910576893</v>
      </c>
      <c r="AD107">
        <f t="shared" si="18"/>
        <v>665.93027910576893</v>
      </c>
      <c r="AJ107">
        <v>-42.858931269272297</v>
      </c>
      <c r="AK107">
        <f t="shared" si="19"/>
        <v>-42.858931269272254</v>
      </c>
    </row>
    <row r="108" spans="1:37" x14ac:dyDescent="0.25">
      <c r="A108" s="1" t="s">
        <v>110</v>
      </c>
      <c r="B108">
        <v>118995.33333333333</v>
      </c>
      <c r="C108">
        <v>118995.33333333333</v>
      </c>
      <c r="D108">
        <v>118995.33333333333</v>
      </c>
      <c r="E108">
        <v>118995.33333333333</v>
      </c>
      <c r="G108">
        <v>188916.33333333334</v>
      </c>
      <c r="H108">
        <v>188916.33333333334</v>
      </c>
      <c r="I108">
        <v>188916.33333333334</v>
      </c>
      <c r="J108">
        <v>188916.33333333334</v>
      </c>
      <c r="L108">
        <v>102.324</v>
      </c>
      <c r="M108">
        <v>102.324</v>
      </c>
      <c r="N108">
        <v>102.324</v>
      </c>
      <c r="O108">
        <v>102.324</v>
      </c>
      <c r="Q108">
        <v>34.333333333333336</v>
      </c>
      <c r="R108">
        <v>34.333333333333336</v>
      </c>
      <c r="S108">
        <v>34.333333333333336</v>
      </c>
      <c r="T108">
        <v>34.333333333333336</v>
      </c>
      <c r="V108">
        <f t="shared" si="11"/>
        <v>-43.266115737372303</v>
      </c>
      <c r="W108">
        <f t="shared" si="12"/>
        <v>-43.266115737372303</v>
      </c>
      <c r="X108">
        <f t="shared" si="13"/>
        <v>-43.266115737372303</v>
      </c>
      <c r="Y108">
        <f t="shared" si="14"/>
        <v>-43.266115737372303</v>
      </c>
      <c r="AA108">
        <f t="shared" si="15"/>
        <v>665.08309397206449</v>
      </c>
      <c r="AB108">
        <f t="shared" si="16"/>
        <v>665.08309397206449</v>
      </c>
      <c r="AC108">
        <f t="shared" si="17"/>
        <v>665.08309397206449</v>
      </c>
      <c r="AD108">
        <f t="shared" si="18"/>
        <v>665.08309397206449</v>
      </c>
      <c r="AJ108">
        <v>-43.266115737372303</v>
      </c>
      <c r="AK108">
        <f t="shared" si="19"/>
        <v>-43.266115737372303</v>
      </c>
    </row>
    <row r="109" spans="1:37" x14ac:dyDescent="0.25">
      <c r="A109" s="1" t="s">
        <v>111</v>
      </c>
      <c r="B109">
        <v>118712</v>
      </c>
      <c r="C109">
        <v>118712</v>
      </c>
      <c r="D109">
        <v>118712</v>
      </c>
      <c r="E109">
        <v>118712</v>
      </c>
      <c r="G109">
        <v>189352.66666666666</v>
      </c>
      <c r="H109">
        <v>189352.66666666666</v>
      </c>
      <c r="I109">
        <v>189352.66666666666</v>
      </c>
      <c r="J109">
        <v>189352.66666666666</v>
      </c>
      <c r="L109">
        <v>101.895</v>
      </c>
      <c r="M109">
        <v>101.895</v>
      </c>
      <c r="N109">
        <v>101.895</v>
      </c>
      <c r="O109">
        <v>101.895</v>
      </c>
      <c r="Q109">
        <v>34.233333333333334</v>
      </c>
      <c r="R109">
        <v>34.233333333333334</v>
      </c>
      <c r="S109">
        <v>34.233333333333334</v>
      </c>
      <c r="T109">
        <v>34.233333333333334</v>
      </c>
      <c r="V109">
        <f t="shared" si="11"/>
        <v>-44.026891486570705</v>
      </c>
      <c r="W109">
        <f t="shared" si="12"/>
        <v>-44.026891486570705</v>
      </c>
      <c r="X109">
        <f t="shared" si="13"/>
        <v>-44.026891486570705</v>
      </c>
      <c r="Y109">
        <f t="shared" si="14"/>
        <v>-44.026891486570705</v>
      </c>
      <c r="AA109">
        <f t="shared" si="15"/>
        <v>664.1938675287247</v>
      </c>
      <c r="AB109">
        <f t="shared" si="16"/>
        <v>664.1938675287247</v>
      </c>
      <c r="AC109">
        <f t="shared" si="17"/>
        <v>664.1938675287247</v>
      </c>
      <c r="AD109">
        <f t="shared" si="18"/>
        <v>664.1938675287247</v>
      </c>
      <c r="AJ109">
        <v>-44.026891486570698</v>
      </c>
      <c r="AK109">
        <f t="shared" si="19"/>
        <v>-44.026891486570705</v>
      </c>
    </row>
    <row r="110" spans="1:37" x14ac:dyDescent="0.25">
      <c r="A110" s="1" t="s">
        <v>112</v>
      </c>
      <c r="B110">
        <v>118361</v>
      </c>
      <c r="C110">
        <v>118361</v>
      </c>
      <c r="D110">
        <v>118361</v>
      </c>
      <c r="E110">
        <v>118361</v>
      </c>
      <c r="G110">
        <v>189866.33333333334</v>
      </c>
      <c r="H110">
        <v>189866.33333333334</v>
      </c>
      <c r="I110">
        <v>189866.33333333334</v>
      </c>
      <c r="J110">
        <v>189866.33333333334</v>
      </c>
      <c r="L110">
        <v>101.821</v>
      </c>
      <c r="M110">
        <v>101.821</v>
      </c>
      <c r="N110">
        <v>101.821</v>
      </c>
      <c r="O110">
        <v>101.821</v>
      </c>
      <c r="Q110">
        <v>34.166666666666671</v>
      </c>
      <c r="R110">
        <v>34.166666666666671</v>
      </c>
      <c r="S110">
        <v>34.166666666666671</v>
      </c>
      <c r="T110">
        <v>34.166666666666671</v>
      </c>
      <c r="V110">
        <f t="shared" si="11"/>
        <v>-44.788842692317779</v>
      </c>
      <c r="W110">
        <f t="shared" si="12"/>
        <v>-44.788842692317779</v>
      </c>
      <c r="X110">
        <f t="shared" si="13"/>
        <v>-44.788842692317779</v>
      </c>
      <c r="Y110">
        <f t="shared" si="14"/>
        <v>-44.788842692317779</v>
      </c>
      <c r="AA110">
        <f t="shared" si="15"/>
        <v>663.55419799536048</v>
      </c>
      <c r="AB110">
        <f t="shared" si="16"/>
        <v>663.55419799536048</v>
      </c>
      <c r="AC110">
        <f t="shared" si="17"/>
        <v>663.55419799536048</v>
      </c>
      <c r="AD110">
        <f t="shared" si="18"/>
        <v>663.55419799536048</v>
      </c>
      <c r="AJ110">
        <v>-44.7888426923178</v>
      </c>
      <c r="AK110">
        <f t="shared" si="19"/>
        <v>-44.788842692317779</v>
      </c>
    </row>
    <row r="111" spans="1:37" x14ac:dyDescent="0.25">
      <c r="A111" s="1" t="s">
        <v>113</v>
      </c>
      <c r="B111">
        <v>117782.33333333333</v>
      </c>
      <c r="C111">
        <v>117782.33333333333</v>
      </c>
      <c r="D111">
        <v>117782.33333333333</v>
      </c>
      <c r="E111">
        <v>117782.33333333333</v>
      </c>
      <c r="G111">
        <v>190271.66666666666</v>
      </c>
      <c r="H111">
        <v>190271.66666666666</v>
      </c>
      <c r="I111">
        <v>190271.66666666666</v>
      </c>
      <c r="J111">
        <v>190271.66666666666</v>
      </c>
      <c r="L111">
        <v>101.47799999999999</v>
      </c>
      <c r="M111">
        <v>101.47799999999999</v>
      </c>
      <c r="N111">
        <v>101.47799999999999</v>
      </c>
      <c r="O111">
        <v>101.47799999999999</v>
      </c>
      <c r="Q111">
        <v>34.06666666666667</v>
      </c>
      <c r="R111">
        <v>34.06666666666667</v>
      </c>
      <c r="S111">
        <v>34.06666666666667</v>
      </c>
      <c r="T111">
        <v>34.06666666666667</v>
      </c>
      <c r="V111">
        <f t="shared" si="11"/>
        <v>-45.785309544741814</v>
      </c>
      <c r="W111">
        <f t="shared" si="12"/>
        <v>-45.785309544741814</v>
      </c>
      <c r="X111">
        <f t="shared" si="13"/>
        <v>-45.785309544741814</v>
      </c>
      <c r="Y111">
        <f t="shared" si="14"/>
        <v>-45.785309544741814</v>
      </c>
      <c r="AA111">
        <f t="shared" si="15"/>
        <v>662.51340887790298</v>
      </c>
      <c r="AB111">
        <f t="shared" si="16"/>
        <v>662.51340887790298</v>
      </c>
      <c r="AC111">
        <f t="shared" si="17"/>
        <v>662.51340887790298</v>
      </c>
      <c r="AD111">
        <f t="shared" si="18"/>
        <v>662.51340887790298</v>
      </c>
      <c r="AJ111">
        <v>-45.7853095447418</v>
      </c>
      <c r="AK111">
        <f t="shared" si="19"/>
        <v>-45.785309544741814</v>
      </c>
    </row>
    <row r="112" spans="1:37" x14ac:dyDescent="0.25">
      <c r="A112" s="1" t="s">
        <v>114</v>
      </c>
      <c r="B112">
        <v>117729.33333333333</v>
      </c>
      <c r="C112">
        <v>117729.33333333333</v>
      </c>
      <c r="D112">
        <v>117729.33333333333</v>
      </c>
      <c r="E112">
        <v>117729.33333333333</v>
      </c>
      <c r="G112">
        <v>190655.66666666666</v>
      </c>
      <c r="H112">
        <v>190655.66666666666</v>
      </c>
      <c r="I112">
        <v>190655.66666666666</v>
      </c>
      <c r="J112">
        <v>190655.66666666666</v>
      </c>
      <c r="L112">
        <v>101.321</v>
      </c>
      <c r="M112">
        <v>101.321</v>
      </c>
      <c r="N112">
        <v>101.321</v>
      </c>
      <c r="O112">
        <v>101.321</v>
      </c>
      <c r="Q112">
        <v>34.033333333333331</v>
      </c>
      <c r="R112">
        <v>34.033333333333331</v>
      </c>
      <c r="S112">
        <v>34.033333333333331</v>
      </c>
      <c r="T112">
        <v>34.033333333333331</v>
      </c>
      <c r="V112">
        <f t="shared" si="11"/>
        <v>-46.129826515761096</v>
      </c>
      <c r="W112">
        <f t="shared" si="12"/>
        <v>-46.129826515761096</v>
      </c>
      <c r="X112">
        <f t="shared" si="13"/>
        <v>-46.129826515761096</v>
      </c>
      <c r="Y112">
        <f t="shared" si="14"/>
        <v>-46.129826515761096</v>
      </c>
      <c r="AA112">
        <f t="shared" si="15"/>
        <v>662.11195402523299</v>
      </c>
      <c r="AB112">
        <f t="shared" si="16"/>
        <v>662.11195402523299</v>
      </c>
      <c r="AC112">
        <f t="shared" si="17"/>
        <v>662.11195402523299</v>
      </c>
      <c r="AD112">
        <f t="shared" si="18"/>
        <v>662.11195402523299</v>
      </c>
      <c r="AJ112">
        <v>-46.129826515761103</v>
      </c>
      <c r="AK112">
        <f t="shared" si="19"/>
        <v>-46.129826515761096</v>
      </c>
    </row>
    <row r="113" spans="1:37" x14ac:dyDescent="0.25">
      <c r="A113" s="1" t="s">
        <v>115</v>
      </c>
      <c r="B113">
        <v>117660</v>
      </c>
      <c r="C113">
        <v>117660</v>
      </c>
      <c r="D113">
        <v>117660</v>
      </c>
      <c r="E113">
        <v>117660</v>
      </c>
      <c r="G113">
        <v>191121.33333333334</v>
      </c>
      <c r="H113">
        <v>191121.33333333334</v>
      </c>
      <c r="I113">
        <v>191121.33333333334</v>
      </c>
      <c r="J113">
        <v>191121.33333333334</v>
      </c>
      <c r="L113">
        <v>101.462</v>
      </c>
      <c r="M113">
        <v>101.462</v>
      </c>
      <c r="N113">
        <v>101.462</v>
      </c>
      <c r="O113">
        <v>101.462</v>
      </c>
      <c r="Q113">
        <v>34.1</v>
      </c>
      <c r="R113">
        <v>34.1</v>
      </c>
      <c r="S113">
        <v>34.1</v>
      </c>
      <c r="T113">
        <v>34.1</v>
      </c>
      <c r="V113">
        <f t="shared" si="11"/>
        <v>-46.23698830071212</v>
      </c>
      <c r="W113">
        <f t="shared" si="12"/>
        <v>-46.23698830071212</v>
      </c>
      <c r="X113">
        <f t="shared" si="13"/>
        <v>-46.23698830071212</v>
      </c>
      <c r="Y113">
        <f t="shared" si="14"/>
        <v>-46.23698830071212</v>
      </c>
      <c r="AA113">
        <f t="shared" si="15"/>
        <v>661.94816239575039</v>
      </c>
      <c r="AB113">
        <f t="shared" si="16"/>
        <v>661.94816239575039</v>
      </c>
      <c r="AC113">
        <f t="shared" si="17"/>
        <v>661.94816239575039</v>
      </c>
      <c r="AD113">
        <f t="shared" si="18"/>
        <v>661.94816239575039</v>
      </c>
      <c r="AJ113">
        <v>-46.236988300712099</v>
      </c>
      <c r="AK113">
        <f t="shared" si="19"/>
        <v>-46.23698830071212</v>
      </c>
    </row>
    <row r="114" spans="1:37" x14ac:dyDescent="0.25">
      <c r="A114" s="1" t="s">
        <v>116</v>
      </c>
      <c r="B114">
        <v>117678.66666666667</v>
      </c>
      <c r="C114">
        <v>117678.66666666667</v>
      </c>
      <c r="D114">
        <v>117678.66666666667</v>
      </c>
      <c r="E114">
        <v>117678.66666666667</v>
      </c>
      <c r="G114">
        <v>191650.66666666666</v>
      </c>
      <c r="H114">
        <v>191650.66666666666</v>
      </c>
      <c r="I114">
        <v>191650.66666666666</v>
      </c>
      <c r="J114">
        <v>191650.66666666666</v>
      </c>
      <c r="L114">
        <v>101.474</v>
      </c>
      <c r="M114">
        <v>101.474</v>
      </c>
      <c r="N114">
        <v>101.474</v>
      </c>
      <c r="O114">
        <v>101.474</v>
      </c>
      <c r="Q114">
        <v>34.133333333333333</v>
      </c>
      <c r="R114">
        <v>34.133333333333333</v>
      </c>
      <c r="S114">
        <v>34.133333333333333</v>
      </c>
      <c r="T114">
        <v>34.133333333333333</v>
      </c>
      <c r="V114">
        <f t="shared" si="11"/>
        <v>-46.39999976984442</v>
      </c>
      <c r="W114">
        <f t="shared" si="12"/>
        <v>-46.39999976984442</v>
      </c>
      <c r="X114">
        <f t="shared" si="13"/>
        <v>-46.39999976984442</v>
      </c>
      <c r="Y114">
        <f t="shared" si="14"/>
        <v>-46.39999976984442</v>
      </c>
      <c r="AA114">
        <f t="shared" si="15"/>
        <v>661.6992733504643</v>
      </c>
      <c r="AB114">
        <f t="shared" si="16"/>
        <v>661.6992733504643</v>
      </c>
      <c r="AC114">
        <f t="shared" si="17"/>
        <v>661.6992733504643</v>
      </c>
      <c r="AD114">
        <f t="shared" si="18"/>
        <v>661.6992733504643</v>
      </c>
      <c r="AJ114">
        <v>-46.399999769844399</v>
      </c>
      <c r="AK114">
        <f t="shared" si="19"/>
        <v>-46.39999976984442</v>
      </c>
    </row>
    <row r="115" spans="1:37" x14ac:dyDescent="0.25">
      <c r="A115" s="1" t="s">
        <v>117</v>
      </c>
      <c r="B115">
        <v>117958.33333333333</v>
      </c>
      <c r="C115">
        <v>117958.33333333333</v>
      </c>
      <c r="D115">
        <v>117958.33333333333</v>
      </c>
      <c r="E115">
        <v>117958.33333333333</v>
      </c>
      <c r="G115">
        <v>192074.66666666666</v>
      </c>
      <c r="H115">
        <v>192074.66666666666</v>
      </c>
      <c r="I115">
        <v>192074.66666666666</v>
      </c>
      <c r="J115">
        <v>192074.66666666666</v>
      </c>
      <c r="L115">
        <v>101.521</v>
      </c>
      <c r="M115">
        <v>101.521</v>
      </c>
      <c r="N115">
        <v>101.521</v>
      </c>
      <c r="O115">
        <v>101.521</v>
      </c>
      <c r="Q115">
        <v>34.1</v>
      </c>
      <c r="R115">
        <v>34.1</v>
      </c>
      <c r="S115">
        <v>34.1</v>
      </c>
      <c r="T115">
        <v>34.1</v>
      </c>
      <c r="V115">
        <f t="shared" si="11"/>
        <v>-46.481324358554176</v>
      </c>
      <c r="W115">
        <f t="shared" si="12"/>
        <v>-46.481324358554176</v>
      </c>
      <c r="X115">
        <f t="shared" si="13"/>
        <v>-46.481324358554176</v>
      </c>
      <c r="Y115">
        <f t="shared" si="14"/>
        <v>-46.481324358554176</v>
      </c>
      <c r="AA115">
        <f t="shared" si="15"/>
        <v>661.76195928663958</v>
      </c>
      <c r="AB115">
        <f t="shared" si="16"/>
        <v>661.76195928663958</v>
      </c>
      <c r="AC115">
        <f t="shared" si="17"/>
        <v>661.76195928663958</v>
      </c>
      <c r="AD115">
        <f t="shared" si="18"/>
        <v>661.76195928663958</v>
      </c>
      <c r="AJ115">
        <v>-46.481324358554197</v>
      </c>
      <c r="AK115">
        <f t="shared" si="19"/>
        <v>-46.481324358554176</v>
      </c>
    </row>
    <row r="116" spans="1:37" x14ac:dyDescent="0.25">
      <c r="A116" s="1" t="s">
        <v>118</v>
      </c>
      <c r="B116">
        <v>118406.66666666667</v>
      </c>
      <c r="C116">
        <v>118406.66666666667</v>
      </c>
      <c r="D116">
        <v>118406.66666666667</v>
      </c>
      <c r="E116">
        <v>118406.66666666667</v>
      </c>
      <c r="G116">
        <v>192506.66666666666</v>
      </c>
      <c r="H116">
        <v>192506.66666666666</v>
      </c>
      <c r="I116">
        <v>192506.66666666666</v>
      </c>
      <c r="J116">
        <v>192506.66666666666</v>
      </c>
      <c r="L116">
        <v>101.791</v>
      </c>
      <c r="M116">
        <v>101.791</v>
      </c>
      <c r="N116">
        <v>101.791</v>
      </c>
      <c r="O116">
        <v>101.791</v>
      </c>
      <c r="Q116">
        <v>34.199999999999996</v>
      </c>
      <c r="R116">
        <v>34.199999999999996</v>
      </c>
      <c r="S116">
        <v>34.199999999999996</v>
      </c>
      <c r="T116">
        <v>34.199999999999996</v>
      </c>
      <c r="V116">
        <f t="shared" si="11"/>
        <v>-46.033801124314699</v>
      </c>
      <c r="W116">
        <f t="shared" si="12"/>
        <v>-46.033801124314699</v>
      </c>
      <c r="X116">
        <f t="shared" si="13"/>
        <v>-46.033801124314699</v>
      </c>
      <c r="Y116">
        <f t="shared" si="14"/>
        <v>-46.033801124314699</v>
      </c>
      <c r="AA116">
        <f t="shared" si="15"/>
        <v>662.18225833600229</v>
      </c>
      <c r="AB116">
        <f t="shared" si="16"/>
        <v>662.18225833600229</v>
      </c>
      <c r="AC116">
        <f t="shared" si="17"/>
        <v>662.18225833600229</v>
      </c>
      <c r="AD116">
        <f t="shared" si="18"/>
        <v>662.18225833600229</v>
      </c>
      <c r="AJ116">
        <v>-46.033801124314699</v>
      </c>
      <c r="AK116">
        <f t="shared" si="19"/>
        <v>-46.033801124314699</v>
      </c>
    </row>
    <row r="117" spans="1:37" x14ac:dyDescent="0.25">
      <c r="A117" s="1" t="s">
        <v>119</v>
      </c>
      <c r="B117">
        <v>118753</v>
      </c>
      <c r="C117">
        <v>118753</v>
      </c>
      <c r="D117">
        <v>118753</v>
      </c>
      <c r="E117">
        <v>118753</v>
      </c>
      <c r="G117" s="14">
        <v>193024.33333333334</v>
      </c>
      <c r="H117" s="14">
        <v>193024.33333333334</v>
      </c>
      <c r="I117" s="14">
        <v>193024.33333333334</v>
      </c>
      <c r="J117" s="14">
        <v>193024.33333333334</v>
      </c>
      <c r="L117">
        <v>101.748</v>
      </c>
      <c r="M117">
        <v>101.748</v>
      </c>
      <c r="N117">
        <v>101.748</v>
      </c>
      <c r="O117">
        <v>101.748</v>
      </c>
      <c r="Q117">
        <v>34.233333333333334</v>
      </c>
      <c r="R117">
        <v>34.233333333333334</v>
      </c>
      <c r="S117">
        <v>34.233333333333334</v>
      </c>
      <c r="T117">
        <v>34.233333333333334</v>
      </c>
      <c r="V117">
        <f t="shared" si="11"/>
        <v>-45.912862370490465</v>
      </c>
      <c r="W117">
        <f t="shared" si="12"/>
        <v>-45.912862370490465</v>
      </c>
      <c r="X117">
        <f t="shared" si="13"/>
        <v>-45.912862370490465</v>
      </c>
      <c r="Y117">
        <f t="shared" si="14"/>
        <v>-45.912862370490465</v>
      </c>
      <c r="AA117">
        <f t="shared" si="15"/>
        <v>662.16352632465407</v>
      </c>
      <c r="AB117">
        <f t="shared" si="16"/>
        <v>662.16352632465407</v>
      </c>
      <c r="AC117">
        <f t="shared" si="17"/>
        <v>662.16352632465407</v>
      </c>
      <c r="AD117">
        <f t="shared" si="18"/>
        <v>662.16352632465407</v>
      </c>
      <c r="AJ117">
        <v>-45.912862370490501</v>
      </c>
      <c r="AK117">
        <f t="shared" si="19"/>
        <v>-45.912862370490465</v>
      </c>
    </row>
    <row r="118" spans="1:37" x14ac:dyDescent="0.25">
      <c r="A118" s="1" t="s">
        <v>120</v>
      </c>
      <c r="B118">
        <v>118833.66666666667</v>
      </c>
      <c r="C118">
        <v>118833.66666666667</v>
      </c>
      <c r="D118">
        <v>118833.66666666667</v>
      </c>
      <c r="E118">
        <v>118833.66666666667</v>
      </c>
      <c r="G118">
        <v>193615.66666666666</v>
      </c>
      <c r="H118">
        <v>193615.66666666666</v>
      </c>
      <c r="I118">
        <v>193615.66666666666</v>
      </c>
      <c r="J118">
        <v>193615.66666666666</v>
      </c>
      <c r="L118">
        <v>101.95399999999999</v>
      </c>
      <c r="M118">
        <v>101.95399999999999</v>
      </c>
      <c r="N118">
        <v>101.95399999999999</v>
      </c>
      <c r="O118">
        <v>101.95399999999999</v>
      </c>
      <c r="Q118">
        <v>34.200000000000003</v>
      </c>
      <c r="R118">
        <v>34.200000000000003</v>
      </c>
      <c r="S118">
        <v>34.200000000000003</v>
      </c>
      <c r="T118">
        <v>34.200000000000003</v>
      </c>
      <c r="V118">
        <f t="shared" si="11"/>
        <v>-46.248259145343908</v>
      </c>
      <c r="W118">
        <f t="shared" si="12"/>
        <v>-46.248259145343908</v>
      </c>
      <c r="X118">
        <f t="shared" si="13"/>
        <v>-46.248259145343908</v>
      </c>
      <c r="Y118">
        <f t="shared" si="14"/>
        <v>-46.248259145343908</v>
      </c>
      <c r="AA118">
        <f t="shared" si="15"/>
        <v>662.12780427558562</v>
      </c>
      <c r="AB118">
        <f t="shared" si="16"/>
        <v>662.12780427558562</v>
      </c>
      <c r="AC118">
        <f t="shared" si="17"/>
        <v>662.12780427558562</v>
      </c>
      <c r="AD118">
        <f t="shared" si="18"/>
        <v>662.12780427558562</v>
      </c>
      <c r="AJ118">
        <v>-46.248259145343901</v>
      </c>
      <c r="AK118">
        <f t="shared" si="19"/>
        <v>-46.248259145343908</v>
      </c>
    </row>
    <row r="119" spans="1:37" x14ac:dyDescent="0.25">
      <c r="A119" s="1" t="s">
        <v>121</v>
      </c>
      <c r="B119">
        <v>119297.33333333333</v>
      </c>
      <c r="C119">
        <v>119297.33333333333</v>
      </c>
      <c r="D119">
        <v>119297.33333333333</v>
      </c>
      <c r="E119">
        <v>119297.33333333333</v>
      </c>
      <c r="G119">
        <v>194106</v>
      </c>
      <c r="H119">
        <v>194106</v>
      </c>
      <c r="I119">
        <v>194106</v>
      </c>
      <c r="J119">
        <v>194106</v>
      </c>
      <c r="L119">
        <v>102.021</v>
      </c>
      <c r="M119">
        <v>102.021</v>
      </c>
      <c r="N119">
        <v>102.021</v>
      </c>
      <c r="O119">
        <v>102.021</v>
      </c>
      <c r="Q119">
        <v>34.233333333333327</v>
      </c>
      <c r="R119">
        <v>34.233333333333327</v>
      </c>
      <c r="S119">
        <v>34.233333333333327</v>
      </c>
      <c r="T119">
        <v>34.233333333333327</v>
      </c>
      <c r="V119">
        <f t="shared" si="11"/>
        <v>-46.014349441027719</v>
      </c>
      <c r="W119">
        <f t="shared" si="12"/>
        <v>-46.014349441027719</v>
      </c>
      <c r="X119">
        <f t="shared" si="13"/>
        <v>-46.014349441027719</v>
      </c>
      <c r="Y119">
        <f t="shared" si="14"/>
        <v>-46.014349441027719</v>
      </c>
      <c r="AA119">
        <f t="shared" si="15"/>
        <v>662.32998988776512</v>
      </c>
      <c r="AB119">
        <f t="shared" si="16"/>
        <v>662.32998988776512</v>
      </c>
      <c r="AC119">
        <f t="shared" si="17"/>
        <v>662.32998988776512</v>
      </c>
      <c r="AD119">
        <f t="shared" si="18"/>
        <v>662.32998988776512</v>
      </c>
      <c r="AJ119">
        <v>-46.014349441027697</v>
      </c>
      <c r="AK119">
        <f t="shared" si="19"/>
        <v>-46.014349441027719</v>
      </c>
    </row>
    <row r="120" spans="1:37" x14ac:dyDescent="0.25">
      <c r="A120" s="1" t="s">
        <v>122</v>
      </c>
      <c r="B120">
        <v>119959.66666666667</v>
      </c>
      <c r="C120">
        <v>119959.66666666667</v>
      </c>
      <c r="D120">
        <v>119959.66666666667</v>
      </c>
      <c r="E120">
        <v>119959.66666666667</v>
      </c>
      <c r="G120">
        <v>194555.33333333334</v>
      </c>
      <c r="H120">
        <v>194555.33333333334</v>
      </c>
      <c r="I120">
        <v>194555.33333333334</v>
      </c>
      <c r="J120">
        <v>194555.33333333334</v>
      </c>
      <c r="L120">
        <v>102.401</v>
      </c>
      <c r="M120">
        <v>102.401</v>
      </c>
      <c r="N120">
        <v>102.401</v>
      </c>
      <c r="O120">
        <v>102.401</v>
      </c>
      <c r="Q120">
        <v>34.333333333333329</v>
      </c>
      <c r="R120">
        <v>34.333333333333329</v>
      </c>
      <c r="S120">
        <v>34.333333333333329</v>
      </c>
      <c r="T120">
        <v>34.333333333333329</v>
      </c>
      <c r="V120">
        <f t="shared" si="11"/>
        <v>-45.400223533004599</v>
      </c>
      <c r="W120">
        <f t="shared" si="12"/>
        <v>-45.400223533004599</v>
      </c>
      <c r="X120">
        <f t="shared" si="13"/>
        <v>-45.400223533004599</v>
      </c>
      <c r="Y120">
        <f t="shared" si="14"/>
        <v>-45.400223533004599</v>
      </c>
      <c r="AA120">
        <f t="shared" si="15"/>
        <v>663.02420903991344</v>
      </c>
      <c r="AB120">
        <f t="shared" si="16"/>
        <v>663.02420903991344</v>
      </c>
      <c r="AC120">
        <f t="shared" si="17"/>
        <v>663.02420903991344</v>
      </c>
      <c r="AD120">
        <f t="shared" si="18"/>
        <v>663.02420903991344</v>
      </c>
      <c r="AJ120">
        <v>-45.400223533004599</v>
      </c>
      <c r="AK120">
        <f t="shared" si="19"/>
        <v>-45.400223533004599</v>
      </c>
    </row>
    <row r="121" spans="1:37" x14ac:dyDescent="0.25">
      <c r="A121" s="1" t="s">
        <v>123</v>
      </c>
      <c r="B121">
        <v>120625.66666666667</v>
      </c>
      <c r="C121">
        <v>120625.66666666667</v>
      </c>
      <c r="D121">
        <v>120625.66666666667</v>
      </c>
      <c r="E121">
        <v>120625.66666666667</v>
      </c>
      <c r="G121">
        <v>195068</v>
      </c>
      <c r="H121">
        <v>195068</v>
      </c>
      <c r="I121">
        <v>195068</v>
      </c>
      <c r="J121">
        <v>195068</v>
      </c>
      <c r="L121">
        <v>102.38800000000001</v>
      </c>
      <c r="M121">
        <v>102.38800000000001</v>
      </c>
      <c r="N121">
        <v>102.38800000000001</v>
      </c>
      <c r="O121">
        <v>102.38800000000001</v>
      </c>
      <c r="Q121">
        <v>34.366666666666667</v>
      </c>
      <c r="R121">
        <v>34.366666666666667</v>
      </c>
      <c r="S121">
        <v>34.366666666666667</v>
      </c>
      <c r="T121">
        <v>34.366666666666667</v>
      </c>
      <c r="V121">
        <f t="shared" si="11"/>
        <v>-45.01269242754983</v>
      </c>
      <c r="W121">
        <f t="shared" si="12"/>
        <v>-45.01269242754983</v>
      </c>
      <c r="X121">
        <f t="shared" si="13"/>
        <v>-45.01269242754983</v>
      </c>
      <c r="Y121">
        <f t="shared" si="14"/>
        <v>-45.01269242754983</v>
      </c>
      <c r="AA121">
        <f t="shared" si="15"/>
        <v>663.30200387160949</v>
      </c>
      <c r="AB121">
        <f t="shared" si="16"/>
        <v>663.30200387160949</v>
      </c>
      <c r="AC121">
        <f t="shared" si="17"/>
        <v>663.30200387160949</v>
      </c>
      <c r="AD121">
        <f t="shared" si="18"/>
        <v>663.30200387160949</v>
      </c>
      <c r="AJ121">
        <v>-45.012692427549901</v>
      </c>
      <c r="AK121">
        <f t="shared" si="19"/>
        <v>-45.01269242754983</v>
      </c>
    </row>
    <row r="122" spans="1:37" x14ac:dyDescent="0.25">
      <c r="A122" s="1" t="s">
        <v>124</v>
      </c>
      <c r="B122">
        <v>121152</v>
      </c>
      <c r="C122">
        <v>121152</v>
      </c>
      <c r="D122">
        <v>121152</v>
      </c>
      <c r="E122">
        <v>121152</v>
      </c>
      <c r="G122">
        <v>195621</v>
      </c>
      <c r="H122">
        <v>195621</v>
      </c>
      <c r="I122">
        <v>195621</v>
      </c>
      <c r="J122">
        <v>195621</v>
      </c>
      <c r="L122">
        <v>102.44799999999999</v>
      </c>
      <c r="M122">
        <v>102.44799999999999</v>
      </c>
      <c r="N122">
        <v>102.44799999999999</v>
      </c>
      <c r="O122">
        <v>102.44799999999999</v>
      </c>
      <c r="Q122">
        <v>34.4</v>
      </c>
      <c r="R122">
        <v>34.4</v>
      </c>
      <c r="S122">
        <v>34.4</v>
      </c>
      <c r="T122">
        <v>34.4</v>
      </c>
      <c r="V122">
        <f t="shared" si="11"/>
        <v>-44.763449115479546</v>
      </c>
      <c r="W122">
        <f t="shared" si="12"/>
        <v>-44.763449115479546</v>
      </c>
      <c r="X122">
        <f t="shared" si="13"/>
        <v>-44.763449115479546</v>
      </c>
      <c r="Y122">
        <f t="shared" si="14"/>
        <v>-44.763449115479546</v>
      </c>
      <c r="AA122">
        <f t="shared" si="15"/>
        <v>663.51288443502801</v>
      </c>
      <c r="AB122">
        <f t="shared" si="16"/>
        <v>663.51288443502801</v>
      </c>
      <c r="AC122">
        <f t="shared" si="17"/>
        <v>663.51288443502801</v>
      </c>
      <c r="AD122">
        <f t="shared" si="18"/>
        <v>663.51288443502801</v>
      </c>
      <c r="AJ122">
        <v>-44.763449115479503</v>
      </c>
      <c r="AK122">
        <f t="shared" si="19"/>
        <v>-44.763449115479546</v>
      </c>
    </row>
    <row r="123" spans="1:37" x14ac:dyDescent="0.25">
      <c r="A123" s="1" t="s">
        <v>125</v>
      </c>
      <c r="B123">
        <v>121994</v>
      </c>
      <c r="C123">
        <v>121994</v>
      </c>
      <c r="D123">
        <v>121994</v>
      </c>
      <c r="E123">
        <v>121994</v>
      </c>
      <c r="G123">
        <v>196085.33333333334</v>
      </c>
      <c r="H123">
        <v>196085.33333333334</v>
      </c>
      <c r="I123">
        <v>196085.33333333334</v>
      </c>
      <c r="J123">
        <v>196085.33333333334</v>
      </c>
      <c r="L123">
        <v>102.116</v>
      </c>
      <c r="M123">
        <v>102.116</v>
      </c>
      <c r="N123">
        <v>102.116</v>
      </c>
      <c r="O123">
        <v>102.116</v>
      </c>
      <c r="Q123">
        <v>34.366666666666667</v>
      </c>
      <c r="R123">
        <v>34.366666666666667</v>
      </c>
      <c r="S123">
        <v>34.366666666666667</v>
      </c>
      <c r="T123">
        <v>34.366666666666667</v>
      </c>
      <c r="V123">
        <f t="shared" si="11"/>
        <v>-44.404887040153298</v>
      </c>
      <c r="W123">
        <f t="shared" si="12"/>
        <v>-44.404887040153298</v>
      </c>
      <c r="X123">
        <f t="shared" si="13"/>
        <v>-44.404887040153298</v>
      </c>
      <c r="Y123">
        <f t="shared" si="14"/>
        <v>-44.404887040153298</v>
      </c>
      <c r="AA123">
        <f t="shared" si="15"/>
        <v>663.64379963533918</v>
      </c>
      <c r="AB123">
        <f t="shared" si="16"/>
        <v>663.64379963533918</v>
      </c>
      <c r="AC123">
        <f t="shared" si="17"/>
        <v>663.64379963533918</v>
      </c>
      <c r="AD123">
        <f t="shared" si="18"/>
        <v>663.64379963533918</v>
      </c>
      <c r="AJ123">
        <v>-44.404887040153298</v>
      </c>
      <c r="AK123">
        <f t="shared" si="19"/>
        <v>-44.404887040153298</v>
      </c>
    </row>
    <row r="124" spans="1:37" x14ac:dyDescent="0.25">
      <c r="A124" s="1" t="s">
        <v>126</v>
      </c>
      <c r="B124">
        <v>122596</v>
      </c>
      <c r="C124">
        <v>122596</v>
      </c>
      <c r="D124">
        <v>122596</v>
      </c>
      <c r="E124">
        <v>122596</v>
      </c>
      <c r="G124">
        <v>196522</v>
      </c>
      <c r="H124">
        <v>196522</v>
      </c>
      <c r="I124">
        <v>196522</v>
      </c>
      <c r="J124">
        <v>196522</v>
      </c>
      <c r="L124">
        <v>102.831</v>
      </c>
      <c r="M124">
        <v>102.831</v>
      </c>
      <c r="N124">
        <v>102.831</v>
      </c>
      <c r="O124">
        <v>102.831</v>
      </c>
      <c r="Q124">
        <v>34.5</v>
      </c>
      <c r="R124">
        <v>34.5</v>
      </c>
      <c r="S124">
        <v>34.5</v>
      </c>
      <c r="T124">
        <v>34.5</v>
      </c>
      <c r="V124">
        <f t="shared" si="11"/>
        <v>-43.747856107009071</v>
      </c>
      <c r="W124">
        <f t="shared" si="12"/>
        <v>-43.747856107009071</v>
      </c>
      <c r="X124">
        <f t="shared" si="13"/>
        <v>-43.747856107009071</v>
      </c>
      <c r="Y124">
        <f t="shared" si="14"/>
        <v>-43.747856107009071</v>
      </c>
      <c r="AA124">
        <f t="shared" si="15"/>
        <v>664.61135259828768</v>
      </c>
      <c r="AB124">
        <f t="shared" si="16"/>
        <v>664.61135259828768</v>
      </c>
      <c r="AC124">
        <f t="shared" si="17"/>
        <v>664.61135259828768</v>
      </c>
      <c r="AD124">
        <f t="shared" si="18"/>
        <v>664.61135259828768</v>
      </c>
      <c r="AJ124">
        <v>-43.747856107009099</v>
      </c>
      <c r="AK124">
        <f t="shared" si="19"/>
        <v>-43.747856107009071</v>
      </c>
    </row>
    <row r="125" spans="1:37" x14ac:dyDescent="0.25">
      <c r="A125" s="1" t="s">
        <v>127</v>
      </c>
      <c r="B125">
        <v>123245</v>
      </c>
      <c r="C125">
        <v>123245</v>
      </c>
      <c r="D125">
        <v>123245</v>
      </c>
      <c r="E125">
        <v>123245</v>
      </c>
      <c r="G125">
        <v>197050</v>
      </c>
      <c r="H125">
        <v>197050</v>
      </c>
      <c r="I125">
        <v>197050</v>
      </c>
      <c r="J125">
        <v>197050</v>
      </c>
      <c r="L125">
        <v>102.863</v>
      </c>
      <c r="M125">
        <v>102.863</v>
      </c>
      <c r="N125">
        <v>102.863</v>
      </c>
      <c r="O125">
        <v>102.863</v>
      </c>
      <c r="Q125">
        <v>34.5</v>
      </c>
      <c r="R125">
        <v>34.5</v>
      </c>
      <c r="S125">
        <v>34.5</v>
      </c>
      <c r="T125">
        <v>34.5</v>
      </c>
      <c r="V125">
        <f t="shared" si="11"/>
        <v>-43.488183277510068</v>
      </c>
      <c r="W125">
        <f t="shared" si="12"/>
        <v>-43.488183277510068</v>
      </c>
      <c r="X125">
        <f t="shared" si="13"/>
        <v>-43.488183277510068</v>
      </c>
      <c r="Y125">
        <f t="shared" si="14"/>
        <v>-43.488183277510068</v>
      </c>
      <c r="AA125">
        <f t="shared" si="15"/>
        <v>664.90213960735264</v>
      </c>
      <c r="AB125">
        <f t="shared" si="16"/>
        <v>664.90213960735264</v>
      </c>
      <c r="AC125">
        <f t="shared" si="17"/>
        <v>664.90213960735264</v>
      </c>
      <c r="AD125">
        <f t="shared" si="18"/>
        <v>664.90213960735264</v>
      </c>
      <c r="AJ125">
        <v>-43.488183277510103</v>
      </c>
      <c r="AK125">
        <f t="shared" si="19"/>
        <v>-43.488183277510068</v>
      </c>
    </row>
    <row r="126" spans="1:37" x14ac:dyDescent="0.25">
      <c r="A126" s="1" t="s">
        <v>128</v>
      </c>
      <c r="B126">
        <v>124449.66666666667</v>
      </c>
      <c r="C126">
        <v>124449.66666666667</v>
      </c>
      <c r="D126">
        <v>124449.66666666667</v>
      </c>
      <c r="E126">
        <v>124449.66666666667</v>
      </c>
      <c r="G126">
        <v>197600.66666666666</v>
      </c>
      <c r="H126">
        <v>197600.66666666666</v>
      </c>
      <c r="I126">
        <v>197600.66666666666</v>
      </c>
      <c r="J126">
        <v>197600.66666666666</v>
      </c>
      <c r="L126">
        <v>102.899</v>
      </c>
      <c r="M126">
        <v>102.899</v>
      </c>
      <c r="N126">
        <v>102.899</v>
      </c>
      <c r="O126">
        <v>102.899</v>
      </c>
      <c r="Q126">
        <v>34.5</v>
      </c>
      <c r="R126">
        <v>34.5</v>
      </c>
      <c r="S126">
        <v>34.5</v>
      </c>
      <c r="T126">
        <v>34.5</v>
      </c>
      <c r="V126">
        <f t="shared" si="11"/>
        <v>-42.794538205174788</v>
      </c>
      <c r="W126">
        <f t="shared" si="12"/>
        <v>-42.794538205174788</v>
      </c>
      <c r="X126">
        <f t="shared" si="13"/>
        <v>-42.794538205174788</v>
      </c>
      <c r="Y126">
        <f t="shared" si="14"/>
        <v>-42.794538205174788</v>
      </c>
      <c r="AA126">
        <f t="shared" si="15"/>
        <v>665.6307765638719</v>
      </c>
      <c r="AB126">
        <f t="shared" si="16"/>
        <v>665.6307765638719</v>
      </c>
      <c r="AC126">
        <f t="shared" si="17"/>
        <v>665.6307765638719</v>
      </c>
      <c r="AD126">
        <f t="shared" si="18"/>
        <v>665.6307765638719</v>
      </c>
      <c r="AJ126">
        <v>-42.794538205174803</v>
      </c>
      <c r="AK126">
        <f t="shared" si="19"/>
        <v>-42.794538205174788</v>
      </c>
    </row>
    <row r="127" spans="1:37" x14ac:dyDescent="0.25">
      <c r="A127" s="1" t="s">
        <v>129</v>
      </c>
      <c r="B127">
        <v>124848.66666666667</v>
      </c>
      <c r="C127">
        <v>124848.66666666667</v>
      </c>
      <c r="D127">
        <v>124848.66666666667</v>
      </c>
      <c r="E127">
        <v>124848.66666666667</v>
      </c>
      <c r="G127">
        <v>197882</v>
      </c>
      <c r="H127">
        <v>197882</v>
      </c>
      <c r="I127">
        <v>197882</v>
      </c>
      <c r="J127">
        <v>197882</v>
      </c>
      <c r="L127">
        <v>102.694</v>
      </c>
      <c r="M127">
        <v>102.694</v>
      </c>
      <c r="N127">
        <v>102.694</v>
      </c>
      <c r="O127">
        <v>102.694</v>
      </c>
      <c r="Q127">
        <v>34.433333333333337</v>
      </c>
      <c r="R127">
        <v>34.433333333333337</v>
      </c>
      <c r="S127">
        <v>34.433333333333337</v>
      </c>
      <c r="T127">
        <v>34.433333333333337</v>
      </c>
      <c r="V127">
        <f t="shared" si="11"/>
        <v>-42.810136611985627</v>
      </c>
      <c r="W127">
        <f t="shared" si="12"/>
        <v>-42.810136611985627</v>
      </c>
      <c r="X127">
        <f t="shared" si="13"/>
        <v>-42.810136611985627</v>
      </c>
      <c r="Y127">
        <f t="shared" si="14"/>
        <v>-42.810136611985627</v>
      </c>
      <c r="AA127">
        <f t="shared" si="15"/>
        <v>665.60917861684209</v>
      </c>
      <c r="AB127">
        <f t="shared" si="16"/>
        <v>665.60917861684209</v>
      </c>
      <c r="AC127">
        <f t="shared" si="17"/>
        <v>665.60917861684209</v>
      </c>
      <c r="AD127">
        <f t="shared" si="18"/>
        <v>665.60917861684209</v>
      </c>
      <c r="AJ127">
        <v>-42.810136611985598</v>
      </c>
      <c r="AK127">
        <f t="shared" si="19"/>
        <v>-42.810136611985627</v>
      </c>
    </row>
    <row r="128" spans="1:37" x14ac:dyDescent="0.25">
      <c r="A128" s="1" t="s">
        <v>130</v>
      </c>
      <c r="B128">
        <v>124629.33333333333</v>
      </c>
      <c r="C128">
        <v>124629.33333333333</v>
      </c>
      <c r="D128">
        <v>124629.33333333333</v>
      </c>
      <c r="E128">
        <v>124629.33333333333</v>
      </c>
      <c r="G128">
        <v>198295.66666666666</v>
      </c>
      <c r="H128">
        <v>198295.66666666666</v>
      </c>
      <c r="I128">
        <v>198295.66666666666</v>
      </c>
      <c r="J128">
        <v>198295.66666666666</v>
      </c>
      <c r="L128">
        <v>102.325</v>
      </c>
      <c r="M128">
        <v>102.325</v>
      </c>
      <c r="N128">
        <v>102.325</v>
      </c>
      <c r="O128">
        <v>102.325</v>
      </c>
      <c r="Q128">
        <v>34.266666666666666</v>
      </c>
      <c r="R128">
        <v>34.266666666666666</v>
      </c>
      <c r="S128">
        <v>34.266666666666666</v>
      </c>
      <c r="T128">
        <v>34.266666666666666</v>
      </c>
      <c r="V128">
        <f t="shared" si="11"/>
        <v>-43.680001718472802</v>
      </c>
      <c r="W128">
        <f t="shared" si="12"/>
        <v>-43.680001718472802</v>
      </c>
      <c r="X128">
        <f t="shared" si="13"/>
        <v>-43.680001718472802</v>
      </c>
      <c r="Y128">
        <f t="shared" si="14"/>
        <v>-43.680001718472802</v>
      </c>
      <c r="AA128">
        <f t="shared" si="15"/>
        <v>664.86454879487655</v>
      </c>
      <c r="AB128">
        <f t="shared" si="16"/>
        <v>664.86454879487655</v>
      </c>
      <c r="AC128">
        <f t="shared" si="17"/>
        <v>664.86454879487655</v>
      </c>
      <c r="AD128">
        <f t="shared" si="18"/>
        <v>664.86454879487655</v>
      </c>
      <c r="AJ128">
        <v>-43.680001718472802</v>
      </c>
      <c r="AK128">
        <f t="shared" si="19"/>
        <v>-43.680001718472802</v>
      </c>
    </row>
    <row r="129" spans="1:37" x14ac:dyDescent="0.25">
      <c r="A129" s="1" t="s">
        <v>131</v>
      </c>
      <c r="B129">
        <v>124933.66666666667</v>
      </c>
      <c r="C129">
        <v>124933.66666666667</v>
      </c>
      <c r="D129">
        <v>124933.66666666667</v>
      </c>
      <c r="E129">
        <v>124933.66666666667</v>
      </c>
      <c r="G129">
        <v>198807</v>
      </c>
      <c r="H129">
        <v>198807</v>
      </c>
      <c r="I129">
        <v>198807</v>
      </c>
      <c r="J129">
        <v>198807</v>
      </c>
      <c r="L129">
        <v>102.764</v>
      </c>
      <c r="M129">
        <v>102.764</v>
      </c>
      <c r="N129">
        <v>102.764</v>
      </c>
      <c r="O129">
        <v>102.764</v>
      </c>
      <c r="Q129">
        <v>34.299999999999997</v>
      </c>
      <c r="R129">
        <v>34.299999999999997</v>
      </c>
      <c r="S129">
        <v>34.299999999999997</v>
      </c>
      <c r="T129">
        <v>34.299999999999997</v>
      </c>
      <c r="V129">
        <f t="shared" si="11"/>
        <v>-43.59641182360189</v>
      </c>
      <c r="W129">
        <f t="shared" si="12"/>
        <v>-43.59641182360189</v>
      </c>
      <c r="X129">
        <f t="shared" si="13"/>
        <v>-43.59641182360189</v>
      </c>
      <c r="Y129">
        <f t="shared" si="14"/>
        <v>-43.59641182360189</v>
      </c>
      <c r="AA129">
        <f t="shared" si="15"/>
        <v>665.27901718361727</v>
      </c>
      <c r="AB129">
        <f t="shared" si="16"/>
        <v>665.27901718361727</v>
      </c>
      <c r="AC129">
        <f t="shared" si="17"/>
        <v>665.27901718361727</v>
      </c>
      <c r="AD129">
        <f t="shared" si="18"/>
        <v>665.27901718361727</v>
      </c>
      <c r="AJ129">
        <v>-43.596411823601898</v>
      </c>
      <c r="AK129">
        <f t="shared" si="19"/>
        <v>-43.59641182360189</v>
      </c>
    </row>
    <row r="130" spans="1:37" x14ac:dyDescent="0.25">
      <c r="A130" s="1" t="s">
        <v>132</v>
      </c>
      <c r="B130">
        <v>125221.33333333333</v>
      </c>
      <c r="C130">
        <v>125221.33333333333</v>
      </c>
      <c r="D130">
        <v>125221.33333333333</v>
      </c>
      <c r="E130">
        <v>125221.33333333333</v>
      </c>
      <c r="G130">
        <v>199351.66666666666</v>
      </c>
      <c r="H130">
        <v>199351.66666666666</v>
      </c>
      <c r="I130">
        <v>199351.66666666666</v>
      </c>
      <c r="J130">
        <v>199351.66666666666</v>
      </c>
      <c r="L130">
        <v>102.578</v>
      </c>
      <c r="M130">
        <v>102.578</v>
      </c>
      <c r="N130">
        <v>102.578</v>
      </c>
      <c r="O130">
        <v>102.578</v>
      </c>
      <c r="Q130">
        <v>34.266666666666666</v>
      </c>
      <c r="R130">
        <v>34.266666666666666</v>
      </c>
      <c r="S130">
        <v>34.266666666666666</v>
      </c>
      <c r="T130">
        <v>34.266666666666666</v>
      </c>
      <c r="V130">
        <f t="shared" si="11"/>
        <v>-43.737242907762422</v>
      </c>
      <c r="W130">
        <f t="shared" si="12"/>
        <v>-43.737242907762422</v>
      </c>
      <c r="X130">
        <f t="shared" si="13"/>
        <v>-43.737242907762422</v>
      </c>
      <c r="Y130">
        <f t="shared" si="14"/>
        <v>-43.737242907762422</v>
      </c>
      <c r="AA130">
        <f t="shared" si="15"/>
        <v>665.05425384704881</v>
      </c>
      <c r="AB130">
        <f t="shared" si="16"/>
        <v>665.05425384704881</v>
      </c>
      <c r="AC130">
        <f t="shared" si="17"/>
        <v>665.05425384704881</v>
      </c>
      <c r="AD130">
        <f t="shared" si="18"/>
        <v>665.05425384704881</v>
      </c>
      <c r="AJ130">
        <v>-43.737242907762401</v>
      </c>
      <c r="AK130">
        <f t="shared" si="19"/>
        <v>-43.737242907762422</v>
      </c>
    </row>
    <row r="131" spans="1:37" x14ac:dyDescent="0.25">
      <c r="A131" s="1" t="s">
        <v>133</v>
      </c>
      <c r="B131">
        <v>125542</v>
      </c>
      <c r="C131">
        <v>125542</v>
      </c>
      <c r="D131">
        <v>125542</v>
      </c>
      <c r="E131">
        <v>125542</v>
      </c>
      <c r="G131">
        <v>199776</v>
      </c>
      <c r="H131">
        <v>199776</v>
      </c>
      <c r="I131">
        <v>199776</v>
      </c>
      <c r="J131">
        <v>199776</v>
      </c>
      <c r="L131">
        <v>101.71299999999999</v>
      </c>
      <c r="M131">
        <v>101.71299999999999</v>
      </c>
      <c r="N131">
        <v>101.71299999999999</v>
      </c>
      <c r="O131">
        <v>101.71299999999999</v>
      </c>
      <c r="Q131">
        <v>34.133333333333333</v>
      </c>
      <c r="R131">
        <v>34.133333333333333</v>
      </c>
      <c r="S131">
        <v>34.133333333333333</v>
      </c>
      <c r="T131">
        <v>34.133333333333333</v>
      </c>
      <c r="V131">
        <f t="shared" si="11"/>
        <v>-44.083984832221766</v>
      </c>
      <c r="W131">
        <f t="shared" si="12"/>
        <v>-44.083984832221766</v>
      </c>
      <c r="X131">
        <f t="shared" si="13"/>
        <v>-44.083984832221766</v>
      </c>
      <c r="Y131">
        <f t="shared" si="14"/>
        <v>-44.083984832221766</v>
      </c>
      <c r="AA131">
        <f t="shared" si="15"/>
        <v>664.25053966757991</v>
      </c>
      <c r="AB131">
        <f t="shared" si="16"/>
        <v>664.25053966757991</v>
      </c>
      <c r="AC131">
        <f t="shared" si="17"/>
        <v>664.25053966757991</v>
      </c>
      <c r="AD131">
        <f t="shared" si="18"/>
        <v>664.25053966757991</v>
      </c>
      <c r="AJ131">
        <v>-44.083984832221802</v>
      </c>
      <c r="AK131">
        <f t="shared" si="19"/>
        <v>-44.083984832221766</v>
      </c>
    </row>
    <row r="132" spans="1:37" x14ac:dyDescent="0.25">
      <c r="A132" s="1" t="s">
        <v>134</v>
      </c>
      <c r="B132">
        <v>126280</v>
      </c>
      <c r="C132">
        <v>126280</v>
      </c>
      <c r="D132">
        <v>126280</v>
      </c>
      <c r="E132">
        <v>126280</v>
      </c>
      <c r="G132">
        <v>200279.33333333334</v>
      </c>
      <c r="H132">
        <v>200279.33333333334</v>
      </c>
      <c r="I132">
        <v>200279.33333333334</v>
      </c>
      <c r="J132">
        <v>200279.33333333334</v>
      </c>
      <c r="L132">
        <v>101.907</v>
      </c>
      <c r="M132">
        <v>101.907</v>
      </c>
      <c r="N132">
        <v>101.907</v>
      </c>
      <c r="O132">
        <v>101.907</v>
      </c>
      <c r="Q132">
        <v>34.300000000000004</v>
      </c>
      <c r="R132">
        <v>34.300000000000004</v>
      </c>
      <c r="S132">
        <v>34.300000000000004</v>
      </c>
      <c r="T132">
        <v>34.300000000000004</v>
      </c>
      <c r="V132">
        <f t="shared" ref="V132:V181" si="20">LN(Q132*B132/100/(G132/$AF$6))*100</f>
        <v>-43.262393824130953</v>
      </c>
      <c r="W132">
        <f t="shared" ref="W132:W182" si="21">LN(R132*C132/100/(H132/$AF$6))*100</f>
        <v>-43.262393824130953</v>
      </c>
      <c r="X132">
        <f t="shared" ref="X132:X183" si="22">LN(S132*D132/100/(I132/$AF$6))*100</f>
        <v>-43.262393824130953</v>
      </c>
      <c r="Y132">
        <f t="shared" ref="Y132:Y184" si="23">LN(T132*E132/100/(J132/$AF$6))*100</f>
        <v>-43.262393824130953</v>
      </c>
      <c r="AA132">
        <f t="shared" ref="AA132:AA181" si="24">LN(12*L132*B132/G132)*100</f>
        <v>664.77558873628993</v>
      </c>
      <c r="AB132">
        <f t="shared" ref="AB132:AB182" si="25">LN(12*M132*C132/H132)*100</f>
        <v>664.77558873628993</v>
      </c>
      <c r="AC132">
        <f t="shared" ref="AC132:AC183" si="26">LN(12*N132*D132/I132)*100</f>
        <v>664.77558873628993</v>
      </c>
      <c r="AD132">
        <f t="shared" ref="AD132:AD184" si="27">LN(12*O132*E132/J132)*100</f>
        <v>664.77558873628993</v>
      </c>
      <c r="AJ132">
        <v>-43.262393824131003</v>
      </c>
      <c r="AK132">
        <f t="shared" si="19"/>
        <v>-43.262393824130953</v>
      </c>
    </row>
    <row r="133" spans="1:37" x14ac:dyDescent="0.25">
      <c r="A133" s="1" t="s">
        <v>135</v>
      </c>
      <c r="B133">
        <v>127218.33333333333</v>
      </c>
      <c r="C133">
        <v>127218.33333333333</v>
      </c>
      <c r="D133">
        <v>127218.33333333333</v>
      </c>
      <c r="E133">
        <v>127218.33333333333</v>
      </c>
      <c r="G133">
        <v>200849.66666666666</v>
      </c>
      <c r="H133">
        <v>200849.66666666666</v>
      </c>
      <c r="I133">
        <v>200849.66666666666</v>
      </c>
      <c r="J133">
        <v>200849.66666666666</v>
      </c>
      <c r="L133">
        <v>102.048</v>
      </c>
      <c r="M133">
        <v>102.048</v>
      </c>
      <c r="N133">
        <v>102.048</v>
      </c>
      <c r="O133">
        <v>102.048</v>
      </c>
      <c r="Q133">
        <v>34.366666666666667</v>
      </c>
      <c r="R133">
        <v>34.366666666666667</v>
      </c>
      <c r="S133">
        <v>34.366666666666667</v>
      </c>
      <c r="T133">
        <v>34.366666666666667</v>
      </c>
      <c r="V133">
        <f t="shared" si="20"/>
        <v>-42.612272565645135</v>
      </c>
      <c r="W133">
        <f t="shared" si="21"/>
        <v>-42.612272565645135</v>
      </c>
      <c r="X133">
        <f t="shared" si="22"/>
        <v>-42.612272565645135</v>
      </c>
      <c r="Y133">
        <f t="shared" si="23"/>
        <v>-42.612272565645135</v>
      </c>
      <c r="AA133">
        <f t="shared" si="24"/>
        <v>665.36980099243738</v>
      </c>
      <c r="AB133">
        <f t="shared" si="25"/>
        <v>665.36980099243738</v>
      </c>
      <c r="AC133">
        <f t="shared" si="26"/>
        <v>665.36980099243738</v>
      </c>
      <c r="AD133">
        <f t="shared" si="27"/>
        <v>665.36980099243738</v>
      </c>
      <c r="AJ133">
        <v>-42.6122725656451</v>
      </c>
      <c r="AK133">
        <f t="shared" si="19"/>
        <v>-42.612272565645135</v>
      </c>
    </row>
    <row r="134" spans="1:37" x14ac:dyDescent="0.25">
      <c r="A134" s="1" t="s">
        <v>136</v>
      </c>
      <c r="B134">
        <v>127840.33333333333</v>
      </c>
      <c r="C134">
        <v>127840.33333333333</v>
      </c>
      <c r="D134">
        <v>127840.33333333333</v>
      </c>
      <c r="E134">
        <v>127840.33333333333</v>
      </c>
      <c r="G134">
        <v>201457.33333333334</v>
      </c>
      <c r="H134">
        <v>201457.33333333334</v>
      </c>
      <c r="I134">
        <v>201457.33333333334</v>
      </c>
      <c r="J134">
        <v>201457.33333333334</v>
      </c>
      <c r="L134">
        <v>102.328</v>
      </c>
      <c r="M134">
        <v>102.328</v>
      </c>
      <c r="N134">
        <v>102.328</v>
      </c>
      <c r="O134">
        <v>102.328</v>
      </c>
      <c r="Q134">
        <v>34.4</v>
      </c>
      <c r="R134">
        <v>34.4</v>
      </c>
      <c r="S134">
        <v>34.4</v>
      </c>
      <c r="T134">
        <v>34.4</v>
      </c>
      <c r="V134">
        <f t="shared" si="20"/>
        <v>-42.329685722166012</v>
      </c>
      <c r="W134">
        <f t="shared" si="21"/>
        <v>-42.329685722166012</v>
      </c>
      <c r="X134">
        <f t="shared" si="22"/>
        <v>-42.329685722166012</v>
      </c>
      <c r="Y134">
        <f t="shared" si="23"/>
        <v>-42.329685722166012</v>
      </c>
      <c r="AA134">
        <f t="shared" si="24"/>
        <v>665.82944658040617</v>
      </c>
      <c r="AB134">
        <f t="shared" si="25"/>
        <v>665.82944658040617</v>
      </c>
      <c r="AC134">
        <f t="shared" si="26"/>
        <v>665.82944658040617</v>
      </c>
      <c r="AD134">
        <f t="shared" si="27"/>
        <v>665.82944658040617</v>
      </c>
      <c r="AJ134">
        <v>-42.329685722165998</v>
      </c>
      <c r="AK134">
        <f t="shared" ref="AK134:AK182" si="28">V134</f>
        <v>-42.329685722166012</v>
      </c>
    </row>
    <row r="135" spans="1:37" x14ac:dyDescent="0.25">
      <c r="A135" s="1" t="s">
        <v>137</v>
      </c>
      <c r="B135">
        <v>128495.66666666667</v>
      </c>
      <c r="C135">
        <v>128495.66666666667</v>
      </c>
      <c r="D135">
        <v>128495.66666666667</v>
      </c>
      <c r="E135">
        <v>128495.66666666667</v>
      </c>
      <c r="G135">
        <v>202395.66666666666</v>
      </c>
      <c r="H135">
        <v>202395.66666666666</v>
      </c>
      <c r="I135">
        <v>202395.66666666666</v>
      </c>
      <c r="J135">
        <v>202395.66666666666</v>
      </c>
      <c r="L135">
        <v>102.697</v>
      </c>
      <c r="M135">
        <v>102.697</v>
      </c>
      <c r="N135">
        <v>102.697</v>
      </c>
      <c r="O135">
        <v>102.697</v>
      </c>
      <c r="Q135">
        <v>34.43333333333333</v>
      </c>
      <c r="R135">
        <v>34.43333333333333</v>
      </c>
      <c r="S135">
        <v>34.43333333333333</v>
      </c>
      <c r="T135">
        <v>34.43333333333333</v>
      </c>
      <c r="V135">
        <f t="shared" si="20"/>
        <v>-42.186215596867768</v>
      </c>
      <c r="W135">
        <f t="shared" si="21"/>
        <v>-42.186215596867768</v>
      </c>
      <c r="X135">
        <f t="shared" si="22"/>
        <v>-42.186215596867768</v>
      </c>
      <c r="Y135">
        <f t="shared" si="23"/>
        <v>-42.186215596867768</v>
      </c>
      <c r="AA135">
        <f t="shared" si="24"/>
        <v>666.23602088946416</v>
      </c>
      <c r="AB135">
        <f t="shared" si="25"/>
        <v>666.23602088946416</v>
      </c>
      <c r="AC135">
        <f t="shared" si="26"/>
        <v>666.23602088946416</v>
      </c>
      <c r="AD135">
        <f t="shared" si="27"/>
        <v>666.23602088946416</v>
      </c>
      <c r="AJ135">
        <v>-42.186215596867797</v>
      </c>
      <c r="AK135">
        <f t="shared" si="28"/>
        <v>-42.186215596867768</v>
      </c>
    </row>
    <row r="136" spans="1:37" x14ac:dyDescent="0.25">
      <c r="A136" s="1" t="s">
        <v>138</v>
      </c>
      <c r="B136">
        <v>129339.66666666667</v>
      </c>
      <c r="C136">
        <v>129339.66666666667</v>
      </c>
      <c r="D136">
        <v>129339.66666666667</v>
      </c>
      <c r="E136">
        <v>129339.66666666667</v>
      </c>
      <c r="G136">
        <v>202835.33333333334</v>
      </c>
      <c r="H136">
        <v>202835.33333333334</v>
      </c>
      <c r="I136">
        <v>202835.33333333334</v>
      </c>
      <c r="J136">
        <v>202835.33333333334</v>
      </c>
      <c r="L136">
        <v>102.69199999999999</v>
      </c>
      <c r="M136">
        <v>102.69199999999999</v>
      </c>
      <c r="N136">
        <v>102.69199999999999</v>
      </c>
      <c r="O136">
        <v>102.69199999999999</v>
      </c>
      <c r="Q136">
        <v>34.533333333333331</v>
      </c>
      <c r="R136">
        <v>34.533333333333331</v>
      </c>
      <c r="S136">
        <v>34.533333333333331</v>
      </c>
      <c r="T136">
        <v>34.533333333333331</v>
      </c>
      <c r="V136">
        <f t="shared" si="20"/>
        <v>-41.458532135742864</v>
      </c>
      <c r="W136">
        <f t="shared" si="21"/>
        <v>-41.458532135742864</v>
      </c>
      <c r="X136">
        <f t="shared" si="22"/>
        <v>-41.458532135742864</v>
      </c>
      <c r="Y136">
        <f t="shared" si="23"/>
        <v>-41.458532135742864</v>
      </c>
      <c r="AA136">
        <f t="shared" si="24"/>
        <v>666.66884017069231</v>
      </c>
      <c r="AB136">
        <f t="shared" si="25"/>
        <v>666.66884017069231</v>
      </c>
      <c r="AC136">
        <f t="shared" si="26"/>
        <v>666.66884017069231</v>
      </c>
      <c r="AD136">
        <f t="shared" si="27"/>
        <v>666.66884017069231</v>
      </c>
      <c r="AJ136">
        <v>-41.4585321357429</v>
      </c>
      <c r="AK136">
        <f t="shared" si="28"/>
        <v>-41.458532135742864</v>
      </c>
    </row>
    <row r="137" spans="1:37" x14ac:dyDescent="0.25">
      <c r="A137" s="1" t="s">
        <v>139</v>
      </c>
      <c r="B137">
        <v>129950.33333333333</v>
      </c>
      <c r="C137">
        <v>129950.33333333333</v>
      </c>
      <c r="D137">
        <v>129950.33333333333</v>
      </c>
      <c r="E137">
        <v>129950.33333333333</v>
      </c>
      <c r="G137">
        <v>203366.66666666666</v>
      </c>
      <c r="H137">
        <v>203366.66666666666</v>
      </c>
      <c r="I137">
        <v>203366.66666666666</v>
      </c>
      <c r="J137">
        <v>203366.66666666666</v>
      </c>
      <c r="L137">
        <v>102.785</v>
      </c>
      <c r="M137">
        <v>102.785</v>
      </c>
      <c r="N137">
        <v>102.785</v>
      </c>
      <c r="O137">
        <v>102.785</v>
      </c>
      <c r="Q137">
        <v>34.566666666666663</v>
      </c>
      <c r="R137">
        <v>34.566666666666663</v>
      </c>
      <c r="S137">
        <v>34.566666666666663</v>
      </c>
      <c r="T137">
        <v>34.566666666666663</v>
      </c>
      <c r="V137">
        <f t="shared" si="20"/>
        <v>-41.152633406896065</v>
      </c>
      <c r="W137">
        <f t="shared" si="21"/>
        <v>-41.152633406896065</v>
      </c>
      <c r="X137">
        <f t="shared" si="22"/>
        <v>-41.152633406896065</v>
      </c>
      <c r="Y137">
        <f t="shared" si="23"/>
        <v>-41.152633406896065</v>
      </c>
      <c r="AA137">
        <f t="shared" si="24"/>
        <v>666.9687814449286</v>
      </c>
      <c r="AB137">
        <f t="shared" si="25"/>
        <v>666.9687814449286</v>
      </c>
      <c r="AC137">
        <f t="shared" si="26"/>
        <v>666.9687814449286</v>
      </c>
      <c r="AD137">
        <f t="shared" si="27"/>
        <v>666.9687814449286</v>
      </c>
      <c r="AJ137">
        <v>-41.152633406896101</v>
      </c>
      <c r="AK137">
        <f t="shared" si="28"/>
        <v>-41.152633406896065</v>
      </c>
    </row>
    <row r="138" spans="1:37" x14ac:dyDescent="0.25">
      <c r="A138" s="1" t="s">
        <v>140</v>
      </c>
      <c r="B138">
        <v>130503.66666666667</v>
      </c>
      <c r="C138">
        <v>130503.66666666667</v>
      </c>
      <c r="D138">
        <v>130503.66666666667</v>
      </c>
      <c r="E138">
        <v>130503.66666666667</v>
      </c>
      <c r="G138">
        <v>203935.33333333334</v>
      </c>
      <c r="H138">
        <v>203935.33333333334</v>
      </c>
      <c r="I138">
        <v>203935.33333333334</v>
      </c>
      <c r="J138">
        <v>203935.33333333334</v>
      </c>
      <c r="L138">
        <v>102.661</v>
      </c>
      <c r="M138">
        <v>102.661</v>
      </c>
      <c r="N138">
        <v>102.661</v>
      </c>
      <c r="O138">
        <v>102.661</v>
      </c>
      <c r="Q138">
        <v>34.566666666666663</v>
      </c>
      <c r="R138">
        <v>34.566666666666663</v>
      </c>
      <c r="S138">
        <v>34.566666666666663</v>
      </c>
      <c r="T138">
        <v>34.566666666666663</v>
      </c>
      <c r="V138">
        <f t="shared" si="20"/>
        <v>-41.006969744911274</v>
      </c>
      <c r="W138">
        <f t="shared" si="21"/>
        <v>-41.006969744911274</v>
      </c>
      <c r="X138">
        <f t="shared" si="22"/>
        <v>-41.006969744911274</v>
      </c>
      <c r="Y138">
        <f t="shared" si="23"/>
        <v>-41.006969744911274</v>
      </c>
      <c r="AA138">
        <f t="shared" si="24"/>
        <v>666.9937321068478</v>
      </c>
      <c r="AB138">
        <f t="shared" si="25"/>
        <v>666.9937321068478</v>
      </c>
      <c r="AC138">
        <f t="shared" si="26"/>
        <v>666.9937321068478</v>
      </c>
      <c r="AD138">
        <f t="shared" si="27"/>
        <v>666.9937321068478</v>
      </c>
      <c r="AJ138">
        <v>-41.006969744911302</v>
      </c>
      <c r="AK138">
        <f t="shared" si="28"/>
        <v>-41.006969744911274</v>
      </c>
    </row>
    <row r="139" spans="1:37" x14ac:dyDescent="0.25">
      <c r="A139" s="1" t="s">
        <v>141</v>
      </c>
      <c r="B139">
        <v>130782.33333333333</v>
      </c>
      <c r="C139">
        <v>130782.33333333333</v>
      </c>
      <c r="D139">
        <v>130782.33333333333</v>
      </c>
      <c r="E139">
        <v>130782.33333333333</v>
      </c>
      <c r="G139">
        <v>204395</v>
      </c>
      <c r="H139">
        <v>204395</v>
      </c>
      <c r="I139">
        <v>204395</v>
      </c>
      <c r="J139">
        <v>204395</v>
      </c>
      <c r="L139">
        <v>102.7</v>
      </c>
      <c r="M139">
        <v>102.7</v>
      </c>
      <c r="N139">
        <v>102.7</v>
      </c>
      <c r="O139">
        <v>102.7</v>
      </c>
      <c r="Q139">
        <v>34.56666666666667</v>
      </c>
      <c r="R139">
        <v>34.56666666666667</v>
      </c>
      <c r="S139">
        <v>34.56666666666667</v>
      </c>
      <c r="T139">
        <v>34.56666666666667</v>
      </c>
      <c r="V139">
        <f t="shared" si="20"/>
        <v>-41.018810330152284</v>
      </c>
      <c r="W139">
        <f t="shared" si="21"/>
        <v>-41.018810330152284</v>
      </c>
      <c r="X139">
        <f t="shared" si="22"/>
        <v>-41.018810330152284</v>
      </c>
      <c r="Y139">
        <f t="shared" si="23"/>
        <v>-41.018810330152284</v>
      </c>
      <c r="AA139">
        <f t="shared" si="24"/>
        <v>667.01987341736003</v>
      </c>
      <c r="AB139">
        <f t="shared" si="25"/>
        <v>667.01987341736003</v>
      </c>
      <c r="AC139">
        <f t="shared" si="26"/>
        <v>667.01987341736003</v>
      </c>
      <c r="AD139">
        <f t="shared" si="27"/>
        <v>667.01987341736003</v>
      </c>
      <c r="AJ139">
        <v>-41.018810330152299</v>
      </c>
      <c r="AK139">
        <f t="shared" si="28"/>
        <v>-41.018810330152284</v>
      </c>
    </row>
    <row r="140" spans="1:37" x14ac:dyDescent="0.25">
      <c r="A140" s="1" t="s">
        <v>142</v>
      </c>
      <c r="B140">
        <v>131259.33333333334</v>
      </c>
      <c r="C140">
        <v>131259.33333333334</v>
      </c>
      <c r="D140">
        <v>131259.33333333334</v>
      </c>
      <c r="E140">
        <v>131259.33333333334</v>
      </c>
      <c r="G140">
        <v>204905</v>
      </c>
      <c r="H140">
        <v>204905</v>
      </c>
      <c r="I140">
        <v>204905</v>
      </c>
      <c r="J140">
        <v>204905</v>
      </c>
      <c r="L140">
        <v>102.458</v>
      </c>
      <c r="M140">
        <v>102.458</v>
      </c>
      <c r="N140">
        <v>102.458</v>
      </c>
      <c r="O140">
        <v>102.458</v>
      </c>
      <c r="Q140">
        <v>34.466666666666669</v>
      </c>
      <c r="R140">
        <v>34.466666666666669</v>
      </c>
      <c r="S140">
        <v>34.466666666666669</v>
      </c>
      <c r="T140">
        <v>34.466666666666669</v>
      </c>
      <c r="V140">
        <f t="shared" si="20"/>
        <v>-41.193667095370884</v>
      </c>
      <c r="W140">
        <f t="shared" si="21"/>
        <v>-41.193667095370884</v>
      </c>
      <c r="X140">
        <f t="shared" si="22"/>
        <v>-41.193667095370884</v>
      </c>
      <c r="Y140">
        <f t="shared" si="23"/>
        <v>-41.193667095370884</v>
      </c>
      <c r="AA140">
        <f t="shared" si="24"/>
        <v>666.89881612559873</v>
      </c>
      <c r="AB140">
        <f t="shared" si="25"/>
        <v>666.89881612559873</v>
      </c>
      <c r="AC140">
        <f t="shared" si="26"/>
        <v>666.89881612559873</v>
      </c>
      <c r="AD140">
        <f t="shared" si="27"/>
        <v>666.89881612559873</v>
      </c>
      <c r="AJ140">
        <v>-41.193667095370898</v>
      </c>
      <c r="AK140">
        <f t="shared" si="28"/>
        <v>-41.193667095370884</v>
      </c>
    </row>
    <row r="141" spans="1:37" x14ac:dyDescent="0.25">
      <c r="A141" s="1" t="s">
        <v>143</v>
      </c>
      <c r="B141">
        <v>131568.33333333334</v>
      </c>
      <c r="C141">
        <v>131568.33333333334</v>
      </c>
      <c r="D141">
        <v>131568.33333333334</v>
      </c>
      <c r="E141">
        <v>131568.33333333334</v>
      </c>
      <c r="G141">
        <v>205482.66666666666</v>
      </c>
      <c r="H141">
        <v>205482.66666666666</v>
      </c>
      <c r="I141">
        <v>205482.66666666666</v>
      </c>
      <c r="J141">
        <v>205482.66666666666</v>
      </c>
      <c r="L141">
        <v>102.181</v>
      </c>
      <c r="M141">
        <v>102.181</v>
      </c>
      <c r="N141">
        <v>102.181</v>
      </c>
      <c r="O141">
        <v>102.181</v>
      </c>
      <c r="Q141">
        <v>34.466666666666669</v>
      </c>
      <c r="R141">
        <v>34.466666666666669</v>
      </c>
      <c r="S141">
        <v>34.466666666666669</v>
      </c>
      <c r="T141">
        <v>34.466666666666669</v>
      </c>
      <c r="V141">
        <f t="shared" si="20"/>
        <v>-41.240054540233537</v>
      </c>
      <c r="W141">
        <f t="shared" si="21"/>
        <v>-41.240054540233537</v>
      </c>
      <c r="X141">
        <f t="shared" si="22"/>
        <v>-41.240054540233537</v>
      </c>
      <c r="Y141">
        <f t="shared" si="23"/>
        <v>-41.240054540233537</v>
      </c>
      <c r="AA141">
        <f t="shared" si="24"/>
        <v>666.58170788051984</v>
      </c>
      <c r="AB141">
        <f t="shared" si="25"/>
        <v>666.58170788051984</v>
      </c>
      <c r="AC141">
        <f t="shared" si="26"/>
        <v>666.58170788051984</v>
      </c>
      <c r="AD141">
        <f t="shared" si="27"/>
        <v>666.58170788051984</v>
      </c>
      <c r="AJ141">
        <v>-41.240054540233501</v>
      </c>
      <c r="AK141">
        <f t="shared" si="28"/>
        <v>-41.240054540233537</v>
      </c>
    </row>
    <row r="142" spans="1:37" x14ac:dyDescent="0.25">
      <c r="A142" s="1" t="s">
        <v>144</v>
      </c>
      <c r="B142">
        <v>132293.66666666666</v>
      </c>
      <c r="C142">
        <v>132293.66666666666</v>
      </c>
      <c r="D142">
        <v>132293.66666666666</v>
      </c>
      <c r="E142">
        <v>132293.66666666666</v>
      </c>
      <c r="G142">
        <v>206097.66666666666</v>
      </c>
      <c r="H142">
        <v>206097.66666666666</v>
      </c>
      <c r="I142">
        <v>206097.66666666666</v>
      </c>
      <c r="J142">
        <v>206097.66666666666</v>
      </c>
      <c r="L142">
        <v>103.093</v>
      </c>
      <c r="M142">
        <v>103.093</v>
      </c>
      <c r="N142">
        <v>103.093</v>
      </c>
      <c r="O142">
        <v>103.093</v>
      </c>
      <c r="Q142">
        <v>34.5</v>
      </c>
      <c r="R142">
        <v>34.5</v>
      </c>
      <c r="S142">
        <v>34.5</v>
      </c>
      <c r="T142">
        <v>34.5</v>
      </c>
      <c r="V142">
        <f t="shared" si="20"/>
        <v>-40.892454077515552</v>
      </c>
      <c r="W142">
        <f t="shared" si="21"/>
        <v>-40.892454077515552</v>
      </c>
      <c r="X142">
        <f t="shared" si="22"/>
        <v>-40.892454077515552</v>
      </c>
      <c r="Y142">
        <f t="shared" si="23"/>
        <v>-40.892454077515552</v>
      </c>
      <c r="AA142">
        <f t="shared" si="24"/>
        <v>667.72121757661068</v>
      </c>
      <c r="AB142">
        <f t="shared" si="25"/>
        <v>667.72121757661068</v>
      </c>
      <c r="AC142">
        <f t="shared" si="26"/>
        <v>667.72121757661068</v>
      </c>
      <c r="AD142">
        <f t="shared" si="27"/>
        <v>667.72121757661068</v>
      </c>
      <c r="AJ142">
        <v>-40.892454077515602</v>
      </c>
      <c r="AK142">
        <f t="shared" si="28"/>
        <v>-40.892454077515552</v>
      </c>
    </row>
    <row r="143" spans="1:37" x14ac:dyDescent="0.25">
      <c r="A143" s="1" t="s">
        <v>145</v>
      </c>
      <c r="B143">
        <v>132943.33333333334</v>
      </c>
      <c r="C143">
        <v>132943.33333333334</v>
      </c>
      <c r="D143">
        <v>132943.33333333334</v>
      </c>
      <c r="E143">
        <v>132943.33333333334</v>
      </c>
      <c r="G143">
        <v>206876</v>
      </c>
      <c r="H143">
        <v>206876</v>
      </c>
      <c r="I143">
        <v>206876</v>
      </c>
      <c r="J143">
        <v>206876</v>
      </c>
      <c r="L143">
        <v>102.93300000000001</v>
      </c>
      <c r="M143">
        <v>102.93300000000001</v>
      </c>
      <c r="N143">
        <v>102.93300000000001</v>
      </c>
      <c r="O143">
        <v>102.93300000000001</v>
      </c>
      <c r="Q143">
        <v>34.366666666666667</v>
      </c>
      <c r="R143">
        <v>34.366666666666667</v>
      </c>
      <c r="S143">
        <v>34.366666666666667</v>
      </c>
      <c r="T143">
        <v>34.366666666666667</v>
      </c>
      <c r="V143">
        <f t="shared" si="20"/>
        <v>-41.16674026543842</v>
      </c>
      <c r="W143">
        <f t="shared" si="21"/>
        <v>-41.16674026543842</v>
      </c>
      <c r="X143">
        <f t="shared" si="22"/>
        <v>-41.16674026543842</v>
      </c>
      <c r="Y143">
        <f t="shared" si="23"/>
        <v>-41.16674026543842</v>
      </c>
      <c r="AA143">
        <f t="shared" si="24"/>
        <v>667.67883332340932</v>
      </c>
      <c r="AB143">
        <f t="shared" si="25"/>
        <v>667.67883332340932</v>
      </c>
      <c r="AC143">
        <f t="shared" si="26"/>
        <v>667.67883332340932</v>
      </c>
      <c r="AD143">
        <f t="shared" si="27"/>
        <v>667.67883332340932</v>
      </c>
      <c r="AJ143">
        <v>-41.166740265438399</v>
      </c>
      <c r="AK143">
        <f t="shared" si="28"/>
        <v>-41.16674026543842</v>
      </c>
    </row>
    <row r="144" spans="1:37" x14ac:dyDescent="0.25">
      <c r="A144" s="1" t="s">
        <v>146</v>
      </c>
      <c r="B144">
        <v>133214.66666666666</v>
      </c>
      <c r="C144">
        <v>133214.66666666666</v>
      </c>
      <c r="D144">
        <v>133214.66666666666</v>
      </c>
      <c r="E144">
        <v>133214.66666666666</v>
      </c>
      <c r="G144">
        <v>207431.66666666666</v>
      </c>
      <c r="H144">
        <v>207431.66666666666</v>
      </c>
      <c r="I144">
        <v>207431.66666666666</v>
      </c>
      <c r="J144">
        <v>207431.66666666666</v>
      </c>
      <c r="L144">
        <v>102.97799999999999</v>
      </c>
      <c r="M144">
        <v>102.97799999999999</v>
      </c>
      <c r="N144">
        <v>102.97799999999999</v>
      </c>
      <c r="O144">
        <v>102.97799999999999</v>
      </c>
      <c r="Q144">
        <v>34.4</v>
      </c>
      <c r="R144">
        <v>34.4</v>
      </c>
      <c r="S144">
        <v>34.4</v>
      </c>
      <c r="T144">
        <v>34.4</v>
      </c>
      <c r="V144">
        <f t="shared" si="20"/>
        <v>-41.134143895074054</v>
      </c>
      <c r="W144">
        <f t="shared" si="21"/>
        <v>-41.134143895074054</v>
      </c>
      <c r="X144">
        <f t="shared" si="22"/>
        <v>-41.134143895074054</v>
      </c>
      <c r="Y144">
        <f t="shared" si="23"/>
        <v>-41.134143895074054</v>
      </c>
      <c r="AA144">
        <f t="shared" si="24"/>
        <v>667.65819169604447</v>
      </c>
      <c r="AB144">
        <f t="shared" si="25"/>
        <v>667.65819169604447</v>
      </c>
      <c r="AC144">
        <f t="shared" si="26"/>
        <v>667.65819169604447</v>
      </c>
      <c r="AD144">
        <f t="shared" si="27"/>
        <v>667.65819169604447</v>
      </c>
      <c r="AJ144">
        <v>-41.134143895074097</v>
      </c>
      <c r="AK144">
        <f t="shared" si="28"/>
        <v>-41.134143895074054</v>
      </c>
    </row>
    <row r="145" spans="1:37" x14ac:dyDescent="0.25">
      <c r="A145" s="1" t="s">
        <v>147</v>
      </c>
      <c r="B145">
        <v>133570.66666666666</v>
      </c>
      <c r="C145">
        <v>133570.66666666666</v>
      </c>
      <c r="D145">
        <v>133570.66666666666</v>
      </c>
      <c r="E145">
        <v>133570.66666666666</v>
      </c>
      <c r="G145">
        <v>208043.66666666666</v>
      </c>
      <c r="H145">
        <v>208043.66666666666</v>
      </c>
      <c r="I145">
        <v>208043.66666666666</v>
      </c>
      <c r="J145">
        <v>208043.66666666666</v>
      </c>
      <c r="L145">
        <v>103.10299999999999</v>
      </c>
      <c r="M145">
        <v>103.10299999999999</v>
      </c>
      <c r="N145">
        <v>103.10299999999999</v>
      </c>
      <c r="O145">
        <v>103.10299999999999</v>
      </c>
      <c r="Q145">
        <v>34.4</v>
      </c>
      <c r="R145">
        <v>34.4</v>
      </c>
      <c r="S145">
        <v>34.4</v>
      </c>
      <c r="T145">
        <v>34.4</v>
      </c>
      <c r="V145">
        <f t="shared" si="20"/>
        <v>-41.161865038864285</v>
      </c>
      <c r="W145">
        <f t="shared" si="21"/>
        <v>-41.161865038864285</v>
      </c>
      <c r="X145">
        <f t="shared" si="22"/>
        <v>-41.161865038864285</v>
      </c>
      <c r="Y145">
        <f t="shared" si="23"/>
        <v>-41.161865038864285</v>
      </c>
      <c r="AA145">
        <f t="shared" si="24"/>
        <v>667.75178209027058</v>
      </c>
      <c r="AB145">
        <f t="shared" si="25"/>
        <v>667.75178209027058</v>
      </c>
      <c r="AC145">
        <f t="shared" si="26"/>
        <v>667.75178209027058</v>
      </c>
      <c r="AD145">
        <f t="shared" si="27"/>
        <v>667.75178209027058</v>
      </c>
      <c r="AJ145">
        <v>-41.161865038864299</v>
      </c>
      <c r="AK145">
        <f t="shared" si="28"/>
        <v>-41.161865038864285</v>
      </c>
    </row>
    <row r="146" spans="1:37" x14ac:dyDescent="0.25">
      <c r="A146" s="1" t="s">
        <v>148</v>
      </c>
      <c r="B146">
        <v>134275</v>
      </c>
      <c r="C146">
        <v>134275</v>
      </c>
      <c r="D146">
        <v>134275</v>
      </c>
      <c r="E146">
        <v>134275</v>
      </c>
      <c r="G146">
        <v>208660.33333333334</v>
      </c>
      <c r="H146">
        <v>208660.33333333334</v>
      </c>
      <c r="I146">
        <v>208660.33333333334</v>
      </c>
      <c r="J146">
        <v>208660.33333333334</v>
      </c>
      <c r="L146">
        <v>102.977</v>
      </c>
      <c r="M146">
        <v>102.977</v>
      </c>
      <c r="N146">
        <v>102.977</v>
      </c>
      <c r="O146">
        <v>102.977</v>
      </c>
      <c r="Q146">
        <v>34.4</v>
      </c>
      <c r="R146">
        <v>34.4</v>
      </c>
      <c r="S146">
        <v>34.4</v>
      </c>
      <c r="T146">
        <v>34.4</v>
      </c>
      <c r="V146">
        <f t="shared" si="20"/>
        <v>-40.931912768278103</v>
      </c>
      <c r="W146">
        <f t="shared" si="21"/>
        <v>-40.931912768278103</v>
      </c>
      <c r="X146">
        <f t="shared" si="22"/>
        <v>-40.931912768278103</v>
      </c>
      <c r="Y146">
        <f t="shared" si="23"/>
        <v>-40.931912768278103</v>
      </c>
      <c r="AA146">
        <f t="shared" si="24"/>
        <v>667.85945173692369</v>
      </c>
      <c r="AB146">
        <f t="shared" si="25"/>
        <v>667.85945173692369</v>
      </c>
      <c r="AC146">
        <f t="shared" si="26"/>
        <v>667.85945173692369</v>
      </c>
      <c r="AD146">
        <f t="shared" si="27"/>
        <v>667.85945173692369</v>
      </c>
      <c r="AJ146">
        <v>-40.931912768278103</v>
      </c>
      <c r="AK146">
        <f t="shared" si="28"/>
        <v>-40.931912768278103</v>
      </c>
    </row>
    <row r="147" spans="1:37" x14ac:dyDescent="0.25">
      <c r="A147" s="1" t="s">
        <v>149</v>
      </c>
      <c r="B147">
        <v>136619.33333333334</v>
      </c>
      <c r="C147">
        <v>136619.33333333334</v>
      </c>
      <c r="D147">
        <v>136619.33333333334</v>
      </c>
      <c r="E147">
        <v>136619.33333333334</v>
      </c>
      <c r="G147">
        <v>211586</v>
      </c>
      <c r="H147">
        <v>211586</v>
      </c>
      <c r="I147">
        <v>211586</v>
      </c>
      <c r="J147">
        <v>211586</v>
      </c>
      <c r="L147">
        <v>102.691</v>
      </c>
      <c r="M147">
        <v>102.691</v>
      </c>
      <c r="N147">
        <v>102.691</v>
      </c>
      <c r="O147">
        <v>102.691</v>
      </c>
      <c r="Q147">
        <v>34.366666666666667</v>
      </c>
      <c r="R147">
        <v>34.366666666666667</v>
      </c>
      <c r="S147">
        <v>34.366666666666667</v>
      </c>
      <c r="T147">
        <v>34.366666666666667</v>
      </c>
      <c r="V147">
        <f t="shared" si="20"/>
        <v>-40.690386061282069</v>
      </c>
      <c r="W147">
        <f t="shared" si="21"/>
        <v>-40.690386061282069</v>
      </c>
      <c r="X147">
        <f t="shared" si="22"/>
        <v>-40.690386061282069</v>
      </c>
      <c r="Y147">
        <f t="shared" si="23"/>
        <v>-40.690386061282069</v>
      </c>
      <c r="AA147">
        <f t="shared" si="24"/>
        <v>667.91980633496939</v>
      </c>
      <c r="AB147">
        <f t="shared" si="25"/>
        <v>667.91980633496939</v>
      </c>
      <c r="AC147">
        <f t="shared" si="26"/>
        <v>667.91980633496939</v>
      </c>
      <c r="AD147">
        <f t="shared" si="27"/>
        <v>667.91980633496939</v>
      </c>
      <c r="AJ147">
        <v>-40.690386061282098</v>
      </c>
      <c r="AK147">
        <f t="shared" si="28"/>
        <v>-40.690386061282069</v>
      </c>
    </row>
    <row r="148" spans="1:37" x14ac:dyDescent="0.25">
      <c r="A148" s="1" t="s">
        <v>150</v>
      </c>
      <c r="B148">
        <v>136946.66666666666</v>
      </c>
      <c r="C148">
        <v>136946.66666666666</v>
      </c>
      <c r="D148">
        <v>136946.66666666666</v>
      </c>
      <c r="E148">
        <v>136946.66666666666</v>
      </c>
      <c r="G148">
        <v>212242</v>
      </c>
      <c r="H148">
        <v>212242</v>
      </c>
      <c r="I148">
        <v>212242</v>
      </c>
      <c r="J148">
        <v>212242</v>
      </c>
      <c r="L148">
        <v>102.4</v>
      </c>
      <c r="M148">
        <v>102.4</v>
      </c>
      <c r="N148">
        <v>102.4</v>
      </c>
      <c r="O148">
        <v>102.4</v>
      </c>
      <c r="Q148">
        <v>34.333333333333329</v>
      </c>
      <c r="R148">
        <v>34.333333333333329</v>
      </c>
      <c r="S148">
        <v>34.333333333333329</v>
      </c>
      <c r="T148">
        <v>34.333333333333329</v>
      </c>
      <c r="V148">
        <f t="shared" si="20"/>
        <v>-40.857677520843062</v>
      </c>
      <c r="W148">
        <f t="shared" si="21"/>
        <v>-40.857677520843062</v>
      </c>
      <c r="X148">
        <f t="shared" si="22"/>
        <v>-40.857677520843062</v>
      </c>
      <c r="Y148">
        <f t="shared" si="23"/>
        <v>-40.857677520843062</v>
      </c>
      <c r="AA148">
        <f t="shared" si="24"/>
        <v>667.56577849434325</v>
      </c>
      <c r="AB148">
        <f t="shared" si="25"/>
        <v>667.56577849434325</v>
      </c>
      <c r="AC148">
        <f t="shared" si="26"/>
        <v>667.56577849434325</v>
      </c>
      <c r="AD148">
        <f t="shared" si="27"/>
        <v>667.56577849434325</v>
      </c>
      <c r="AJ148">
        <v>-40.857677520843097</v>
      </c>
      <c r="AK148">
        <f t="shared" si="28"/>
        <v>-40.857677520843062</v>
      </c>
    </row>
    <row r="149" spans="1:37" x14ac:dyDescent="0.25">
      <c r="A149" s="1" t="s">
        <v>151</v>
      </c>
      <c r="B149">
        <v>136695.33333333334</v>
      </c>
      <c r="C149">
        <v>136695.33333333334</v>
      </c>
      <c r="D149">
        <v>136695.33333333334</v>
      </c>
      <c r="E149">
        <v>136695.33333333334</v>
      </c>
      <c r="G149">
        <v>212918.66666666666</v>
      </c>
      <c r="H149">
        <v>212918.66666666666</v>
      </c>
      <c r="I149">
        <v>212918.66666666666</v>
      </c>
      <c r="J149">
        <v>212918.66666666666</v>
      </c>
      <c r="L149">
        <v>102.22499999999999</v>
      </c>
      <c r="M149">
        <v>102.22499999999999</v>
      </c>
      <c r="N149">
        <v>102.22499999999999</v>
      </c>
      <c r="O149">
        <v>102.22499999999999</v>
      </c>
      <c r="Q149">
        <v>34.233333333333334</v>
      </c>
      <c r="R149">
        <v>34.233333333333334</v>
      </c>
      <c r="S149">
        <v>34.233333333333334</v>
      </c>
      <c r="T149">
        <v>34.233333333333334</v>
      </c>
      <c r="V149">
        <f t="shared" si="20"/>
        <v>-41.651371007357533</v>
      </c>
      <c r="W149">
        <f t="shared" si="21"/>
        <v>-41.651371007357533</v>
      </c>
      <c r="X149">
        <f t="shared" si="22"/>
        <v>-41.651371007357533</v>
      </c>
      <c r="Y149">
        <f t="shared" si="23"/>
        <v>-41.651371007357533</v>
      </c>
      <c r="AA149">
        <f t="shared" si="24"/>
        <v>666.89272750187092</v>
      </c>
      <c r="AB149">
        <f t="shared" si="25"/>
        <v>666.89272750187092</v>
      </c>
      <c r="AC149">
        <f t="shared" si="26"/>
        <v>666.89272750187092</v>
      </c>
      <c r="AD149">
        <f t="shared" si="27"/>
        <v>666.89272750187092</v>
      </c>
      <c r="AJ149">
        <v>-41.651371007357497</v>
      </c>
      <c r="AK149">
        <f t="shared" si="28"/>
        <v>-41.651371007357533</v>
      </c>
    </row>
    <row r="150" spans="1:37" x14ac:dyDescent="0.25">
      <c r="A150" s="1" t="s">
        <v>152</v>
      </c>
      <c r="B150">
        <v>137341.33333333334</v>
      </c>
      <c r="C150">
        <v>137341.33333333334</v>
      </c>
      <c r="D150">
        <v>137341.33333333334</v>
      </c>
      <c r="E150">
        <v>137341.33333333334</v>
      </c>
      <c r="G150">
        <v>213560.33333333334</v>
      </c>
      <c r="H150">
        <v>213560.33333333334</v>
      </c>
      <c r="I150">
        <v>213560.33333333334</v>
      </c>
      <c r="J150">
        <v>213560.33333333334</v>
      </c>
      <c r="L150">
        <v>101.898</v>
      </c>
      <c r="M150">
        <v>101.898</v>
      </c>
      <c r="N150">
        <v>101.898</v>
      </c>
      <c r="O150">
        <v>101.898</v>
      </c>
      <c r="Q150">
        <v>34.166666666666664</v>
      </c>
      <c r="R150">
        <v>34.166666666666664</v>
      </c>
      <c r="S150">
        <v>34.166666666666664</v>
      </c>
      <c r="T150">
        <v>34.166666666666664</v>
      </c>
      <c r="V150">
        <f t="shared" si="20"/>
        <v>-41.675746047000729</v>
      </c>
      <c r="W150">
        <f t="shared" si="21"/>
        <v>-41.675746047000729</v>
      </c>
      <c r="X150">
        <f t="shared" si="22"/>
        <v>-41.675746047000729</v>
      </c>
      <c r="Y150">
        <f t="shared" si="23"/>
        <v>-41.675746047000729</v>
      </c>
      <c r="AA150">
        <f t="shared" si="24"/>
        <v>666.74288896783094</v>
      </c>
      <c r="AB150">
        <f t="shared" si="25"/>
        <v>666.74288896783094</v>
      </c>
      <c r="AC150">
        <f t="shared" si="26"/>
        <v>666.74288896783094</v>
      </c>
      <c r="AD150">
        <f t="shared" si="27"/>
        <v>666.74288896783094</v>
      </c>
      <c r="AJ150">
        <v>-41.6757460470007</v>
      </c>
      <c r="AK150">
        <f t="shared" si="28"/>
        <v>-41.675746047000729</v>
      </c>
    </row>
    <row r="151" spans="1:37" x14ac:dyDescent="0.25">
      <c r="A151" s="1" t="s">
        <v>153</v>
      </c>
      <c r="B151">
        <v>137724.33333333334</v>
      </c>
      <c r="C151">
        <v>137724.33333333334</v>
      </c>
      <c r="D151">
        <v>137724.33333333334</v>
      </c>
      <c r="E151">
        <v>137724.33333333334</v>
      </c>
      <c r="G151">
        <v>214101</v>
      </c>
      <c r="H151">
        <v>214101</v>
      </c>
      <c r="I151">
        <v>214101</v>
      </c>
      <c r="J151">
        <v>214101</v>
      </c>
      <c r="L151">
        <v>101.38</v>
      </c>
      <c r="M151">
        <v>101.38</v>
      </c>
      <c r="N151">
        <v>101.38</v>
      </c>
      <c r="O151">
        <v>101.38</v>
      </c>
      <c r="Q151">
        <v>34.1</v>
      </c>
      <c r="R151">
        <v>34.1</v>
      </c>
      <c r="S151">
        <v>34.1</v>
      </c>
      <c r="T151">
        <v>34.1</v>
      </c>
      <c r="V151">
        <f t="shared" si="20"/>
        <v>-41.845427654672015</v>
      </c>
      <c r="W151">
        <f t="shared" si="21"/>
        <v>-41.845427654672015</v>
      </c>
      <c r="X151">
        <f t="shared" si="22"/>
        <v>-41.845427654672015</v>
      </c>
      <c r="Y151">
        <f t="shared" si="23"/>
        <v>-41.845427654672015</v>
      </c>
      <c r="AA151">
        <f t="shared" si="24"/>
        <v>666.2588719315994</v>
      </c>
      <c r="AB151">
        <f t="shared" si="25"/>
        <v>666.2588719315994</v>
      </c>
      <c r="AC151">
        <f t="shared" si="26"/>
        <v>666.2588719315994</v>
      </c>
      <c r="AD151">
        <f t="shared" si="27"/>
        <v>666.2588719315994</v>
      </c>
      <c r="AJ151">
        <v>-41.845427654672001</v>
      </c>
      <c r="AK151">
        <f t="shared" si="28"/>
        <v>-41.845427654672015</v>
      </c>
    </row>
    <row r="152" spans="1:37" x14ac:dyDescent="0.25">
      <c r="A152" s="1" t="s">
        <v>154</v>
      </c>
      <c r="B152">
        <v>137088</v>
      </c>
      <c r="C152">
        <v>137088</v>
      </c>
      <c r="D152">
        <v>137088</v>
      </c>
      <c r="E152">
        <v>137088</v>
      </c>
      <c r="G152">
        <v>214735.66666666666</v>
      </c>
      <c r="H152">
        <v>214735.66666666666</v>
      </c>
      <c r="I152">
        <v>214735.66666666666</v>
      </c>
      <c r="J152">
        <v>214735.66666666666</v>
      </c>
      <c r="L152">
        <v>101.01600000000001</v>
      </c>
      <c r="M152">
        <v>101.01600000000001</v>
      </c>
      <c r="N152">
        <v>101.01600000000001</v>
      </c>
      <c r="O152">
        <v>101.01600000000001</v>
      </c>
      <c r="Q152">
        <v>34</v>
      </c>
      <c r="R152">
        <v>34</v>
      </c>
      <c r="S152">
        <v>34</v>
      </c>
      <c r="T152">
        <v>34</v>
      </c>
      <c r="V152">
        <f t="shared" si="20"/>
        <v>-42.898213167916751</v>
      </c>
      <c r="W152">
        <f t="shared" si="21"/>
        <v>-42.898213167916751</v>
      </c>
      <c r="X152">
        <f t="shared" si="22"/>
        <v>-42.898213167916751</v>
      </c>
      <c r="Y152">
        <f t="shared" si="23"/>
        <v>-42.898213167916751</v>
      </c>
      <c r="AA152">
        <f t="shared" si="24"/>
        <v>665.14008109490317</v>
      </c>
      <c r="AB152">
        <f t="shared" si="25"/>
        <v>665.14008109490317</v>
      </c>
      <c r="AC152">
        <f t="shared" si="26"/>
        <v>665.14008109490317</v>
      </c>
      <c r="AD152">
        <f t="shared" si="27"/>
        <v>665.14008109490317</v>
      </c>
      <c r="AJ152">
        <v>-42.898213167916801</v>
      </c>
      <c r="AK152">
        <f t="shared" si="28"/>
        <v>-42.898213167916751</v>
      </c>
    </row>
    <row r="153" spans="1:37" x14ac:dyDescent="0.25">
      <c r="A153" s="1" t="s">
        <v>155</v>
      </c>
      <c r="B153">
        <v>136719.33333333334</v>
      </c>
      <c r="C153">
        <v>136719.33333333334</v>
      </c>
      <c r="D153">
        <v>136719.33333333334</v>
      </c>
      <c r="E153">
        <v>136719.33333333334</v>
      </c>
      <c r="G153">
        <v>215421.66666666666</v>
      </c>
      <c r="H153">
        <v>215421.66666666666</v>
      </c>
      <c r="I153">
        <v>215421.66666666666</v>
      </c>
      <c r="J153">
        <v>215421.66666666666</v>
      </c>
      <c r="L153">
        <v>100.621</v>
      </c>
      <c r="M153">
        <v>100.621</v>
      </c>
      <c r="N153">
        <v>100.621</v>
      </c>
      <c r="O153">
        <v>100.621</v>
      </c>
      <c r="Q153">
        <v>33.9</v>
      </c>
      <c r="R153">
        <v>33.9</v>
      </c>
      <c r="S153">
        <v>33.9</v>
      </c>
      <c r="T153">
        <v>33.9</v>
      </c>
      <c r="V153">
        <f t="shared" si="20"/>
        <v>-43.781006800090758</v>
      </c>
      <c r="W153">
        <f t="shared" si="21"/>
        <v>-43.781006800090758</v>
      </c>
      <c r="X153">
        <f t="shared" si="22"/>
        <v>-43.781006800090758</v>
      </c>
      <c r="Y153">
        <f t="shared" si="23"/>
        <v>-43.781006800090758</v>
      </c>
      <c r="AA153">
        <f t="shared" si="24"/>
        <v>664.16004481164885</v>
      </c>
      <c r="AB153">
        <f t="shared" si="25"/>
        <v>664.16004481164885</v>
      </c>
      <c r="AC153">
        <f t="shared" si="26"/>
        <v>664.16004481164885</v>
      </c>
      <c r="AD153">
        <f t="shared" si="27"/>
        <v>664.16004481164885</v>
      </c>
      <c r="AJ153">
        <v>-43.7810068000908</v>
      </c>
      <c r="AK153">
        <f t="shared" si="28"/>
        <v>-43.781006800090758</v>
      </c>
    </row>
    <row r="154" spans="1:37" x14ac:dyDescent="0.25">
      <c r="A154" s="1" t="s">
        <v>156</v>
      </c>
      <c r="B154">
        <v>136225.66666666666</v>
      </c>
      <c r="C154">
        <v>136225.66666666666</v>
      </c>
      <c r="D154">
        <v>136225.66666666666</v>
      </c>
      <c r="E154">
        <v>136225.66666666666</v>
      </c>
      <c r="G154">
        <v>216111.66666666666</v>
      </c>
      <c r="H154">
        <v>216111.66666666666</v>
      </c>
      <c r="I154">
        <v>216111.66666666666</v>
      </c>
      <c r="J154">
        <v>216111.66666666666</v>
      </c>
      <c r="L154">
        <v>100.393</v>
      </c>
      <c r="M154">
        <v>100.393</v>
      </c>
      <c r="N154">
        <v>100.393</v>
      </c>
      <c r="O154">
        <v>100.393</v>
      </c>
      <c r="Q154">
        <v>33.800000000000004</v>
      </c>
      <c r="R154">
        <v>33.800000000000004</v>
      </c>
      <c r="S154">
        <v>33.800000000000004</v>
      </c>
      <c r="T154">
        <v>33.800000000000004</v>
      </c>
      <c r="V154">
        <f t="shared" si="20"/>
        <v>-44.757951991661429</v>
      </c>
      <c r="W154">
        <f t="shared" si="21"/>
        <v>-44.757951991661429</v>
      </c>
      <c r="X154">
        <f t="shared" si="22"/>
        <v>-44.757951991661429</v>
      </c>
      <c r="Y154">
        <f t="shared" si="23"/>
        <v>-44.757951991661429</v>
      </c>
      <c r="AA154">
        <f t="shared" si="24"/>
        <v>663.25167084138559</v>
      </c>
      <c r="AB154">
        <f t="shared" si="25"/>
        <v>663.25167084138559</v>
      </c>
      <c r="AC154">
        <f t="shared" si="26"/>
        <v>663.25167084138559</v>
      </c>
      <c r="AD154">
        <f t="shared" si="27"/>
        <v>663.25167084138559</v>
      </c>
      <c r="AJ154">
        <v>-44.7579519916614</v>
      </c>
      <c r="AK154">
        <f t="shared" si="28"/>
        <v>-44.757951991661429</v>
      </c>
    </row>
    <row r="155" spans="1:37" x14ac:dyDescent="0.25">
      <c r="A155" s="1" t="s">
        <v>157</v>
      </c>
      <c r="B155">
        <v>136105.33333333334</v>
      </c>
      <c r="C155">
        <v>136105.33333333334</v>
      </c>
      <c r="D155">
        <v>136105.33333333334</v>
      </c>
      <c r="E155">
        <v>136105.33333333334</v>
      </c>
      <c r="G155">
        <v>216664</v>
      </c>
      <c r="H155">
        <v>216664</v>
      </c>
      <c r="I155">
        <v>216664</v>
      </c>
      <c r="J155">
        <v>216664</v>
      </c>
      <c r="L155">
        <v>100.461</v>
      </c>
      <c r="M155">
        <v>100.461</v>
      </c>
      <c r="N155">
        <v>100.461</v>
      </c>
      <c r="O155">
        <v>100.461</v>
      </c>
      <c r="Q155">
        <v>33.833333333333336</v>
      </c>
      <c r="R155">
        <v>33.833333333333336</v>
      </c>
      <c r="S155">
        <v>33.833333333333336</v>
      </c>
      <c r="T155">
        <v>33.833333333333336</v>
      </c>
      <c r="V155">
        <f t="shared" si="20"/>
        <v>-45.003005819774152</v>
      </c>
      <c r="W155">
        <f t="shared" si="21"/>
        <v>-45.003005819774152</v>
      </c>
      <c r="X155">
        <f t="shared" si="22"/>
        <v>-45.003005819774152</v>
      </c>
      <c r="Y155">
        <f t="shared" si="23"/>
        <v>-45.003005819774152</v>
      </c>
      <c r="AA155">
        <f t="shared" si="24"/>
        <v>662.97575715794949</v>
      </c>
      <c r="AB155">
        <f t="shared" si="25"/>
        <v>662.97575715794949</v>
      </c>
      <c r="AC155">
        <f t="shared" si="26"/>
        <v>662.97575715794949</v>
      </c>
      <c r="AD155">
        <f t="shared" si="27"/>
        <v>662.97575715794949</v>
      </c>
      <c r="AJ155">
        <v>-45.003005819774202</v>
      </c>
      <c r="AK155">
        <f t="shared" si="28"/>
        <v>-45.003005819774152</v>
      </c>
    </row>
    <row r="156" spans="1:37" x14ac:dyDescent="0.25">
      <c r="A156" s="1" t="s">
        <v>158</v>
      </c>
      <c r="B156">
        <v>136360</v>
      </c>
      <c r="C156">
        <v>136360</v>
      </c>
      <c r="D156">
        <v>136360</v>
      </c>
      <c r="E156">
        <v>136360</v>
      </c>
      <c r="G156">
        <v>217203.66666666666</v>
      </c>
      <c r="H156">
        <v>217203.66666666666</v>
      </c>
      <c r="I156">
        <v>217203.66666666666</v>
      </c>
      <c r="J156">
        <v>217203.66666666666</v>
      </c>
      <c r="L156">
        <v>100.819</v>
      </c>
      <c r="M156">
        <v>100.819</v>
      </c>
      <c r="N156">
        <v>100.819</v>
      </c>
      <c r="O156">
        <v>100.819</v>
      </c>
      <c r="Q156">
        <v>33.9</v>
      </c>
      <c r="R156">
        <v>33.9</v>
      </c>
      <c r="S156">
        <v>33.9</v>
      </c>
      <c r="T156">
        <v>33.9</v>
      </c>
      <c r="V156">
        <f t="shared" si="20"/>
        <v>-44.867990510357018</v>
      </c>
      <c r="W156">
        <f t="shared" si="21"/>
        <v>-44.867990510357018</v>
      </c>
      <c r="X156">
        <f t="shared" si="22"/>
        <v>-44.867990510357018</v>
      </c>
      <c r="Y156">
        <f t="shared" si="23"/>
        <v>-44.867990510357018</v>
      </c>
      <c r="AA156">
        <f t="shared" si="24"/>
        <v>663.26964575563704</v>
      </c>
      <c r="AB156">
        <f t="shared" si="25"/>
        <v>663.26964575563704</v>
      </c>
      <c r="AC156">
        <f t="shared" si="26"/>
        <v>663.26964575563704</v>
      </c>
      <c r="AD156">
        <f t="shared" si="27"/>
        <v>663.26964575563704</v>
      </c>
      <c r="AJ156">
        <v>-44.867990510356996</v>
      </c>
      <c r="AK156">
        <f t="shared" si="28"/>
        <v>-44.867990510357018</v>
      </c>
    </row>
    <row r="157" spans="1:37" x14ac:dyDescent="0.25">
      <c r="A157" s="1" t="s">
        <v>159</v>
      </c>
      <c r="B157">
        <v>136806.66666666666</v>
      </c>
      <c r="C157">
        <v>136806.66666666666</v>
      </c>
      <c r="D157">
        <v>136806.66666666666</v>
      </c>
      <c r="E157">
        <v>136806.66666666666</v>
      </c>
      <c r="G157">
        <v>217867.66666666666</v>
      </c>
      <c r="H157">
        <v>217867.66666666666</v>
      </c>
      <c r="I157">
        <v>217867.66666666666</v>
      </c>
      <c r="J157">
        <v>217867.66666666666</v>
      </c>
      <c r="L157">
        <v>100.643</v>
      </c>
      <c r="M157">
        <v>100.643</v>
      </c>
      <c r="N157">
        <v>100.643</v>
      </c>
      <c r="O157">
        <v>100.643</v>
      </c>
      <c r="Q157">
        <v>33.866666666666667</v>
      </c>
      <c r="R157">
        <v>33.866666666666667</v>
      </c>
      <c r="S157">
        <v>33.866666666666667</v>
      </c>
      <c r="T157">
        <v>33.866666666666667</v>
      </c>
      <c r="V157">
        <f t="shared" si="20"/>
        <v>-44.944575872963128</v>
      </c>
      <c r="W157">
        <f t="shared" si="21"/>
        <v>-44.944575872963128</v>
      </c>
      <c r="X157">
        <f t="shared" si="22"/>
        <v>-44.944575872963128</v>
      </c>
      <c r="Y157">
        <f t="shared" si="23"/>
        <v>-44.944575872963128</v>
      </c>
      <c r="AA157">
        <f t="shared" si="24"/>
        <v>663.11671436309086</v>
      </c>
      <c r="AB157">
        <f t="shared" si="25"/>
        <v>663.11671436309086</v>
      </c>
      <c r="AC157">
        <f t="shared" si="26"/>
        <v>663.11671436309086</v>
      </c>
      <c r="AD157">
        <f t="shared" si="27"/>
        <v>663.11671436309086</v>
      </c>
      <c r="AJ157">
        <v>-44.9445758729631</v>
      </c>
      <c r="AK157">
        <f t="shared" si="28"/>
        <v>-44.944575872963128</v>
      </c>
    </row>
    <row r="158" spans="1:37" x14ac:dyDescent="0.25">
      <c r="A158" s="1" t="s">
        <v>160</v>
      </c>
      <c r="B158">
        <v>136651.66666666666</v>
      </c>
      <c r="C158">
        <v>136651.66666666666</v>
      </c>
      <c r="D158">
        <v>136651.66666666666</v>
      </c>
      <c r="E158">
        <v>136651.66666666666</v>
      </c>
      <c r="G158">
        <v>218543</v>
      </c>
      <c r="H158">
        <v>218543</v>
      </c>
      <c r="I158">
        <v>218543</v>
      </c>
      <c r="J158">
        <v>218543</v>
      </c>
      <c r="L158">
        <v>100.614</v>
      </c>
      <c r="M158">
        <v>100.614</v>
      </c>
      <c r="N158">
        <v>100.614</v>
      </c>
      <c r="O158">
        <v>100.614</v>
      </c>
      <c r="Q158">
        <v>33.799999999999997</v>
      </c>
      <c r="R158">
        <v>33.799999999999997</v>
      </c>
      <c r="S158">
        <v>33.799999999999997</v>
      </c>
      <c r="T158">
        <v>33.799999999999997</v>
      </c>
      <c r="V158">
        <f t="shared" si="20"/>
        <v>-45.564477743442545</v>
      </c>
      <c r="W158">
        <f t="shared" si="21"/>
        <v>-45.564477743442545</v>
      </c>
      <c r="X158">
        <f t="shared" si="22"/>
        <v>-45.564477743442545</v>
      </c>
      <c r="Y158">
        <f t="shared" si="23"/>
        <v>-45.564477743442545</v>
      </c>
      <c r="AA158">
        <f t="shared" si="24"/>
        <v>662.66503801776105</v>
      </c>
      <c r="AB158">
        <f t="shared" si="25"/>
        <v>662.66503801776105</v>
      </c>
      <c r="AC158">
        <f t="shared" si="26"/>
        <v>662.66503801776105</v>
      </c>
      <c r="AD158">
        <f t="shared" si="27"/>
        <v>662.66503801776105</v>
      </c>
      <c r="AJ158">
        <v>-45.564477743442502</v>
      </c>
      <c r="AK158">
        <f t="shared" si="28"/>
        <v>-45.564477743442545</v>
      </c>
    </row>
    <row r="159" spans="1:37" x14ac:dyDescent="0.25">
      <c r="A159" s="1" t="s">
        <v>161</v>
      </c>
      <c r="B159">
        <v>137444.33333333334</v>
      </c>
      <c r="C159">
        <v>137444.33333333334</v>
      </c>
      <c r="D159">
        <v>137444.33333333334</v>
      </c>
      <c r="E159">
        <v>137444.33333333334</v>
      </c>
      <c r="G159">
        <v>220109.33333333334</v>
      </c>
      <c r="H159">
        <v>220109.33333333334</v>
      </c>
      <c r="I159">
        <v>220109.33333333334</v>
      </c>
      <c r="J159">
        <v>220109.33333333334</v>
      </c>
      <c r="L159">
        <v>100.169</v>
      </c>
      <c r="M159">
        <v>100.169</v>
      </c>
      <c r="N159">
        <v>100.169</v>
      </c>
      <c r="O159">
        <v>100.169</v>
      </c>
      <c r="Q159">
        <v>33.733333333333334</v>
      </c>
      <c r="R159">
        <v>33.733333333333334</v>
      </c>
      <c r="S159">
        <v>33.733333333333334</v>
      </c>
      <c r="T159">
        <v>33.733333333333334</v>
      </c>
      <c r="V159">
        <f t="shared" si="20"/>
        <v>-45.897683508701171</v>
      </c>
      <c r="W159">
        <f t="shared" si="21"/>
        <v>-45.897683508701171</v>
      </c>
      <c r="X159">
        <f t="shared" si="22"/>
        <v>-45.897683508701171</v>
      </c>
      <c r="Y159">
        <f t="shared" si="23"/>
        <v>-45.897683508701171</v>
      </c>
      <c r="AA159">
        <f t="shared" si="24"/>
        <v>662.08600033807056</v>
      </c>
      <c r="AB159">
        <f t="shared" si="25"/>
        <v>662.08600033807056</v>
      </c>
      <c r="AC159">
        <f t="shared" si="26"/>
        <v>662.08600033807056</v>
      </c>
      <c r="AD159">
        <f t="shared" si="27"/>
        <v>662.08600033807056</v>
      </c>
      <c r="AJ159">
        <v>-45.897683508701199</v>
      </c>
      <c r="AK159">
        <f t="shared" si="28"/>
        <v>-45.897683508701171</v>
      </c>
    </row>
    <row r="160" spans="1:37" x14ac:dyDescent="0.25">
      <c r="A160" s="1" t="s">
        <v>162</v>
      </c>
      <c r="B160">
        <v>137655.66666666666</v>
      </c>
      <c r="C160">
        <v>137655.66666666666</v>
      </c>
      <c r="D160">
        <v>137655.66666666666</v>
      </c>
      <c r="E160">
        <v>137655.66666666666</v>
      </c>
      <c r="G160">
        <v>220774</v>
      </c>
      <c r="H160">
        <v>220774</v>
      </c>
      <c r="I160">
        <v>220774</v>
      </c>
      <c r="J160">
        <v>220774</v>
      </c>
      <c r="L160">
        <v>100.16500000000001</v>
      </c>
      <c r="M160">
        <v>100.16500000000001</v>
      </c>
      <c r="N160">
        <v>100.16500000000001</v>
      </c>
      <c r="O160">
        <v>100.16500000000001</v>
      </c>
      <c r="Q160">
        <v>33.633333333333333</v>
      </c>
      <c r="R160">
        <v>33.633333333333333</v>
      </c>
      <c r="S160">
        <v>33.633333333333333</v>
      </c>
      <c r="T160">
        <v>33.633333333333333</v>
      </c>
      <c r="V160">
        <f t="shared" si="20"/>
        <v>-46.342441452198095</v>
      </c>
      <c r="W160">
        <f t="shared" si="21"/>
        <v>-46.342441452198095</v>
      </c>
      <c r="X160">
        <f t="shared" si="22"/>
        <v>-46.342441452198095</v>
      </c>
      <c r="Y160">
        <f t="shared" si="23"/>
        <v>-46.342441452198095</v>
      </c>
      <c r="AA160">
        <f t="shared" si="24"/>
        <v>661.93413201281635</v>
      </c>
      <c r="AB160">
        <f t="shared" si="25"/>
        <v>661.93413201281635</v>
      </c>
      <c r="AC160">
        <f t="shared" si="26"/>
        <v>661.93413201281635</v>
      </c>
      <c r="AD160">
        <f t="shared" si="27"/>
        <v>661.93413201281635</v>
      </c>
      <c r="AJ160">
        <v>-46.342441452198102</v>
      </c>
      <c r="AK160">
        <f t="shared" si="28"/>
        <v>-46.342441452198095</v>
      </c>
    </row>
    <row r="161" spans="1:37" x14ac:dyDescent="0.25">
      <c r="A161" s="1" t="s">
        <v>163</v>
      </c>
      <c r="B161">
        <v>137544</v>
      </c>
      <c r="C161">
        <v>137544</v>
      </c>
      <c r="D161">
        <v>137544</v>
      </c>
      <c r="E161">
        <v>137544</v>
      </c>
      <c r="G161">
        <v>221512.66666666666</v>
      </c>
      <c r="H161">
        <v>221512.66666666666</v>
      </c>
      <c r="I161">
        <v>221512.66666666666</v>
      </c>
      <c r="J161">
        <v>221512.66666666666</v>
      </c>
      <c r="L161">
        <v>100.05</v>
      </c>
      <c r="M161">
        <v>100.05</v>
      </c>
      <c r="N161">
        <v>100.05</v>
      </c>
      <c r="O161">
        <v>100.05</v>
      </c>
      <c r="Q161">
        <v>33.633333333333333</v>
      </c>
      <c r="R161">
        <v>33.633333333333333</v>
      </c>
      <c r="S161">
        <v>33.633333333333333</v>
      </c>
      <c r="T161">
        <v>33.633333333333333</v>
      </c>
      <c r="V161">
        <f t="shared" si="20"/>
        <v>-46.757616641514915</v>
      </c>
      <c r="W161">
        <f t="shared" si="21"/>
        <v>-46.757616641514915</v>
      </c>
      <c r="X161">
        <f t="shared" si="22"/>
        <v>-46.757616641514915</v>
      </c>
      <c r="Y161">
        <f t="shared" si="23"/>
        <v>-46.757616641514915</v>
      </c>
      <c r="AA161">
        <f t="shared" si="24"/>
        <v>661.40408030311221</v>
      </c>
      <c r="AB161">
        <f t="shared" si="25"/>
        <v>661.40408030311221</v>
      </c>
      <c r="AC161">
        <f t="shared" si="26"/>
        <v>661.40408030311221</v>
      </c>
      <c r="AD161">
        <f t="shared" si="27"/>
        <v>661.40408030311221</v>
      </c>
      <c r="AJ161">
        <v>-46.7576166415149</v>
      </c>
      <c r="AK161">
        <f t="shared" si="28"/>
        <v>-46.757616641514915</v>
      </c>
    </row>
    <row r="162" spans="1:37" x14ac:dyDescent="0.25">
      <c r="A162" s="1" t="s">
        <v>164</v>
      </c>
      <c r="B162">
        <v>138273</v>
      </c>
      <c r="C162">
        <v>138273</v>
      </c>
      <c r="D162">
        <v>138273</v>
      </c>
      <c r="E162">
        <v>138273</v>
      </c>
      <c r="G162">
        <v>222275.66666666666</v>
      </c>
      <c r="H162">
        <v>222275.66666666666</v>
      </c>
      <c r="I162">
        <v>222275.66666666666</v>
      </c>
      <c r="J162">
        <v>222275.66666666666</v>
      </c>
      <c r="L162">
        <v>100.203</v>
      </c>
      <c r="M162">
        <v>100.203</v>
      </c>
      <c r="N162">
        <v>100.203</v>
      </c>
      <c r="O162">
        <v>100.203</v>
      </c>
      <c r="Q162">
        <v>33.666666666666664</v>
      </c>
      <c r="R162">
        <v>33.666666666666664</v>
      </c>
      <c r="S162">
        <v>33.666666666666664</v>
      </c>
      <c r="T162">
        <v>33.666666666666664</v>
      </c>
      <c r="V162">
        <f t="shared" si="20"/>
        <v>-46.473803059164091</v>
      </c>
      <c r="W162">
        <f t="shared" si="21"/>
        <v>-46.473803059164091</v>
      </c>
      <c r="X162">
        <f t="shared" si="22"/>
        <v>-46.473803059164091</v>
      </c>
      <c r="Y162">
        <f t="shared" si="23"/>
        <v>-46.473803059164091</v>
      </c>
      <c r="AA162">
        <f t="shared" si="24"/>
        <v>661.74164166655203</v>
      </c>
      <c r="AB162">
        <f t="shared" si="25"/>
        <v>661.74164166655203</v>
      </c>
      <c r="AC162">
        <f t="shared" si="26"/>
        <v>661.74164166655203</v>
      </c>
      <c r="AD162">
        <f t="shared" si="27"/>
        <v>661.74164166655203</v>
      </c>
      <c r="AJ162">
        <v>-46.473803059164098</v>
      </c>
      <c r="AK162">
        <f t="shared" si="28"/>
        <v>-46.473803059164091</v>
      </c>
    </row>
    <row r="163" spans="1:37" x14ac:dyDescent="0.25">
      <c r="A163" s="1" t="s">
        <v>165</v>
      </c>
      <c r="B163">
        <v>138471</v>
      </c>
      <c r="C163">
        <v>138471</v>
      </c>
      <c r="D163">
        <v>138489</v>
      </c>
      <c r="E163">
        <v>138489</v>
      </c>
      <c r="G163">
        <v>222356</v>
      </c>
      <c r="H163">
        <v>222356</v>
      </c>
      <c r="I163">
        <v>222356</v>
      </c>
      <c r="J163">
        <v>222356</v>
      </c>
      <c r="L163">
        <v>100.45099999999999</v>
      </c>
      <c r="M163">
        <v>100.45099999999999</v>
      </c>
      <c r="N163">
        <v>100.45099999999999</v>
      </c>
      <c r="O163">
        <v>100.45099999999999</v>
      </c>
      <c r="Q163">
        <v>33.766666666666666</v>
      </c>
      <c r="R163">
        <v>33.766666666666666</v>
      </c>
      <c r="S163">
        <v>33.733333333333334</v>
      </c>
      <c r="T163">
        <v>33.733333333333334</v>
      </c>
      <c r="V163">
        <f t="shared" si="20"/>
        <v>-46.070255838856951</v>
      </c>
      <c r="W163">
        <f t="shared" si="21"/>
        <v>-46.070255838856951</v>
      </c>
      <c r="X163">
        <f t="shared" si="22"/>
        <v>-46.15602301206814</v>
      </c>
      <c r="Y163">
        <f t="shared" si="23"/>
        <v>-46.15602301206814</v>
      </c>
      <c r="AA163">
        <f t="shared" si="24"/>
        <v>662.09579125458674</v>
      </c>
      <c r="AB163">
        <f t="shared" si="25"/>
        <v>662.09579125458674</v>
      </c>
      <c r="AC163">
        <f t="shared" si="26"/>
        <v>662.1087895215029</v>
      </c>
      <c r="AD163">
        <f t="shared" si="27"/>
        <v>662.1087895215029</v>
      </c>
      <c r="AJ163">
        <v>-46.070255838857001</v>
      </c>
      <c r="AK163">
        <f t="shared" si="28"/>
        <v>-46.070255838856951</v>
      </c>
    </row>
    <row r="164" spans="1:37" x14ac:dyDescent="0.25">
      <c r="A164" s="1" t="s">
        <v>166</v>
      </c>
      <c r="B164">
        <v>138898.66666666666</v>
      </c>
      <c r="C164">
        <v>138898.66666666666</v>
      </c>
      <c r="D164">
        <v>138902</v>
      </c>
      <c r="E164">
        <v>138902</v>
      </c>
      <c r="G164">
        <v>222973.33333333334</v>
      </c>
      <c r="H164">
        <v>222973.33333333334</v>
      </c>
      <c r="I164">
        <v>222973.33333333334</v>
      </c>
      <c r="J164">
        <v>222973.33333333334</v>
      </c>
      <c r="L164">
        <v>99.938999999999993</v>
      </c>
      <c r="M164">
        <v>99.938999999999993</v>
      </c>
      <c r="N164">
        <v>99.938999999999993</v>
      </c>
      <c r="O164">
        <v>99.938999999999993</v>
      </c>
      <c r="Q164">
        <v>33.699999999999996</v>
      </c>
      <c r="R164">
        <v>33.699999999999996</v>
      </c>
      <c r="S164">
        <v>33.699999999999996</v>
      </c>
      <c r="T164">
        <v>33.699999999999996</v>
      </c>
      <c r="V164">
        <f t="shared" si="20"/>
        <v>-46.236759232431453</v>
      </c>
      <c r="W164">
        <f t="shared" si="21"/>
        <v>-46.236759232431453</v>
      </c>
      <c r="X164">
        <f t="shared" si="22"/>
        <v>-46.23435943017504</v>
      </c>
      <c r="Y164">
        <f t="shared" si="23"/>
        <v>-46.23435943017504</v>
      </c>
      <c r="AA164">
        <f t="shared" si="24"/>
        <v>661.61591172877479</v>
      </c>
      <c r="AB164">
        <f t="shared" si="25"/>
        <v>661.61591172877479</v>
      </c>
      <c r="AC164">
        <f t="shared" si="26"/>
        <v>661.61831153103117</v>
      </c>
      <c r="AD164">
        <f t="shared" si="27"/>
        <v>661.61831153103117</v>
      </c>
      <c r="AJ164">
        <v>-46.236759232431503</v>
      </c>
      <c r="AK164">
        <f t="shared" si="28"/>
        <v>-46.236759232431453</v>
      </c>
    </row>
    <row r="165" spans="1:37" x14ac:dyDescent="0.25">
      <c r="A165" s="1" t="s">
        <v>167</v>
      </c>
      <c r="B165">
        <v>139550</v>
      </c>
      <c r="C165">
        <v>139550</v>
      </c>
      <c r="D165">
        <v>139538.66666666666</v>
      </c>
      <c r="E165">
        <v>139538.66666666666</v>
      </c>
      <c r="G165">
        <v>223680</v>
      </c>
      <c r="H165">
        <v>223680</v>
      </c>
      <c r="I165">
        <v>223680</v>
      </c>
      <c r="J165">
        <v>223680</v>
      </c>
      <c r="L165">
        <v>99.974000000000004</v>
      </c>
      <c r="M165">
        <v>99.974000000000004</v>
      </c>
      <c r="N165">
        <v>99.974000000000004</v>
      </c>
      <c r="O165">
        <v>99.974000000000004</v>
      </c>
      <c r="Q165">
        <v>33.733333333333334</v>
      </c>
      <c r="R165">
        <v>33.733333333333334</v>
      </c>
      <c r="S165">
        <v>33.700000000000003</v>
      </c>
      <c r="T165">
        <v>33.700000000000003</v>
      </c>
      <c r="V165">
        <f t="shared" si="20"/>
        <v>-45.986492819784047</v>
      </c>
      <c r="W165">
        <f t="shared" si="21"/>
        <v>-45.986492819784047</v>
      </c>
      <c r="X165">
        <f t="shared" si="22"/>
        <v>-46.093477574686979</v>
      </c>
      <c r="Y165">
        <f t="shared" si="23"/>
        <v>-46.093477574686979</v>
      </c>
      <c r="AA165">
        <f t="shared" si="24"/>
        <v>661.80233029071178</v>
      </c>
      <c r="AB165">
        <f t="shared" si="25"/>
        <v>661.80233029071178</v>
      </c>
      <c r="AC165">
        <f t="shared" si="26"/>
        <v>661.79420861850269</v>
      </c>
      <c r="AD165">
        <f t="shared" si="27"/>
        <v>661.79420861850269</v>
      </c>
      <c r="AJ165">
        <v>-45.986492819784097</v>
      </c>
      <c r="AK165">
        <f t="shared" si="28"/>
        <v>-45.986492819784047</v>
      </c>
    </row>
    <row r="166" spans="1:37" x14ac:dyDescent="0.25">
      <c r="A166" s="1" t="s">
        <v>168</v>
      </c>
      <c r="B166">
        <v>140046.33333333334</v>
      </c>
      <c r="C166">
        <v>140046.33333333334</v>
      </c>
      <c r="D166">
        <v>140029.33333333334</v>
      </c>
      <c r="E166">
        <v>140029.33333333334</v>
      </c>
      <c r="G166">
        <v>224418</v>
      </c>
      <c r="H166">
        <v>224418</v>
      </c>
      <c r="I166">
        <v>224418</v>
      </c>
      <c r="J166">
        <v>224418</v>
      </c>
      <c r="L166">
        <v>100.078</v>
      </c>
      <c r="M166">
        <v>100.078</v>
      </c>
      <c r="N166">
        <v>100.078</v>
      </c>
      <c r="O166">
        <v>100.078</v>
      </c>
      <c r="Q166">
        <v>33.700000000000003</v>
      </c>
      <c r="R166">
        <v>33.700000000000003</v>
      </c>
      <c r="S166">
        <v>33.733333333333334</v>
      </c>
      <c r="T166">
        <v>33.733333333333334</v>
      </c>
      <c r="V166">
        <f t="shared" si="20"/>
        <v>-46.059712405938932</v>
      </c>
      <c r="W166">
        <f t="shared" si="21"/>
        <v>-46.059712405938932</v>
      </c>
      <c r="X166">
        <f t="shared" si="22"/>
        <v>-45.972988899826731</v>
      </c>
      <c r="Y166">
        <f t="shared" si="23"/>
        <v>-45.972988899826731</v>
      </c>
      <c r="AA166">
        <f t="shared" si="24"/>
        <v>661.9319467636459</v>
      </c>
      <c r="AB166">
        <f t="shared" si="25"/>
        <v>661.9319467636459</v>
      </c>
      <c r="AC166">
        <f t="shared" si="26"/>
        <v>661.91980718706418</v>
      </c>
      <c r="AD166">
        <f t="shared" si="27"/>
        <v>661.91980718706418</v>
      </c>
      <c r="AJ166">
        <v>-46.059712405938903</v>
      </c>
      <c r="AK166">
        <f t="shared" si="28"/>
        <v>-46.059712405938932</v>
      </c>
    </row>
    <row r="167" spans="1:37" x14ac:dyDescent="0.25">
      <c r="A167" s="1" t="s">
        <v>169</v>
      </c>
      <c r="B167">
        <v>140380.33333333334</v>
      </c>
      <c r="C167">
        <v>140380.33333333334</v>
      </c>
      <c r="D167">
        <v>140416.33333333334</v>
      </c>
      <c r="E167">
        <v>140416.33333333334</v>
      </c>
      <c r="G167">
        <v>225038</v>
      </c>
      <c r="H167">
        <v>225038</v>
      </c>
      <c r="I167">
        <v>225038</v>
      </c>
      <c r="J167">
        <v>225038</v>
      </c>
      <c r="L167">
        <v>99.858999999999995</v>
      </c>
      <c r="M167">
        <v>99.858999999999995</v>
      </c>
      <c r="N167">
        <v>99.858999999999995</v>
      </c>
      <c r="O167">
        <v>99.858999999999995</v>
      </c>
      <c r="Q167">
        <v>33.733333333333334</v>
      </c>
      <c r="R167">
        <v>33.733333333333334</v>
      </c>
      <c r="S167">
        <v>33.700000000000003</v>
      </c>
      <c r="T167">
        <v>33.700000000000003</v>
      </c>
      <c r="V167">
        <f t="shared" si="20"/>
        <v>-45.998530016116639</v>
      </c>
      <c r="W167">
        <f t="shared" si="21"/>
        <v>-45.998530016116639</v>
      </c>
      <c r="X167">
        <f t="shared" si="22"/>
        <v>-46.071751768644774</v>
      </c>
      <c r="Y167">
        <f t="shared" si="23"/>
        <v>-46.071751768644774</v>
      </c>
      <c r="AA167">
        <f t="shared" si="24"/>
        <v>661.67519697642558</v>
      </c>
      <c r="AB167">
        <f t="shared" si="25"/>
        <v>661.67519697642558</v>
      </c>
      <c r="AC167">
        <f t="shared" si="26"/>
        <v>661.70083830659132</v>
      </c>
      <c r="AD167">
        <f t="shared" si="27"/>
        <v>661.70083830659132</v>
      </c>
      <c r="AJ167">
        <v>-45.998530016116597</v>
      </c>
      <c r="AK167">
        <f t="shared" si="28"/>
        <v>-45.998530016116639</v>
      </c>
    </row>
    <row r="168" spans="1:37" x14ac:dyDescent="0.25">
      <c r="A168" t="s">
        <v>170</v>
      </c>
      <c r="B168">
        <v>141516.33333333334</v>
      </c>
      <c r="C168">
        <v>141516.33333333334</v>
      </c>
      <c r="D168">
        <v>141518</v>
      </c>
      <c r="E168">
        <v>141518</v>
      </c>
      <c r="G168">
        <v>225674</v>
      </c>
      <c r="H168">
        <v>225674</v>
      </c>
      <c r="I168">
        <v>225674</v>
      </c>
      <c r="J168">
        <v>225674</v>
      </c>
      <c r="L168">
        <v>100.087</v>
      </c>
      <c r="M168">
        <v>100.087</v>
      </c>
      <c r="N168">
        <v>100.087</v>
      </c>
      <c r="O168">
        <v>100.087</v>
      </c>
      <c r="Q168">
        <v>33.733333333333334</v>
      </c>
      <c r="R168">
        <v>33.733333333333334</v>
      </c>
      <c r="S168">
        <v>33.733333333333334</v>
      </c>
      <c r="T168">
        <v>33.733333333333334</v>
      </c>
      <c r="V168">
        <f t="shared" si="20"/>
        <v>-45.474776881881375</v>
      </c>
      <c r="W168">
        <f t="shared" si="21"/>
        <v>-45.474776881881375</v>
      </c>
      <c r="X168">
        <f t="shared" si="22"/>
        <v>-45.473599168459074</v>
      </c>
      <c r="Y168">
        <f t="shared" si="23"/>
        <v>-45.473599168459074</v>
      </c>
      <c r="AA168">
        <f t="shared" si="24"/>
        <v>662.42701178613629</v>
      </c>
      <c r="AB168">
        <f t="shared" si="25"/>
        <v>662.42701178613629</v>
      </c>
      <c r="AC168">
        <f t="shared" si="26"/>
        <v>662.42818949955847</v>
      </c>
      <c r="AD168">
        <f t="shared" si="27"/>
        <v>662.42818949955847</v>
      </c>
      <c r="AJ168">
        <v>-45.474776881881297</v>
      </c>
      <c r="AK168">
        <f t="shared" si="28"/>
        <v>-45.474776881881375</v>
      </c>
    </row>
    <row r="169" spans="1:37" x14ac:dyDescent="0.25">
      <c r="A169" t="s">
        <v>171</v>
      </c>
      <c r="B169">
        <v>142313.66666666666</v>
      </c>
      <c r="C169">
        <v>142313.66666666666</v>
      </c>
      <c r="D169">
        <v>142290</v>
      </c>
      <c r="E169">
        <v>142290</v>
      </c>
      <c r="G169">
        <v>226422.33333333334</v>
      </c>
      <c r="H169">
        <v>226422.33333333334</v>
      </c>
      <c r="I169">
        <v>226422.33333333334</v>
      </c>
      <c r="J169">
        <v>226422.33333333334</v>
      </c>
      <c r="L169">
        <v>99.921999999999997</v>
      </c>
      <c r="M169">
        <v>99.921999999999997</v>
      </c>
      <c r="N169">
        <v>99.921999999999997</v>
      </c>
      <c r="O169">
        <v>99.921999999999997</v>
      </c>
      <c r="Q169">
        <v>33.733333333333334</v>
      </c>
      <c r="R169">
        <v>33.733333333333334</v>
      </c>
      <c r="S169">
        <v>33.733333333333334</v>
      </c>
      <c r="T169">
        <v>33.733333333333334</v>
      </c>
      <c r="V169">
        <f t="shared" si="20"/>
        <v>-45.243987435226622</v>
      </c>
      <c r="W169">
        <f t="shared" si="21"/>
        <v>-45.243987435226622</v>
      </c>
      <c r="X169">
        <f t="shared" si="22"/>
        <v>-45.260618750626321</v>
      </c>
      <c r="Y169">
        <f t="shared" si="23"/>
        <v>-45.260618750626321</v>
      </c>
      <c r="AA169">
        <f t="shared" si="24"/>
        <v>662.49280862002752</v>
      </c>
      <c r="AB169">
        <f t="shared" si="25"/>
        <v>662.49280862002752</v>
      </c>
      <c r="AC169">
        <f t="shared" si="26"/>
        <v>662.47617730462775</v>
      </c>
      <c r="AD169">
        <f t="shared" si="27"/>
        <v>662.47617730462775</v>
      </c>
      <c r="AJ169">
        <v>-45.2439874352266</v>
      </c>
      <c r="AK169">
        <f t="shared" si="28"/>
        <v>-45.243987435226622</v>
      </c>
    </row>
    <row r="170" spans="1:37" x14ac:dyDescent="0.25">
      <c r="A170" t="s">
        <v>172</v>
      </c>
      <c r="B170">
        <v>142651.66666666666</v>
      </c>
      <c r="C170">
        <v>142651.66666666666</v>
      </c>
      <c r="D170">
        <v>142629.66666666666</v>
      </c>
      <c r="E170">
        <v>142629.66666666666</v>
      </c>
      <c r="G170">
        <v>227196</v>
      </c>
      <c r="H170">
        <v>227196</v>
      </c>
      <c r="I170">
        <v>227196</v>
      </c>
      <c r="J170">
        <v>227196</v>
      </c>
      <c r="L170">
        <v>100.128</v>
      </c>
      <c r="M170">
        <v>100.128</v>
      </c>
      <c r="N170">
        <v>100.128</v>
      </c>
      <c r="O170">
        <v>100.128</v>
      </c>
      <c r="Q170">
        <v>33.799999999999997</v>
      </c>
      <c r="R170">
        <v>33.799999999999997</v>
      </c>
      <c r="S170">
        <v>33.799999999999997</v>
      </c>
      <c r="T170">
        <v>33.799999999999997</v>
      </c>
      <c r="V170">
        <f t="shared" si="20"/>
        <v>-45.15044146900668</v>
      </c>
      <c r="W170">
        <f t="shared" si="21"/>
        <v>-45.15044146900668</v>
      </c>
      <c r="X170">
        <f t="shared" si="22"/>
        <v>-45.165864840586281</v>
      </c>
      <c r="Y170">
        <f t="shared" si="23"/>
        <v>-45.165864840586281</v>
      </c>
      <c r="AA170">
        <f t="shared" si="24"/>
        <v>662.5948697415414</v>
      </c>
      <c r="AB170">
        <f t="shared" si="25"/>
        <v>662.5948697415414</v>
      </c>
      <c r="AC170">
        <f t="shared" si="26"/>
        <v>662.57944636996183</v>
      </c>
      <c r="AD170">
        <f t="shared" si="27"/>
        <v>662.57944636996183</v>
      </c>
      <c r="AJ170">
        <v>-45.150441469006701</v>
      </c>
      <c r="AK170">
        <f t="shared" si="28"/>
        <v>-45.15044146900668</v>
      </c>
    </row>
    <row r="171" spans="1:37" x14ac:dyDescent="0.25">
      <c r="A171" t="s">
        <v>173</v>
      </c>
      <c r="B171">
        <v>143355.66666666666</v>
      </c>
      <c r="C171">
        <v>143355.66666666666</v>
      </c>
      <c r="D171">
        <v>143422</v>
      </c>
      <c r="E171">
        <v>143422</v>
      </c>
      <c r="G171">
        <v>227763.66666666666</v>
      </c>
      <c r="H171">
        <v>227763.66666666666</v>
      </c>
      <c r="I171">
        <v>227763.66666666666</v>
      </c>
      <c r="J171">
        <v>227763.66666666666</v>
      </c>
      <c r="L171">
        <v>100.246</v>
      </c>
      <c r="M171">
        <v>100.246</v>
      </c>
      <c r="N171">
        <v>100.246</v>
      </c>
      <c r="O171">
        <v>100.246</v>
      </c>
      <c r="Q171">
        <v>33.833333333333329</v>
      </c>
      <c r="R171">
        <v>33.833333333333329</v>
      </c>
      <c r="S171">
        <v>33.833333333333329</v>
      </c>
      <c r="T171">
        <v>33.833333333333329</v>
      </c>
      <c r="V171">
        <f t="shared" si="20"/>
        <v>-44.809120732866226</v>
      </c>
      <c r="W171">
        <f t="shared" si="21"/>
        <v>-44.809120732866226</v>
      </c>
      <c r="X171">
        <f t="shared" si="22"/>
        <v>-44.762859575024066</v>
      </c>
      <c r="Y171">
        <f t="shared" si="23"/>
        <v>-44.762859575024066</v>
      </c>
      <c r="AA171">
        <f t="shared" si="24"/>
        <v>662.95539951068531</v>
      </c>
      <c r="AB171">
        <f t="shared" si="25"/>
        <v>662.95539951068531</v>
      </c>
      <c r="AC171">
        <f t="shared" si="26"/>
        <v>663.00166066852751</v>
      </c>
      <c r="AD171">
        <f t="shared" si="27"/>
        <v>663.00166066852751</v>
      </c>
      <c r="AJ171">
        <v>-44.809120732866198</v>
      </c>
      <c r="AK171">
        <f t="shared" si="28"/>
        <v>-44.809120732866226</v>
      </c>
    </row>
    <row r="172" spans="1:37" x14ac:dyDescent="0.25">
      <c r="A172" t="s">
        <v>174</v>
      </c>
      <c r="B172">
        <v>144082.66666666666</v>
      </c>
      <c r="C172">
        <v>144082.66666666666</v>
      </c>
      <c r="D172">
        <v>144071</v>
      </c>
      <c r="E172">
        <v>144071</v>
      </c>
      <c r="G172">
        <v>228432.66666666666</v>
      </c>
      <c r="H172">
        <v>228432.66666666666</v>
      </c>
      <c r="I172">
        <v>228432.66666666666</v>
      </c>
      <c r="J172">
        <v>228432.66666666666</v>
      </c>
      <c r="L172">
        <v>100.14400000000001</v>
      </c>
      <c r="M172">
        <v>100.14400000000001</v>
      </c>
      <c r="N172">
        <v>100.14400000000001</v>
      </c>
      <c r="O172">
        <v>100.14400000000001</v>
      </c>
      <c r="Q172">
        <v>33.866666666666667</v>
      </c>
      <c r="R172">
        <v>33.866666666666667</v>
      </c>
      <c r="S172">
        <v>33.866666666666667</v>
      </c>
      <c r="T172">
        <v>33.866666666666667</v>
      </c>
      <c r="V172">
        <f t="shared" si="20"/>
        <v>-44.498093340064436</v>
      </c>
      <c r="W172">
        <f t="shared" si="21"/>
        <v>-44.498093340064436</v>
      </c>
      <c r="X172">
        <f t="shared" si="22"/>
        <v>-44.506190871362925</v>
      </c>
      <c r="Y172">
        <f t="shared" si="23"/>
        <v>-44.506190871362925</v>
      </c>
      <c r="AA172">
        <f t="shared" si="24"/>
        <v>663.06615174134117</v>
      </c>
      <c r="AB172">
        <f t="shared" si="25"/>
        <v>663.06615174134117</v>
      </c>
      <c r="AC172">
        <f t="shared" si="26"/>
        <v>663.05805421004266</v>
      </c>
      <c r="AD172">
        <f t="shared" si="27"/>
        <v>663.05805421004266</v>
      </c>
      <c r="AJ172">
        <v>-44.498093340064401</v>
      </c>
      <c r="AK172">
        <f t="shared" si="28"/>
        <v>-44.498093340064436</v>
      </c>
    </row>
    <row r="173" spans="1:37" x14ac:dyDescent="0.25">
      <c r="A173" t="s">
        <v>175</v>
      </c>
      <c r="B173">
        <v>144604</v>
      </c>
      <c r="C173">
        <v>144604</v>
      </c>
      <c r="D173">
        <v>144565.66666666666</v>
      </c>
      <c r="E173">
        <v>144565.66666666666</v>
      </c>
      <c r="G173">
        <v>229166.33333333334</v>
      </c>
      <c r="H173">
        <v>229166.33333333334</v>
      </c>
      <c r="I173">
        <v>229166.33333333334</v>
      </c>
      <c r="J173">
        <v>229166.33333333334</v>
      </c>
      <c r="L173">
        <v>100.41500000000001</v>
      </c>
      <c r="M173">
        <v>100.41500000000001</v>
      </c>
      <c r="N173">
        <v>100.41500000000001</v>
      </c>
      <c r="O173">
        <v>100.41500000000001</v>
      </c>
      <c r="Q173">
        <v>33.866666666666667</v>
      </c>
      <c r="R173">
        <v>33.866666666666667</v>
      </c>
      <c r="S173">
        <v>33.866666666666667</v>
      </c>
      <c r="T173">
        <v>33.866666666666667</v>
      </c>
      <c r="V173">
        <f t="shared" si="20"/>
        <v>-44.457576531046108</v>
      </c>
      <c r="W173">
        <f t="shared" si="21"/>
        <v>-44.457576531046108</v>
      </c>
      <c r="X173">
        <f t="shared" si="22"/>
        <v>-44.484089224441512</v>
      </c>
      <c r="Y173">
        <f t="shared" si="23"/>
        <v>-44.484089224441512</v>
      </c>
      <c r="AA173">
        <f t="shared" si="24"/>
        <v>663.37691338098898</v>
      </c>
      <c r="AB173">
        <f t="shared" si="25"/>
        <v>663.37691338098898</v>
      </c>
      <c r="AC173">
        <f t="shared" si="26"/>
        <v>663.35040068759361</v>
      </c>
      <c r="AD173">
        <f t="shared" si="27"/>
        <v>663.35040068759361</v>
      </c>
      <c r="AJ173">
        <v>-44.457576531046101</v>
      </c>
      <c r="AK173">
        <f t="shared" si="28"/>
        <v>-44.457576531046108</v>
      </c>
    </row>
    <row r="174" spans="1:37" x14ac:dyDescent="0.25">
      <c r="A174" t="s">
        <v>176</v>
      </c>
      <c r="B174">
        <v>145642.33333333334</v>
      </c>
      <c r="C174">
        <v>145642.33333333334</v>
      </c>
      <c r="D174">
        <v>145621.66666666666</v>
      </c>
      <c r="E174">
        <v>145621.66666666666</v>
      </c>
      <c r="G174">
        <v>229896</v>
      </c>
      <c r="H174">
        <v>229896</v>
      </c>
      <c r="I174">
        <v>229896</v>
      </c>
      <c r="J174">
        <v>229896</v>
      </c>
      <c r="L174">
        <v>100.35299999999999</v>
      </c>
      <c r="M174">
        <v>100.35299999999999</v>
      </c>
      <c r="N174">
        <v>100.35299999999999</v>
      </c>
      <c r="O174">
        <v>100.35299999999999</v>
      </c>
      <c r="Q174">
        <v>33.866666666666667</v>
      </c>
      <c r="R174">
        <v>33.866666666666667</v>
      </c>
      <c r="S174">
        <v>33.93333333333333</v>
      </c>
      <c r="T174">
        <v>33.93333333333333</v>
      </c>
      <c r="V174">
        <f t="shared" si="20"/>
        <v>-44.059983917392998</v>
      </c>
      <c r="W174">
        <f t="shared" si="21"/>
        <v>-44.059983917392998</v>
      </c>
      <c r="X174">
        <f t="shared" si="22"/>
        <v>-43.877518040501315</v>
      </c>
      <c r="Y174">
        <f t="shared" si="23"/>
        <v>-43.877518040501315</v>
      </c>
      <c r="AA174">
        <f t="shared" si="24"/>
        <v>663.71274316194877</v>
      </c>
      <c r="AB174">
        <f t="shared" si="25"/>
        <v>663.71274316194877</v>
      </c>
      <c r="AC174">
        <f t="shared" si="26"/>
        <v>663.69855214163636</v>
      </c>
      <c r="AD174">
        <f t="shared" si="27"/>
        <v>663.69855214163636</v>
      </c>
      <c r="AJ174">
        <v>-44.059983917392998</v>
      </c>
      <c r="AK174">
        <f t="shared" si="28"/>
        <v>-44.059983917392998</v>
      </c>
    </row>
    <row r="175" spans="1:37" x14ac:dyDescent="0.25">
      <c r="A175" t="s">
        <v>177</v>
      </c>
      <c r="B175">
        <v>145982.66666666666</v>
      </c>
      <c r="C175">
        <v>145982.66666666666</v>
      </c>
      <c r="D175">
        <v>146080.66666666666</v>
      </c>
      <c r="E175">
        <v>146080.66666666666</v>
      </c>
      <c r="G175">
        <v>230839.33333333334</v>
      </c>
      <c r="H175">
        <v>230839.33333333334</v>
      </c>
      <c r="I175">
        <v>230839.33333333334</v>
      </c>
      <c r="J175">
        <v>230839.33333333334</v>
      </c>
      <c r="L175">
        <v>100.121</v>
      </c>
      <c r="M175">
        <v>100.121</v>
      </c>
      <c r="N175">
        <v>100.121</v>
      </c>
      <c r="O175">
        <v>100.121</v>
      </c>
      <c r="Q175">
        <v>33.800000000000004</v>
      </c>
      <c r="R175">
        <v>33.800000000000004</v>
      </c>
      <c r="S175">
        <v>33.833333333333336</v>
      </c>
      <c r="T175">
        <v>33.833333333333336</v>
      </c>
      <c r="V175">
        <f t="shared" si="20"/>
        <v>-44.433114346717076</v>
      </c>
      <c r="W175">
        <f t="shared" si="21"/>
        <v>-44.433114346717076</v>
      </c>
      <c r="X175">
        <f t="shared" si="22"/>
        <v>-44.26743487959827</v>
      </c>
      <c r="Y175">
        <f t="shared" si="23"/>
        <v>-44.26743487959827</v>
      </c>
      <c r="AA175">
        <f t="shared" si="24"/>
        <v>663.30520556799138</v>
      </c>
      <c r="AB175">
        <f t="shared" si="25"/>
        <v>663.30520556799138</v>
      </c>
      <c r="AC175">
        <f t="shared" si="26"/>
        <v>663.37231430263432</v>
      </c>
      <c r="AD175">
        <f t="shared" si="27"/>
        <v>663.37231430263432</v>
      </c>
      <c r="AJ175">
        <v>-44.433114346717097</v>
      </c>
      <c r="AK175">
        <f t="shared" si="28"/>
        <v>-44.433114346717076</v>
      </c>
    </row>
    <row r="176" spans="1:37" x14ac:dyDescent="0.25">
      <c r="A176" t="s">
        <v>178</v>
      </c>
      <c r="B176">
        <v>145904.33333333334</v>
      </c>
      <c r="C176">
        <v>145904.33333333334</v>
      </c>
      <c r="D176">
        <v>145873</v>
      </c>
      <c r="E176">
        <v>145873</v>
      </c>
      <c r="G176">
        <v>231482</v>
      </c>
      <c r="H176">
        <v>231482</v>
      </c>
      <c r="I176">
        <v>231482</v>
      </c>
      <c r="J176">
        <v>231482</v>
      </c>
      <c r="L176">
        <v>100.182</v>
      </c>
      <c r="M176">
        <v>100.182</v>
      </c>
      <c r="N176">
        <v>100.182</v>
      </c>
      <c r="O176">
        <v>100.182</v>
      </c>
      <c r="Q176">
        <v>33.833333333333336</v>
      </c>
      <c r="R176">
        <v>33.833333333333336</v>
      </c>
      <c r="S176">
        <v>33.866666666666667</v>
      </c>
      <c r="T176">
        <v>33.866666666666667</v>
      </c>
      <c r="V176">
        <f t="shared" si="20"/>
        <v>-44.666234843392829</v>
      </c>
      <c r="W176">
        <f t="shared" si="21"/>
        <v>-44.666234843392829</v>
      </c>
      <c r="X176">
        <f t="shared" si="22"/>
        <v>-44.589238742305326</v>
      </c>
      <c r="Y176">
        <f t="shared" si="23"/>
        <v>-44.589238742305326</v>
      </c>
      <c r="AA176">
        <f t="shared" si="24"/>
        <v>663.03442206551961</v>
      </c>
      <c r="AB176">
        <f t="shared" si="25"/>
        <v>663.03442206551961</v>
      </c>
      <c r="AC176">
        <f t="shared" si="26"/>
        <v>663.01294450035323</v>
      </c>
      <c r="AD176">
        <f t="shared" si="27"/>
        <v>663.01294450035323</v>
      </c>
      <c r="AJ176">
        <v>-44.6662348433928</v>
      </c>
      <c r="AK176">
        <f t="shared" si="28"/>
        <v>-44.666234843392829</v>
      </c>
    </row>
    <row r="177" spans="1:37" x14ac:dyDescent="0.25">
      <c r="A177" t="s">
        <v>179</v>
      </c>
      <c r="B177">
        <v>146019.33333333334</v>
      </c>
      <c r="C177">
        <v>146019.33333333334</v>
      </c>
      <c r="D177">
        <v>145969</v>
      </c>
      <c r="E177">
        <v>145969</v>
      </c>
      <c r="G177">
        <v>232210</v>
      </c>
      <c r="H177">
        <v>232210</v>
      </c>
      <c r="I177">
        <v>232210</v>
      </c>
      <c r="J177">
        <v>232210</v>
      </c>
      <c r="L177">
        <v>100.054</v>
      </c>
      <c r="M177">
        <v>100.054</v>
      </c>
      <c r="N177">
        <v>100.054</v>
      </c>
      <c r="O177">
        <v>100.054</v>
      </c>
      <c r="Q177">
        <v>33.799999999999997</v>
      </c>
      <c r="R177">
        <v>33.799999999999997</v>
      </c>
      <c r="S177">
        <v>33.799999999999997</v>
      </c>
      <c r="T177">
        <v>33.799999999999997</v>
      </c>
      <c r="V177">
        <f t="shared" si="20"/>
        <v>-45.000019645671408</v>
      </c>
      <c r="W177">
        <f t="shared" si="21"/>
        <v>-45.000019645671408</v>
      </c>
      <c r="X177">
        <f t="shared" si="22"/>
        <v>-45.034495909333941</v>
      </c>
      <c r="Y177">
        <f t="shared" si="23"/>
        <v>-45.034495909333941</v>
      </c>
      <c r="AA177">
        <f t="shared" si="24"/>
        <v>662.67135884028528</v>
      </c>
      <c r="AB177">
        <f t="shared" si="25"/>
        <v>662.67135884028528</v>
      </c>
      <c r="AC177">
        <f t="shared" si="26"/>
        <v>662.63688257662284</v>
      </c>
      <c r="AD177">
        <f t="shared" si="27"/>
        <v>662.63688257662284</v>
      </c>
      <c r="AJ177">
        <v>-45.000019645671401</v>
      </c>
      <c r="AK177">
        <f t="shared" si="28"/>
        <v>-45.000019645671408</v>
      </c>
    </row>
    <row r="178" spans="1:37" x14ac:dyDescent="0.25">
      <c r="A178" t="s">
        <v>180</v>
      </c>
      <c r="B178">
        <v>146291.33333333334</v>
      </c>
      <c r="C178">
        <v>146291.33333333334</v>
      </c>
      <c r="D178">
        <v>146275.33333333334</v>
      </c>
      <c r="E178">
        <v>146275.33333333334</v>
      </c>
      <c r="G178">
        <v>232936.66666666666</v>
      </c>
      <c r="H178">
        <v>232936.66666666666</v>
      </c>
      <c r="I178">
        <v>232936.66666666666</v>
      </c>
      <c r="J178">
        <v>232936.66666666666</v>
      </c>
      <c r="L178">
        <v>99.79</v>
      </c>
      <c r="M178">
        <v>99.79</v>
      </c>
      <c r="N178">
        <v>99.79</v>
      </c>
      <c r="O178">
        <v>99.79</v>
      </c>
      <c r="Q178">
        <v>33.799999999999997</v>
      </c>
      <c r="R178">
        <v>33.799999999999997</v>
      </c>
      <c r="S178">
        <v>33.799999999999997</v>
      </c>
      <c r="T178">
        <v>33.799999999999997</v>
      </c>
      <c r="V178">
        <f t="shared" si="20"/>
        <v>-45.126362730177412</v>
      </c>
      <c r="W178">
        <f t="shared" si="21"/>
        <v>-45.126362730177412</v>
      </c>
      <c r="X178">
        <f t="shared" si="22"/>
        <v>-45.137300408210407</v>
      </c>
      <c r="Y178">
        <f t="shared" si="23"/>
        <v>-45.137300408210407</v>
      </c>
      <c r="AA178">
        <f t="shared" si="24"/>
        <v>662.28080952134553</v>
      </c>
      <c r="AB178">
        <f t="shared" si="25"/>
        <v>662.28080952134553</v>
      </c>
      <c r="AC178">
        <f t="shared" si="26"/>
        <v>662.26987184331256</v>
      </c>
      <c r="AD178">
        <f t="shared" si="27"/>
        <v>662.26987184331256</v>
      </c>
      <c r="AJ178">
        <v>-45.126362730177398</v>
      </c>
      <c r="AK178">
        <f t="shared" si="28"/>
        <v>-45.126362730177412</v>
      </c>
    </row>
    <row r="179" spans="1:37" x14ac:dyDescent="0.25">
      <c r="A179" t="s">
        <v>181</v>
      </c>
      <c r="B179">
        <v>146070</v>
      </c>
      <c r="C179">
        <v>146070</v>
      </c>
      <c r="D179">
        <v>146138.33333333334</v>
      </c>
      <c r="E179">
        <v>146138.33333333334</v>
      </c>
      <c r="G179">
        <v>232806.66666666666</v>
      </c>
      <c r="H179">
        <v>232806.66666666666</v>
      </c>
      <c r="I179">
        <v>232806.66666666666</v>
      </c>
      <c r="J179">
        <v>232806.66666666666</v>
      </c>
      <c r="L179">
        <v>99.745000000000005</v>
      </c>
      <c r="M179">
        <v>99.745000000000005</v>
      </c>
      <c r="N179">
        <v>99.745000000000005</v>
      </c>
      <c r="O179">
        <v>99.745000000000005</v>
      </c>
      <c r="Q179">
        <v>33.733333333333334</v>
      </c>
      <c r="R179">
        <v>33.733333333333334</v>
      </c>
      <c r="S179">
        <v>33.766666666666666</v>
      </c>
      <c r="T179">
        <v>33.766666666666666</v>
      </c>
      <c r="V179">
        <f t="shared" si="20"/>
        <v>-45.41938226035689</v>
      </c>
      <c r="W179">
        <f t="shared" si="21"/>
        <v>-45.41938226035689</v>
      </c>
      <c r="X179">
        <f t="shared" si="22"/>
        <v>-45.27384653561834</v>
      </c>
      <c r="Y179">
        <f t="shared" si="23"/>
        <v>-45.27384653561834</v>
      </c>
      <c r="AA179">
        <f t="shared" si="24"/>
        <v>662.14011855195315</v>
      </c>
      <c r="AB179">
        <f t="shared" si="25"/>
        <v>662.14011855195315</v>
      </c>
      <c r="AC179">
        <f t="shared" si="26"/>
        <v>662.18688883656455</v>
      </c>
      <c r="AD179">
        <f t="shared" si="27"/>
        <v>662.18688883656455</v>
      </c>
      <c r="AJ179">
        <v>-45.419382260356898</v>
      </c>
      <c r="AK179">
        <f t="shared" si="28"/>
        <v>-45.41938226035689</v>
      </c>
    </row>
    <row r="180" spans="1:37" x14ac:dyDescent="0.25">
      <c r="A180" t="s">
        <v>182</v>
      </c>
      <c r="B180">
        <v>146089.33333333334</v>
      </c>
      <c r="C180">
        <v>146089.33333333334</v>
      </c>
      <c r="D180">
        <v>145989.66666666666</v>
      </c>
      <c r="E180">
        <v>145989.66666666666</v>
      </c>
      <c r="G180">
        <v>233410</v>
      </c>
      <c r="H180">
        <v>233410</v>
      </c>
      <c r="I180">
        <v>233410</v>
      </c>
      <c r="J180">
        <v>233410</v>
      </c>
      <c r="L180">
        <v>99.753</v>
      </c>
      <c r="M180">
        <v>99.753</v>
      </c>
      <c r="N180">
        <v>99.753</v>
      </c>
      <c r="O180">
        <v>99.753</v>
      </c>
      <c r="Q180">
        <v>33.733333333333334</v>
      </c>
      <c r="R180">
        <v>33.733333333333334</v>
      </c>
      <c r="S180">
        <v>33.699999999999996</v>
      </c>
      <c r="T180">
        <v>33.699999999999996</v>
      </c>
      <c r="V180">
        <f t="shared" si="20"/>
        <v>-45.664968623380418</v>
      </c>
      <c r="W180">
        <f t="shared" si="21"/>
        <v>-45.664968623380418</v>
      </c>
      <c r="X180">
        <f t="shared" si="22"/>
        <v>-45.832078084989028</v>
      </c>
      <c r="Y180">
        <f t="shared" si="23"/>
        <v>-45.832078084989028</v>
      </c>
      <c r="AA180">
        <f t="shared" si="24"/>
        <v>661.90255231946151</v>
      </c>
      <c r="AB180">
        <f t="shared" si="25"/>
        <v>661.90255231946151</v>
      </c>
      <c r="AC180">
        <f t="shared" si="26"/>
        <v>661.83430594054698</v>
      </c>
      <c r="AD180">
        <f t="shared" si="27"/>
        <v>661.83430594054698</v>
      </c>
      <c r="AJ180">
        <v>-45.664968623380403</v>
      </c>
      <c r="AK180">
        <f t="shared" si="28"/>
        <v>-45.664968623380418</v>
      </c>
    </row>
    <row r="181" spans="1:37" x14ac:dyDescent="0.25">
      <c r="A181" t="s">
        <v>183</v>
      </c>
      <c r="B181">
        <v>145819</v>
      </c>
      <c r="C181">
        <v>145517</v>
      </c>
      <c r="D181">
        <v>145299.33333333334</v>
      </c>
      <c r="E181">
        <v>145299.33333333334</v>
      </c>
      <c r="G181">
        <v>233864</v>
      </c>
      <c r="H181">
        <v>234110.33333333334</v>
      </c>
      <c r="I181">
        <v>234110.33333333334</v>
      </c>
      <c r="J181">
        <v>234110.33333333334</v>
      </c>
      <c r="L181" s="13">
        <f>L180</f>
        <v>99.753</v>
      </c>
      <c r="M181">
        <v>99.456999999999994</v>
      </c>
      <c r="N181">
        <v>99.456999999999994</v>
      </c>
      <c r="O181">
        <v>99.456999999999994</v>
      </c>
      <c r="Q181">
        <v>33.6</v>
      </c>
      <c r="R181">
        <v>33.666666666666664</v>
      </c>
      <c r="S181">
        <v>33.633333333333333</v>
      </c>
      <c r="T181">
        <v>33.633333333333333</v>
      </c>
      <c r="V181">
        <f t="shared" si="20"/>
        <v>-46.44054535822093</v>
      </c>
      <c r="W181">
        <f t="shared" si="21"/>
        <v>-46.554926507571153</v>
      </c>
      <c r="X181">
        <f t="shared" si="22"/>
        <v>-46.803679047443602</v>
      </c>
      <c r="Y181">
        <f t="shared" si="23"/>
        <v>-46.803679047443602</v>
      </c>
      <c r="AA181">
        <f t="shared" si="24"/>
        <v>661.52301570623081</v>
      </c>
      <c r="AB181">
        <f t="shared" si="25"/>
        <v>660.91324438112554</v>
      </c>
      <c r="AC181">
        <f t="shared" si="26"/>
        <v>660.76355078942265</v>
      </c>
      <c r="AD181">
        <f t="shared" si="27"/>
        <v>660.76355078942265</v>
      </c>
      <c r="AK181">
        <f t="shared" si="28"/>
        <v>-46.44054535822093</v>
      </c>
    </row>
    <row r="182" spans="1:37" x14ac:dyDescent="0.25">
      <c r="A182" t="s">
        <v>184</v>
      </c>
      <c r="C182">
        <v>144958</v>
      </c>
      <c r="D182">
        <v>144046.33333333334</v>
      </c>
      <c r="E182">
        <v>144046.33333333334</v>
      </c>
      <c r="H182">
        <v>234612</v>
      </c>
      <c r="I182">
        <v>234825</v>
      </c>
      <c r="J182">
        <v>234825</v>
      </c>
      <c r="M182" s="13">
        <f>M181</f>
        <v>99.456999999999994</v>
      </c>
      <c r="N182">
        <v>98.867000000000004</v>
      </c>
      <c r="O182">
        <v>98.867000000000004</v>
      </c>
      <c r="R182">
        <v>33.6</v>
      </c>
      <c r="S182">
        <v>33.4</v>
      </c>
      <c r="T182">
        <v>33.4</v>
      </c>
      <c r="W182">
        <f t="shared" si="21"/>
        <v>-47.352087086717773</v>
      </c>
      <c r="X182">
        <f t="shared" si="22"/>
        <v>-48.670754613605553</v>
      </c>
      <c r="Y182">
        <f t="shared" si="23"/>
        <v>-48.670754613605553</v>
      </c>
      <c r="AB182">
        <f t="shared" si="25"/>
        <v>660.31429992237793</v>
      </c>
      <c r="AC182">
        <f t="shared" si="26"/>
        <v>658.99766135634775</v>
      </c>
      <c r="AD182">
        <f t="shared" si="27"/>
        <v>658.99766135634775</v>
      </c>
      <c r="AK182">
        <f t="shared" si="28"/>
        <v>0</v>
      </c>
    </row>
    <row r="183" spans="1:37" x14ac:dyDescent="0.25">
      <c r="A183" t="s">
        <v>185</v>
      </c>
      <c r="D183">
        <v>142099</v>
      </c>
      <c r="E183">
        <v>141578</v>
      </c>
      <c r="I183">
        <v>234739</v>
      </c>
      <c r="J183">
        <v>234912.66666666666</v>
      </c>
      <c r="N183" s="13">
        <f>N182</f>
        <v>98.867000000000004</v>
      </c>
      <c r="O183">
        <v>98.254999999999995</v>
      </c>
      <c r="S183">
        <v>33.299999999999997</v>
      </c>
      <c r="T183">
        <v>33.266666666666666</v>
      </c>
      <c r="X183">
        <f t="shared" si="22"/>
        <v>-50.295076118349591</v>
      </c>
      <c r="Y183">
        <f t="shared" si="23"/>
        <v>-50.836501457992625</v>
      </c>
      <c r="AC183">
        <f t="shared" si="26"/>
        <v>657.67319015122939</v>
      </c>
      <c r="AD183">
        <f t="shared" si="27"/>
        <v>656.61097779184786</v>
      </c>
    </row>
    <row r="184" spans="1:37" x14ac:dyDescent="0.25">
      <c r="A184" t="s">
        <v>186</v>
      </c>
      <c r="E184">
        <v>141007</v>
      </c>
      <c r="J184">
        <v>235271</v>
      </c>
      <c r="O184" s="13">
        <f>O183</f>
        <v>98.254999999999995</v>
      </c>
      <c r="T184">
        <v>33.200000000000003</v>
      </c>
      <c r="Y184">
        <f t="shared" si="23"/>
        <v>-51.593652808055545</v>
      </c>
      <c r="AD184">
        <f t="shared" si="27"/>
        <v>656.05442831447135</v>
      </c>
    </row>
    <row r="186" spans="1:37" x14ac:dyDescent="0.25">
      <c r="L186" t="s">
        <v>246</v>
      </c>
    </row>
    <row r="187" spans="1:37" x14ac:dyDescent="0.25">
      <c r="L187" t="s">
        <v>247</v>
      </c>
    </row>
    <row r="188" spans="1:37" x14ac:dyDescent="0.25">
      <c r="L188" t="s">
        <v>248</v>
      </c>
    </row>
    <row r="189" spans="1:37" x14ac:dyDescent="0.25">
      <c r="L189" t="s">
        <v>249</v>
      </c>
    </row>
  </sheetData>
  <mergeCells count="6">
    <mergeCell ref="AA1:AD1"/>
    <mergeCell ref="B1:E1"/>
    <mergeCell ref="G1:J1"/>
    <mergeCell ref="L1:O1"/>
    <mergeCell ref="Q1:T1"/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Data_example</vt:lpstr>
      <vt:lpstr>Data_08q3-09q2</vt:lpstr>
    </vt:vector>
  </TitlesOfParts>
  <Company>Goethe Universität Frankfurt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Zexi</dc:creator>
  <cp:lastModifiedBy>Sun, Zexi</cp:lastModifiedBy>
  <dcterms:created xsi:type="dcterms:W3CDTF">2019-08-18T19:01:05Z</dcterms:created>
  <dcterms:modified xsi:type="dcterms:W3CDTF">2019-11-01T16:01:29Z</dcterms:modified>
</cp:coreProperties>
</file>