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112728-V1\cmrfiles\"/>
    </mc:Choice>
  </mc:AlternateContent>
  <xr:revisionPtr revIDLastSave="0" documentId="13_ncr:1_{5D4E02D1-5FE3-4CBB-BB3E-116F11E3FD99}" xr6:coauthVersionLast="44" xr6:coauthVersionMax="44" xr10:uidLastSave="{00000000-0000-0000-0000-000000000000}"/>
  <bookViews>
    <workbookView xWindow="-120" yWindow="-120" windowWidth="29040" windowHeight="15990" tabRatio="697" activeTab="13" xr2:uid="{302325DD-30A1-44FF-8AD0-A990F190D4A3}"/>
  </bookViews>
  <sheets>
    <sheet name="papers_obs" sheetId="1" r:id="rId1"/>
    <sheet name="our_raw_20110101" sheetId="4" r:id="rId2"/>
    <sheet name="gdp" sheetId="6" r:id="rId3"/>
    <sheet name="cons" sheetId="8" r:id="rId4"/>
    <sheet name="invest" sheetId="9" r:id="rId5"/>
    <sheet name="hours" sheetId="10" r:id="rId6"/>
    <sheet name="wage" sheetId="11" r:id="rId7"/>
    <sheet name="ffr" sheetId="12" r:id="rId8"/>
    <sheet name="inflation" sheetId="13" r:id="rId9"/>
    <sheet name="pinvest" sheetId="14" r:id="rId10"/>
    <sheet name="credit" sheetId="15" r:id="rId11"/>
    <sheet name="term_spread" sheetId="16" r:id="rId12"/>
    <sheet name="risk_premium" sheetId="19" r:id="rId13"/>
    <sheet name="stock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0" l="1"/>
  <c r="B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2" i="20"/>
  <c r="A119" i="20"/>
  <c r="A118" i="20"/>
  <c r="A117" i="20"/>
  <c r="A116" i="20"/>
  <c r="A115" i="20"/>
  <c r="A114" i="20"/>
  <c r="A113" i="20"/>
  <c r="A112" i="20"/>
  <c r="A111" i="20"/>
  <c r="A110" i="20"/>
  <c r="A109" i="20"/>
  <c r="A108" i="20"/>
  <c r="A107" i="20"/>
  <c r="A106" i="20"/>
  <c r="A105" i="20"/>
  <c r="A104" i="20"/>
  <c r="A103" i="20"/>
  <c r="A102" i="20"/>
  <c r="A101" i="20"/>
  <c r="A100" i="20"/>
  <c r="A99" i="20"/>
  <c r="A98" i="20"/>
  <c r="A97" i="20"/>
  <c r="A96" i="20"/>
  <c r="A95" i="20"/>
  <c r="A94" i="20"/>
  <c r="A93" i="20"/>
  <c r="A92" i="20"/>
  <c r="A91" i="20"/>
  <c r="A90" i="20"/>
  <c r="A89" i="20"/>
  <c r="A88" i="20"/>
  <c r="A87" i="20"/>
  <c r="A86" i="20"/>
  <c r="A85" i="20"/>
  <c r="A84" i="20"/>
  <c r="A83" i="20"/>
  <c r="A82" i="20"/>
  <c r="A81" i="20"/>
  <c r="A80" i="20"/>
  <c r="A79" i="20"/>
  <c r="A78" i="20"/>
  <c r="A77" i="20"/>
  <c r="A76" i="20"/>
  <c r="A75" i="20"/>
  <c r="A74" i="20"/>
  <c r="A73" i="20"/>
  <c r="A72" i="20"/>
  <c r="A71" i="20"/>
  <c r="A70" i="20"/>
  <c r="A69" i="20"/>
  <c r="A68" i="20"/>
  <c r="A67" i="20"/>
  <c r="A66" i="20"/>
  <c r="A65" i="20"/>
  <c r="A64" i="20"/>
  <c r="A63" i="20"/>
  <c r="A62" i="20"/>
  <c r="A61" i="20"/>
  <c r="A60" i="20"/>
  <c r="A59" i="20"/>
  <c r="A58" i="20"/>
  <c r="A57" i="20"/>
  <c r="A56" i="20"/>
  <c r="A55" i="20"/>
  <c r="A54" i="20"/>
  <c r="A53" i="20"/>
  <c r="A52" i="20"/>
  <c r="A51" i="20"/>
  <c r="A50" i="20"/>
  <c r="A49" i="20"/>
  <c r="A48" i="20"/>
  <c r="A47" i="20"/>
  <c r="A46" i="20"/>
  <c r="A45" i="20"/>
  <c r="A44" i="20"/>
  <c r="A43" i="20"/>
  <c r="A42" i="20"/>
  <c r="A41" i="20"/>
  <c r="A40" i="20"/>
  <c r="A39" i="20"/>
  <c r="A38" i="20"/>
  <c r="A37" i="20"/>
  <c r="A36" i="20"/>
  <c r="A35" i="20"/>
  <c r="A34" i="20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22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2" i="12"/>
  <c r="D4" i="16"/>
  <c r="D5" i="16"/>
  <c r="D6" i="16"/>
  <c r="D7" i="16"/>
  <c r="D8" i="16"/>
  <c r="C8" i="16" s="1"/>
  <c r="D9" i="16"/>
  <c r="D10" i="16"/>
  <c r="D11" i="16"/>
  <c r="D12" i="16"/>
  <c r="D13" i="16"/>
  <c r="D14" i="16"/>
  <c r="C14" i="16" s="1"/>
  <c r="D15" i="16"/>
  <c r="D16" i="16"/>
  <c r="D17" i="16"/>
  <c r="D18" i="16"/>
  <c r="D19" i="16"/>
  <c r="D20" i="16"/>
  <c r="C20" i="16" s="1"/>
  <c r="D21" i="16"/>
  <c r="D22" i="16"/>
  <c r="D23" i="16"/>
  <c r="D24" i="16"/>
  <c r="D25" i="16"/>
  <c r="D26" i="16"/>
  <c r="C26" i="16" s="1"/>
  <c r="D27" i="16"/>
  <c r="D28" i="16"/>
  <c r="D29" i="16"/>
  <c r="D30" i="16"/>
  <c r="D31" i="16"/>
  <c r="D32" i="16"/>
  <c r="D33" i="16"/>
  <c r="D34" i="16"/>
  <c r="D35" i="16"/>
  <c r="D36" i="16"/>
  <c r="D37" i="16"/>
  <c r="D38" i="16"/>
  <c r="C38" i="16" s="1"/>
  <c r="D39" i="16"/>
  <c r="D40" i="16"/>
  <c r="D41" i="16"/>
  <c r="D42" i="16"/>
  <c r="D43" i="16"/>
  <c r="D44" i="16"/>
  <c r="C44" i="16" s="1"/>
  <c r="D45" i="16"/>
  <c r="D46" i="16"/>
  <c r="D47" i="16"/>
  <c r="D48" i="16"/>
  <c r="D49" i="16"/>
  <c r="D50" i="16"/>
  <c r="C50" i="16" s="1"/>
  <c r="D51" i="16"/>
  <c r="D52" i="16"/>
  <c r="D53" i="16"/>
  <c r="D54" i="16"/>
  <c r="D55" i="16"/>
  <c r="D56" i="16"/>
  <c r="C56" i="16" s="1"/>
  <c r="D57" i="16"/>
  <c r="D58" i="16"/>
  <c r="D59" i="16"/>
  <c r="D60" i="16"/>
  <c r="D61" i="16"/>
  <c r="D62" i="16"/>
  <c r="C62" i="16" s="1"/>
  <c r="D63" i="16"/>
  <c r="D64" i="16"/>
  <c r="D65" i="16"/>
  <c r="D66" i="16"/>
  <c r="D67" i="16"/>
  <c r="D68" i="16"/>
  <c r="C68" i="16" s="1"/>
  <c r="D69" i="16"/>
  <c r="D70" i="16"/>
  <c r="D71" i="16"/>
  <c r="D72" i="16"/>
  <c r="D73" i="16"/>
  <c r="D74" i="16"/>
  <c r="C74" i="16" s="1"/>
  <c r="D75" i="16"/>
  <c r="D76" i="16"/>
  <c r="D77" i="16"/>
  <c r="D78" i="16"/>
  <c r="D79" i="16"/>
  <c r="D80" i="16"/>
  <c r="C80" i="16" s="1"/>
  <c r="D81" i="16"/>
  <c r="D82" i="16"/>
  <c r="D83" i="16"/>
  <c r="D84" i="16"/>
  <c r="D85" i="16"/>
  <c r="D86" i="16"/>
  <c r="C86" i="16" s="1"/>
  <c r="D87" i="16"/>
  <c r="D88" i="16"/>
  <c r="D89" i="16"/>
  <c r="D90" i="16"/>
  <c r="D91" i="16"/>
  <c r="D92" i="16"/>
  <c r="C92" i="16" s="1"/>
  <c r="D93" i="16"/>
  <c r="D94" i="16"/>
  <c r="D95" i="16"/>
  <c r="D96" i="16"/>
  <c r="D97" i="16"/>
  <c r="D98" i="16"/>
  <c r="C98" i="16" s="1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C110" i="16" s="1"/>
  <c r="D111" i="16"/>
  <c r="D112" i="16"/>
  <c r="D113" i="16"/>
  <c r="D114" i="16"/>
  <c r="D115" i="16"/>
  <c r="D116" i="16"/>
  <c r="C116" i="16" s="1"/>
  <c r="D117" i="16"/>
  <c r="D118" i="16"/>
  <c r="D119" i="16"/>
  <c r="C7" i="16"/>
  <c r="C12" i="16"/>
  <c r="C19" i="16"/>
  <c r="C22" i="16"/>
  <c r="C28" i="16"/>
  <c r="C37" i="16"/>
  <c r="C49" i="16"/>
  <c r="C55" i="16"/>
  <c r="C60" i="16"/>
  <c r="C61" i="16"/>
  <c r="C64" i="16"/>
  <c r="C66" i="16"/>
  <c r="C79" i="16"/>
  <c r="C91" i="16"/>
  <c r="C94" i="16"/>
  <c r="C97" i="16"/>
  <c r="C103" i="16"/>
  <c r="C104" i="16"/>
  <c r="C115" i="16"/>
  <c r="C13" i="16"/>
  <c r="C18" i="16"/>
  <c r="C24" i="16"/>
  <c r="C25" i="16"/>
  <c r="C30" i="16"/>
  <c r="C43" i="16"/>
  <c r="C48" i="16"/>
  <c r="C67" i="16"/>
  <c r="C78" i="16"/>
  <c r="C84" i="16"/>
  <c r="C85" i="16"/>
  <c r="C109" i="16"/>
  <c r="C17" i="16"/>
  <c r="C31" i="16"/>
  <c r="C32" i="16"/>
  <c r="C35" i="16"/>
  <c r="C47" i="16"/>
  <c r="C71" i="16"/>
  <c r="C73" i="16"/>
  <c r="C89" i="16"/>
  <c r="C42" i="16"/>
  <c r="C53" i="16"/>
  <c r="C72" i="16"/>
  <c r="C96" i="16"/>
  <c r="C101" i="16"/>
  <c r="C102" i="16"/>
  <c r="C107" i="16"/>
  <c r="D3" i="16"/>
  <c r="C3" i="16" s="1"/>
  <c r="C5" i="16"/>
  <c r="C16" i="16"/>
  <c r="C23" i="16"/>
  <c r="C34" i="16"/>
  <c r="C41" i="16"/>
  <c r="C52" i="16"/>
  <c r="C59" i="16"/>
  <c r="C70" i="16"/>
  <c r="C77" i="16"/>
  <c r="C88" i="16"/>
  <c r="C95" i="16"/>
  <c r="C106" i="16"/>
  <c r="C113" i="16"/>
  <c r="C6" i="16"/>
  <c r="C11" i="16"/>
  <c r="C29" i="16"/>
  <c r="C36" i="16"/>
  <c r="C54" i="16"/>
  <c r="C65" i="16"/>
  <c r="C83" i="16"/>
  <c r="C90" i="16"/>
  <c r="C108" i="16"/>
  <c r="C114" i="16"/>
  <c r="C119" i="16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2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2" i="16"/>
  <c r="C4" i="16"/>
  <c r="C9" i="16"/>
  <c r="C10" i="16"/>
  <c r="C15" i="16"/>
  <c r="C21" i="16"/>
  <c r="C27" i="16"/>
  <c r="C33" i="16"/>
  <c r="C39" i="16"/>
  <c r="C40" i="16"/>
  <c r="C45" i="16"/>
  <c r="C46" i="16"/>
  <c r="C51" i="16"/>
  <c r="C57" i="16"/>
  <c r="C58" i="16"/>
  <c r="C63" i="16"/>
  <c r="C69" i="16"/>
  <c r="C75" i="16"/>
  <c r="C76" i="16"/>
  <c r="C81" i="16"/>
  <c r="C82" i="16"/>
  <c r="C87" i="16"/>
  <c r="C93" i="16"/>
  <c r="C99" i="16"/>
  <c r="C100" i="16"/>
  <c r="C105" i="16"/>
  <c r="C111" i="16"/>
  <c r="C112" i="16"/>
  <c r="C117" i="16"/>
  <c r="C118" i="16"/>
  <c r="A119" i="16"/>
  <c r="A118" i="16"/>
  <c r="A117" i="16"/>
  <c r="A116" i="16"/>
  <c r="A115" i="16"/>
  <c r="A114" i="16"/>
  <c r="A113" i="16"/>
  <c r="A112" i="16"/>
  <c r="A111" i="16"/>
  <c r="A110" i="16"/>
  <c r="A109" i="16"/>
  <c r="A108" i="16"/>
  <c r="A107" i="16"/>
  <c r="A106" i="16"/>
  <c r="A105" i="16"/>
  <c r="A104" i="16"/>
  <c r="A103" i="16"/>
  <c r="A102" i="16"/>
  <c r="A101" i="16"/>
  <c r="A100" i="16"/>
  <c r="A99" i="16"/>
  <c r="A98" i="16"/>
  <c r="A97" i="16"/>
  <c r="A96" i="16"/>
  <c r="A95" i="16"/>
  <c r="A94" i="16"/>
  <c r="A93" i="16"/>
  <c r="A92" i="16"/>
  <c r="A91" i="16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A75" i="16"/>
  <c r="A74" i="16"/>
  <c r="A73" i="16"/>
  <c r="A72" i="16"/>
  <c r="A71" i="16"/>
  <c r="A70" i="16"/>
  <c r="A69" i="16"/>
  <c r="A68" i="16"/>
  <c r="A67" i="16"/>
  <c r="A66" i="16"/>
  <c r="A65" i="16"/>
  <c r="A64" i="16"/>
  <c r="A63" i="16"/>
  <c r="A62" i="16"/>
  <c r="A61" i="16"/>
  <c r="A60" i="16"/>
  <c r="A59" i="16"/>
  <c r="A58" i="16"/>
  <c r="A57" i="16"/>
  <c r="A56" i="16"/>
  <c r="A55" i="16"/>
  <c r="A54" i="16"/>
  <c r="A53" i="16"/>
  <c r="A52" i="16"/>
  <c r="A51" i="16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C119" i="15"/>
  <c r="D119" i="15" s="1"/>
  <c r="C118" i="15"/>
  <c r="C117" i="15"/>
  <c r="D117" i="15" s="1"/>
  <c r="C116" i="15"/>
  <c r="C115" i="15"/>
  <c r="C114" i="15"/>
  <c r="D114" i="15" s="1"/>
  <c r="C113" i="15"/>
  <c r="D113" i="15" s="1"/>
  <c r="C112" i="15"/>
  <c r="C111" i="15"/>
  <c r="D111" i="15" s="1"/>
  <c r="C110" i="15"/>
  <c r="C109" i="15"/>
  <c r="D109" i="15" s="1"/>
  <c r="C108" i="15"/>
  <c r="D108" i="15" s="1"/>
  <c r="C107" i="15"/>
  <c r="D107" i="15" s="1"/>
  <c r="C106" i="15"/>
  <c r="C105" i="15"/>
  <c r="D105" i="15" s="1"/>
  <c r="C104" i="15"/>
  <c r="C103" i="15"/>
  <c r="D103" i="15" s="1"/>
  <c r="C102" i="15"/>
  <c r="D102" i="15" s="1"/>
  <c r="C101" i="15"/>
  <c r="D101" i="15" s="1"/>
  <c r="C100" i="15"/>
  <c r="C99" i="15"/>
  <c r="D99" i="15" s="1"/>
  <c r="C98" i="15"/>
  <c r="C97" i="15"/>
  <c r="C96" i="15"/>
  <c r="D96" i="15" s="1"/>
  <c r="C95" i="15"/>
  <c r="D95" i="15" s="1"/>
  <c r="C94" i="15"/>
  <c r="C93" i="15"/>
  <c r="D93" i="15" s="1"/>
  <c r="C92" i="15"/>
  <c r="C91" i="15"/>
  <c r="D91" i="15" s="1"/>
  <c r="C90" i="15"/>
  <c r="D90" i="15" s="1"/>
  <c r="C89" i="15"/>
  <c r="D89" i="15" s="1"/>
  <c r="C88" i="15"/>
  <c r="C87" i="15"/>
  <c r="D87" i="15" s="1"/>
  <c r="C86" i="15"/>
  <c r="C85" i="15"/>
  <c r="D85" i="15" s="1"/>
  <c r="C84" i="15"/>
  <c r="D84" i="15" s="1"/>
  <c r="C83" i="15"/>
  <c r="D83" i="15" s="1"/>
  <c r="C82" i="15"/>
  <c r="C81" i="15"/>
  <c r="D81" i="15" s="1"/>
  <c r="C80" i="15"/>
  <c r="C79" i="15"/>
  <c r="C78" i="15"/>
  <c r="D78" i="15" s="1"/>
  <c r="C77" i="15"/>
  <c r="D77" i="15" s="1"/>
  <c r="C76" i="15"/>
  <c r="C75" i="15"/>
  <c r="D75" i="15" s="1"/>
  <c r="C74" i="15"/>
  <c r="C73" i="15"/>
  <c r="D73" i="15" s="1"/>
  <c r="C72" i="15"/>
  <c r="D72" i="15" s="1"/>
  <c r="C71" i="15"/>
  <c r="D71" i="15" s="1"/>
  <c r="C70" i="15"/>
  <c r="C69" i="15"/>
  <c r="D69" i="15" s="1"/>
  <c r="C68" i="15"/>
  <c r="C67" i="15"/>
  <c r="D67" i="15" s="1"/>
  <c r="C66" i="15"/>
  <c r="D66" i="15" s="1"/>
  <c r="C65" i="15"/>
  <c r="D65" i="15" s="1"/>
  <c r="C64" i="15"/>
  <c r="C63" i="15"/>
  <c r="D63" i="15" s="1"/>
  <c r="C62" i="15"/>
  <c r="C61" i="15"/>
  <c r="C60" i="15"/>
  <c r="D60" i="15" s="1"/>
  <c r="C59" i="15"/>
  <c r="D59" i="15" s="1"/>
  <c r="C58" i="15"/>
  <c r="C57" i="15"/>
  <c r="D57" i="15" s="1"/>
  <c r="C56" i="15"/>
  <c r="C55" i="15"/>
  <c r="D55" i="15" s="1"/>
  <c r="C54" i="15"/>
  <c r="D54" i="15" s="1"/>
  <c r="C53" i="15"/>
  <c r="D53" i="15" s="1"/>
  <c r="C52" i="15"/>
  <c r="C51" i="15"/>
  <c r="D51" i="15" s="1"/>
  <c r="C50" i="15"/>
  <c r="C49" i="15"/>
  <c r="D49" i="15" s="1"/>
  <c r="C48" i="15"/>
  <c r="D48" i="15" s="1"/>
  <c r="C47" i="15"/>
  <c r="D47" i="15" s="1"/>
  <c r="C46" i="15"/>
  <c r="C45" i="15"/>
  <c r="D45" i="15" s="1"/>
  <c r="C44" i="15"/>
  <c r="C43" i="15"/>
  <c r="C42" i="15"/>
  <c r="D42" i="15" s="1"/>
  <c r="C41" i="15"/>
  <c r="D41" i="15" s="1"/>
  <c r="C40" i="15"/>
  <c r="C39" i="15"/>
  <c r="D39" i="15" s="1"/>
  <c r="C38" i="15"/>
  <c r="C37" i="15"/>
  <c r="D37" i="15" s="1"/>
  <c r="C36" i="15"/>
  <c r="D36" i="15" s="1"/>
  <c r="C35" i="15"/>
  <c r="D35" i="15" s="1"/>
  <c r="C34" i="15"/>
  <c r="C33" i="15"/>
  <c r="D33" i="15" s="1"/>
  <c r="C32" i="15"/>
  <c r="C31" i="15"/>
  <c r="D31" i="15" s="1"/>
  <c r="C30" i="15"/>
  <c r="D30" i="15" s="1"/>
  <c r="C29" i="15"/>
  <c r="D29" i="15" s="1"/>
  <c r="C28" i="15"/>
  <c r="C27" i="15"/>
  <c r="D27" i="15" s="1"/>
  <c r="C26" i="15"/>
  <c r="C25" i="15"/>
  <c r="C24" i="15"/>
  <c r="D24" i="15" s="1"/>
  <c r="C23" i="15"/>
  <c r="D23" i="15" s="1"/>
  <c r="C22" i="15"/>
  <c r="C21" i="15"/>
  <c r="D21" i="15" s="1"/>
  <c r="C20" i="15"/>
  <c r="C19" i="15"/>
  <c r="D19" i="15" s="1"/>
  <c r="C18" i="15"/>
  <c r="D18" i="15" s="1"/>
  <c r="C17" i="15"/>
  <c r="D17" i="15" s="1"/>
  <c r="C16" i="15"/>
  <c r="C15" i="15"/>
  <c r="D15" i="15" s="1"/>
  <c r="C14" i="15"/>
  <c r="C13" i="15"/>
  <c r="D13" i="15" s="1"/>
  <c r="C12" i="15"/>
  <c r="D12" i="15" s="1"/>
  <c r="C11" i="15"/>
  <c r="D11" i="15" s="1"/>
  <c r="C10" i="15"/>
  <c r="C9" i="15"/>
  <c r="D9" i="15" s="1"/>
  <c r="C8" i="15"/>
  <c r="C7" i="15"/>
  <c r="C6" i="15"/>
  <c r="D6" i="15" s="1"/>
  <c r="C5" i="15"/>
  <c r="D5" i="15" s="1"/>
  <c r="C4" i="15"/>
  <c r="C3" i="15"/>
  <c r="D3" i="15" s="1"/>
  <c r="D118" i="15"/>
  <c r="D116" i="15"/>
  <c r="D115" i="15"/>
  <c r="D112" i="15"/>
  <c r="D110" i="15"/>
  <c r="D106" i="15"/>
  <c r="D104" i="15"/>
  <c r="D100" i="15"/>
  <c r="D98" i="15"/>
  <c r="D97" i="15"/>
  <c r="D94" i="15"/>
  <c r="D92" i="15"/>
  <c r="D88" i="15"/>
  <c r="D86" i="15"/>
  <c r="D82" i="15"/>
  <c r="D80" i="15"/>
  <c r="D79" i="15"/>
  <c r="D76" i="15"/>
  <c r="D74" i="15"/>
  <c r="D70" i="15"/>
  <c r="D68" i="15"/>
  <c r="D64" i="15"/>
  <c r="D62" i="15"/>
  <c r="D61" i="15"/>
  <c r="D58" i="15"/>
  <c r="D56" i="15"/>
  <c r="D52" i="15"/>
  <c r="D50" i="15"/>
  <c r="D46" i="15"/>
  <c r="D44" i="15"/>
  <c r="D43" i="15"/>
  <c r="D40" i="15"/>
  <c r="D38" i="15"/>
  <c r="D34" i="15"/>
  <c r="D32" i="15"/>
  <c r="D28" i="15"/>
  <c r="D26" i="15"/>
  <c r="D25" i="15"/>
  <c r="D22" i="15"/>
  <c r="D20" i="15"/>
  <c r="D16" i="15"/>
  <c r="D14" i="15"/>
  <c r="D10" i="15"/>
  <c r="D8" i="15"/>
  <c r="D7" i="15"/>
  <c r="D4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2" i="15"/>
  <c r="A119" i="15"/>
  <c r="A118" i="15"/>
  <c r="A117" i="15"/>
  <c r="A116" i="15"/>
  <c r="A115" i="15"/>
  <c r="A114" i="15"/>
  <c r="A113" i="15"/>
  <c r="A112" i="15"/>
  <c r="A111" i="15"/>
  <c r="A110" i="15"/>
  <c r="A109" i="15"/>
  <c r="A108" i="15"/>
  <c r="A107" i="15"/>
  <c r="A106" i="15"/>
  <c r="A105" i="15"/>
  <c r="A104" i="15"/>
  <c r="A103" i="15"/>
  <c r="A102" i="15"/>
  <c r="A101" i="15"/>
  <c r="A100" i="15"/>
  <c r="A99" i="15"/>
  <c r="A98" i="15"/>
  <c r="A97" i="15"/>
  <c r="A96" i="15"/>
  <c r="A95" i="15"/>
  <c r="A94" i="15"/>
  <c r="A93" i="15"/>
  <c r="A92" i="15"/>
  <c r="A91" i="15"/>
  <c r="A90" i="15"/>
  <c r="A89" i="15"/>
  <c r="A88" i="15"/>
  <c r="A87" i="15"/>
  <c r="A86" i="15"/>
  <c r="A85" i="15"/>
  <c r="A84" i="15"/>
  <c r="A83" i="15"/>
  <c r="A82" i="15"/>
  <c r="A81" i="15"/>
  <c r="A80" i="15"/>
  <c r="A79" i="15"/>
  <c r="A78" i="15"/>
  <c r="A77" i="15"/>
  <c r="A76" i="15"/>
  <c r="A75" i="15"/>
  <c r="A74" i="15"/>
  <c r="A73" i="15"/>
  <c r="A72" i="15"/>
  <c r="A71" i="15"/>
  <c r="A70" i="15"/>
  <c r="A69" i="15"/>
  <c r="A68" i="15"/>
  <c r="A67" i="15"/>
  <c r="A66" i="15"/>
  <c r="A65" i="15"/>
  <c r="A64" i="15"/>
  <c r="A63" i="15"/>
  <c r="A62" i="15"/>
  <c r="A61" i="15"/>
  <c r="A60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B3" i="14" l="1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2" i="14"/>
  <c r="D119" i="14"/>
  <c r="C119" i="14"/>
  <c r="A119" i="14"/>
  <c r="D118" i="14"/>
  <c r="C118" i="14"/>
  <c r="A118" i="14"/>
  <c r="D117" i="14"/>
  <c r="C117" i="14"/>
  <c r="A117" i="14"/>
  <c r="D116" i="14"/>
  <c r="C116" i="14"/>
  <c r="A116" i="14"/>
  <c r="D115" i="14"/>
  <c r="C115" i="14"/>
  <c r="A115" i="14"/>
  <c r="D114" i="14"/>
  <c r="C114" i="14"/>
  <c r="A114" i="14"/>
  <c r="D113" i="14"/>
  <c r="C113" i="14"/>
  <c r="A113" i="14"/>
  <c r="D112" i="14"/>
  <c r="C112" i="14"/>
  <c r="A112" i="14"/>
  <c r="D111" i="14"/>
  <c r="C111" i="14"/>
  <c r="A111" i="14"/>
  <c r="D110" i="14"/>
  <c r="C110" i="14"/>
  <c r="A110" i="14"/>
  <c r="D109" i="14"/>
  <c r="C109" i="14"/>
  <c r="A109" i="14"/>
  <c r="D108" i="14"/>
  <c r="C108" i="14"/>
  <c r="A108" i="14"/>
  <c r="D107" i="14"/>
  <c r="C107" i="14"/>
  <c r="A107" i="14"/>
  <c r="D106" i="14"/>
  <c r="C106" i="14"/>
  <c r="A106" i="14"/>
  <c r="D105" i="14"/>
  <c r="C105" i="14"/>
  <c r="A105" i="14"/>
  <c r="D104" i="14"/>
  <c r="C104" i="14"/>
  <c r="A104" i="14"/>
  <c r="D103" i="14"/>
  <c r="C103" i="14"/>
  <c r="A103" i="14"/>
  <c r="D102" i="14"/>
  <c r="C102" i="14"/>
  <c r="A102" i="14"/>
  <c r="D101" i="14"/>
  <c r="C101" i="14"/>
  <c r="A101" i="14"/>
  <c r="D100" i="14"/>
  <c r="C100" i="14"/>
  <c r="A100" i="14"/>
  <c r="D99" i="14"/>
  <c r="C99" i="14"/>
  <c r="A99" i="14"/>
  <c r="D98" i="14"/>
  <c r="C98" i="14"/>
  <c r="A98" i="14"/>
  <c r="D97" i="14"/>
  <c r="C97" i="14"/>
  <c r="A97" i="14"/>
  <c r="D96" i="14"/>
  <c r="C96" i="14"/>
  <c r="A96" i="14"/>
  <c r="D95" i="14"/>
  <c r="C95" i="14"/>
  <c r="A95" i="14"/>
  <c r="D94" i="14"/>
  <c r="C94" i="14"/>
  <c r="A94" i="14"/>
  <c r="D93" i="14"/>
  <c r="C93" i="14"/>
  <c r="A93" i="14"/>
  <c r="D92" i="14"/>
  <c r="C92" i="14"/>
  <c r="A92" i="14"/>
  <c r="D91" i="14"/>
  <c r="C91" i="14"/>
  <c r="A91" i="14"/>
  <c r="D90" i="14"/>
  <c r="C90" i="14"/>
  <c r="A90" i="14"/>
  <c r="D89" i="14"/>
  <c r="C89" i="14"/>
  <c r="A89" i="14"/>
  <c r="D88" i="14"/>
  <c r="C88" i="14"/>
  <c r="A88" i="14"/>
  <c r="D87" i="14"/>
  <c r="C87" i="14"/>
  <c r="A87" i="14"/>
  <c r="D86" i="14"/>
  <c r="C86" i="14"/>
  <c r="A86" i="14"/>
  <c r="D85" i="14"/>
  <c r="C85" i="14"/>
  <c r="A85" i="14"/>
  <c r="D84" i="14"/>
  <c r="C84" i="14"/>
  <c r="A84" i="14"/>
  <c r="D83" i="14"/>
  <c r="C83" i="14"/>
  <c r="A83" i="14"/>
  <c r="D82" i="14"/>
  <c r="C82" i="14"/>
  <c r="A82" i="14"/>
  <c r="D81" i="14"/>
  <c r="C81" i="14"/>
  <c r="A81" i="14"/>
  <c r="D80" i="14"/>
  <c r="C80" i="14"/>
  <c r="A80" i="14"/>
  <c r="D79" i="14"/>
  <c r="C79" i="14"/>
  <c r="A79" i="14"/>
  <c r="D78" i="14"/>
  <c r="C78" i="14"/>
  <c r="A78" i="14"/>
  <c r="D77" i="14"/>
  <c r="C77" i="14"/>
  <c r="A77" i="14"/>
  <c r="D76" i="14"/>
  <c r="C76" i="14"/>
  <c r="A76" i="14"/>
  <c r="D75" i="14"/>
  <c r="C75" i="14"/>
  <c r="A75" i="14"/>
  <c r="D74" i="14"/>
  <c r="C74" i="14"/>
  <c r="A74" i="14"/>
  <c r="D73" i="14"/>
  <c r="C73" i="14"/>
  <c r="A73" i="14"/>
  <c r="D72" i="14"/>
  <c r="C72" i="14"/>
  <c r="A72" i="14"/>
  <c r="D71" i="14"/>
  <c r="C71" i="14"/>
  <c r="A71" i="14"/>
  <c r="D70" i="14"/>
  <c r="C70" i="14"/>
  <c r="A70" i="14"/>
  <c r="D69" i="14"/>
  <c r="C69" i="14"/>
  <c r="A69" i="14"/>
  <c r="D68" i="14"/>
  <c r="C68" i="14"/>
  <c r="A68" i="14"/>
  <c r="D67" i="14"/>
  <c r="C67" i="14"/>
  <c r="A67" i="14"/>
  <c r="D66" i="14"/>
  <c r="C66" i="14"/>
  <c r="A66" i="14"/>
  <c r="D65" i="14"/>
  <c r="C65" i="14"/>
  <c r="A65" i="14"/>
  <c r="D64" i="14"/>
  <c r="C64" i="14"/>
  <c r="A64" i="14"/>
  <c r="D63" i="14"/>
  <c r="C63" i="14"/>
  <c r="A63" i="14"/>
  <c r="D62" i="14"/>
  <c r="C62" i="14"/>
  <c r="A62" i="14"/>
  <c r="D61" i="14"/>
  <c r="C61" i="14"/>
  <c r="A61" i="14"/>
  <c r="D60" i="14"/>
  <c r="C60" i="14"/>
  <c r="A60" i="14"/>
  <c r="D59" i="14"/>
  <c r="C59" i="14"/>
  <c r="A59" i="14"/>
  <c r="D58" i="14"/>
  <c r="C58" i="14"/>
  <c r="A58" i="14"/>
  <c r="D57" i="14"/>
  <c r="C57" i="14"/>
  <c r="A57" i="14"/>
  <c r="D56" i="14"/>
  <c r="C56" i="14"/>
  <c r="A56" i="14"/>
  <c r="D55" i="14"/>
  <c r="C55" i="14"/>
  <c r="A55" i="14"/>
  <c r="D54" i="14"/>
  <c r="C54" i="14"/>
  <c r="A54" i="14"/>
  <c r="D53" i="14"/>
  <c r="C53" i="14"/>
  <c r="A53" i="14"/>
  <c r="D52" i="14"/>
  <c r="C52" i="14"/>
  <c r="A52" i="14"/>
  <c r="D51" i="14"/>
  <c r="C51" i="14"/>
  <c r="A51" i="14"/>
  <c r="D50" i="14"/>
  <c r="C50" i="14"/>
  <c r="A50" i="14"/>
  <c r="D49" i="14"/>
  <c r="C49" i="14"/>
  <c r="A49" i="14"/>
  <c r="D48" i="14"/>
  <c r="C48" i="14"/>
  <c r="A48" i="14"/>
  <c r="D47" i="14"/>
  <c r="C47" i="14"/>
  <c r="A47" i="14"/>
  <c r="D46" i="14"/>
  <c r="C46" i="14"/>
  <c r="A46" i="14"/>
  <c r="D45" i="14"/>
  <c r="C45" i="14"/>
  <c r="A45" i="14"/>
  <c r="D44" i="14"/>
  <c r="C44" i="14"/>
  <c r="A44" i="14"/>
  <c r="D43" i="14"/>
  <c r="C43" i="14"/>
  <c r="A43" i="14"/>
  <c r="D42" i="14"/>
  <c r="C42" i="14"/>
  <c r="A42" i="14"/>
  <c r="D41" i="14"/>
  <c r="C41" i="14"/>
  <c r="A41" i="14"/>
  <c r="D40" i="14"/>
  <c r="C40" i="14"/>
  <c r="A40" i="14"/>
  <c r="D39" i="14"/>
  <c r="C39" i="14"/>
  <c r="A39" i="14"/>
  <c r="D38" i="14"/>
  <c r="C38" i="14"/>
  <c r="A38" i="14"/>
  <c r="D37" i="14"/>
  <c r="C37" i="14"/>
  <c r="A37" i="14"/>
  <c r="D36" i="14"/>
  <c r="C36" i="14"/>
  <c r="A36" i="14"/>
  <c r="D35" i="14"/>
  <c r="C35" i="14"/>
  <c r="A35" i="14"/>
  <c r="D34" i="14"/>
  <c r="C34" i="14"/>
  <c r="A34" i="14"/>
  <c r="D33" i="14"/>
  <c r="C33" i="14"/>
  <c r="A33" i="14"/>
  <c r="D32" i="14"/>
  <c r="C32" i="14"/>
  <c r="A32" i="14"/>
  <c r="D31" i="14"/>
  <c r="C31" i="14"/>
  <c r="A31" i="14"/>
  <c r="D30" i="14"/>
  <c r="C30" i="14"/>
  <c r="A30" i="14"/>
  <c r="D29" i="14"/>
  <c r="C29" i="14"/>
  <c r="A29" i="14"/>
  <c r="D28" i="14"/>
  <c r="C28" i="14"/>
  <c r="A28" i="14"/>
  <c r="D27" i="14"/>
  <c r="C27" i="14"/>
  <c r="A27" i="14"/>
  <c r="D26" i="14"/>
  <c r="C26" i="14"/>
  <c r="A26" i="14"/>
  <c r="D25" i="14"/>
  <c r="C25" i="14"/>
  <c r="A25" i="14"/>
  <c r="D24" i="14"/>
  <c r="C24" i="14"/>
  <c r="A24" i="14"/>
  <c r="D23" i="14"/>
  <c r="C23" i="14"/>
  <c r="A23" i="14"/>
  <c r="D22" i="14"/>
  <c r="C22" i="14"/>
  <c r="A22" i="14"/>
  <c r="D21" i="14"/>
  <c r="C21" i="14"/>
  <c r="A21" i="14"/>
  <c r="D20" i="14"/>
  <c r="C20" i="14"/>
  <c r="A20" i="14"/>
  <c r="D19" i="14"/>
  <c r="C19" i="14"/>
  <c r="A19" i="14"/>
  <c r="D18" i="14"/>
  <c r="C18" i="14"/>
  <c r="A18" i="14"/>
  <c r="D17" i="14"/>
  <c r="C17" i="14"/>
  <c r="A17" i="14"/>
  <c r="D16" i="14"/>
  <c r="C16" i="14"/>
  <c r="A16" i="14"/>
  <c r="D15" i="14"/>
  <c r="C15" i="14"/>
  <c r="A15" i="14"/>
  <c r="D14" i="14"/>
  <c r="C14" i="14"/>
  <c r="A14" i="14"/>
  <c r="D13" i="14"/>
  <c r="C13" i="14"/>
  <c r="A13" i="14"/>
  <c r="D12" i="14"/>
  <c r="C12" i="14"/>
  <c r="A12" i="14"/>
  <c r="D11" i="14"/>
  <c r="C11" i="14"/>
  <c r="A11" i="14"/>
  <c r="D10" i="14"/>
  <c r="C10" i="14"/>
  <c r="A10" i="14"/>
  <c r="D9" i="14"/>
  <c r="C9" i="14"/>
  <c r="A9" i="14"/>
  <c r="D8" i="14"/>
  <c r="C8" i="14"/>
  <c r="A8" i="14"/>
  <c r="D7" i="14"/>
  <c r="C7" i="14"/>
  <c r="A7" i="14"/>
  <c r="D6" i="14"/>
  <c r="C6" i="14"/>
  <c r="A6" i="14"/>
  <c r="D5" i="14"/>
  <c r="C5" i="14"/>
  <c r="A5" i="14"/>
  <c r="D4" i="14"/>
  <c r="C4" i="14"/>
  <c r="A4" i="14"/>
  <c r="D3" i="14"/>
  <c r="C3" i="14"/>
  <c r="A3" i="14"/>
  <c r="A2" i="14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3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A119" i="13"/>
  <c r="A118" i="13"/>
  <c r="A117" i="13"/>
  <c r="A116" i="13"/>
  <c r="A115" i="13"/>
  <c r="A114" i="13"/>
  <c r="A113" i="13"/>
  <c r="A112" i="13"/>
  <c r="A111" i="13"/>
  <c r="A110" i="13"/>
  <c r="A109" i="13"/>
  <c r="A108" i="13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G2" i="12" a="1"/>
  <c r="G2" i="12" s="1"/>
  <c r="E121" i="10"/>
  <c r="F121" i="10"/>
  <c r="C2" i="10" s="1"/>
  <c r="E2" i="10"/>
  <c r="D2" i="10" s="1"/>
  <c r="F2" i="10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2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3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2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3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B121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2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L7" i="12" l="1"/>
  <c r="L5" i="12"/>
  <c r="L6" i="12"/>
  <c r="L4" i="12"/>
  <c r="L3" i="12"/>
  <c r="L2" i="12"/>
  <c r="K7" i="12"/>
  <c r="K6" i="12"/>
  <c r="K5" i="12"/>
  <c r="K4" i="12"/>
  <c r="K3" i="12"/>
  <c r="K2" i="12"/>
  <c r="J7" i="12"/>
  <c r="J6" i="12"/>
  <c r="J5" i="12"/>
  <c r="J4" i="12"/>
  <c r="J3" i="12"/>
  <c r="J2" i="12"/>
  <c r="I7" i="12"/>
  <c r="I6" i="12"/>
  <c r="I5" i="12"/>
  <c r="I4" i="12"/>
  <c r="I3" i="12"/>
  <c r="I2" i="12"/>
  <c r="H7" i="12"/>
  <c r="H6" i="12"/>
  <c r="H5" i="12"/>
  <c r="H4" i="12"/>
  <c r="H3" i="12"/>
  <c r="H2" i="12"/>
  <c r="D114" i="12" s="1"/>
  <c r="G7" i="12"/>
  <c r="G6" i="12"/>
  <c r="G5" i="12"/>
  <c r="G4" i="12"/>
  <c r="G3" i="12"/>
  <c r="D24" i="10"/>
  <c r="D7" i="10"/>
  <c r="D12" i="10"/>
  <c r="D96" i="10"/>
  <c r="D48" i="10"/>
  <c r="D72" i="10"/>
  <c r="D89" i="10"/>
  <c r="D84" i="10"/>
  <c r="D113" i="10"/>
  <c r="D18" i="10"/>
  <c r="D42" i="10"/>
  <c r="D102" i="10"/>
  <c r="D66" i="10"/>
  <c r="D65" i="10"/>
  <c r="D30" i="10"/>
  <c r="D41" i="10"/>
  <c r="D35" i="10"/>
  <c r="D23" i="10"/>
  <c r="D112" i="10"/>
  <c r="D106" i="10"/>
  <c r="D94" i="10"/>
  <c r="D64" i="10"/>
  <c r="D58" i="10"/>
  <c r="D46" i="10"/>
  <c r="D40" i="10"/>
  <c r="D4" i="10"/>
  <c r="D117" i="10"/>
  <c r="D105" i="10"/>
  <c r="D93" i="10"/>
  <c r="D81" i="10"/>
  <c r="D51" i="10"/>
  <c r="D45" i="10"/>
  <c r="D33" i="10"/>
  <c r="D15" i="10"/>
  <c r="D116" i="10"/>
  <c r="D86" i="10"/>
  <c r="D80" i="10"/>
  <c r="D74" i="10"/>
  <c r="D56" i="10"/>
  <c r="D38" i="10"/>
  <c r="D26" i="10"/>
  <c r="D20" i="10"/>
  <c r="D14" i="10"/>
  <c r="D97" i="10"/>
  <c r="D91" i="10"/>
  <c r="D85" i="10"/>
  <c r="D67" i="10"/>
  <c r="D61" i="10"/>
  <c r="D43" i="10"/>
  <c r="D25" i="10"/>
  <c r="D19" i="10"/>
  <c r="D13" i="10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2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59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2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3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2" i="6"/>
  <c r="D37" i="12" l="1"/>
  <c r="D55" i="12"/>
  <c r="D50" i="12"/>
  <c r="D69" i="12"/>
  <c r="D73" i="12"/>
  <c r="D68" i="12"/>
  <c r="D105" i="12"/>
  <c r="D36" i="12"/>
  <c r="D91" i="12"/>
  <c r="D86" i="12"/>
  <c r="D72" i="12"/>
  <c r="D109" i="12"/>
  <c r="D104" i="12"/>
  <c r="D16" i="12"/>
  <c r="D108" i="12"/>
  <c r="D19" i="12"/>
  <c r="D14" i="12"/>
  <c r="D52" i="12"/>
  <c r="D32" i="12"/>
  <c r="D33" i="12"/>
  <c r="D88" i="12"/>
  <c r="D13" i="12"/>
  <c r="D49" i="12"/>
  <c r="D85" i="12"/>
  <c r="D8" i="12"/>
  <c r="D44" i="12"/>
  <c r="D80" i="12"/>
  <c r="D116" i="12"/>
  <c r="D27" i="12"/>
  <c r="D63" i="12"/>
  <c r="D99" i="12"/>
  <c r="D10" i="12"/>
  <c r="D46" i="12"/>
  <c r="D82" i="12"/>
  <c r="D118" i="12"/>
  <c r="D30" i="12"/>
  <c r="D66" i="12"/>
  <c r="D102" i="12"/>
  <c r="D25" i="12"/>
  <c r="D61" i="12"/>
  <c r="D97" i="12"/>
  <c r="D20" i="12"/>
  <c r="D56" i="12"/>
  <c r="D92" i="12"/>
  <c r="D3" i="12"/>
  <c r="D39" i="12"/>
  <c r="D75" i="12"/>
  <c r="D111" i="12"/>
  <c r="D22" i="12"/>
  <c r="D58" i="12"/>
  <c r="D94" i="12"/>
  <c r="D6" i="12"/>
  <c r="D42" i="12"/>
  <c r="D78" i="12"/>
  <c r="D5" i="12"/>
  <c r="D11" i="12"/>
  <c r="D17" i="12"/>
  <c r="D23" i="12"/>
  <c r="D29" i="12"/>
  <c r="D35" i="12"/>
  <c r="D41" i="12"/>
  <c r="D47" i="12"/>
  <c r="D53" i="12"/>
  <c r="D59" i="12"/>
  <c r="D65" i="12"/>
  <c r="D71" i="12"/>
  <c r="D77" i="12"/>
  <c r="D83" i="12"/>
  <c r="D89" i="12"/>
  <c r="D95" i="12"/>
  <c r="D101" i="12"/>
  <c r="D107" i="12"/>
  <c r="D113" i="12"/>
  <c r="D119" i="12"/>
  <c r="D31" i="12"/>
  <c r="D67" i="12"/>
  <c r="D103" i="12"/>
  <c r="D26" i="12"/>
  <c r="D62" i="12"/>
  <c r="D98" i="12"/>
  <c r="D9" i="12"/>
  <c r="D45" i="12"/>
  <c r="D81" i="12"/>
  <c r="D117" i="12"/>
  <c r="D28" i="12"/>
  <c r="D64" i="12"/>
  <c r="D100" i="12"/>
  <c r="D12" i="12"/>
  <c r="D48" i="12"/>
  <c r="D84" i="12"/>
  <c r="D2" i="12"/>
  <c r="D15" i="12"/>
  <c r="D51" i="12"/>
  <c r="D87" i="12"/>
  <c r="D34" i="12"/>
  <c r="D70" i="12"/>
  <c r="D106" i="12"/>
  <c r="D18" i="12"/>
  <c r="D54" i="12"/>
  <c r="D90" i="12"/>
  <c r="D43" i="12"/>
  <c r="D79" i="12"/>
  <c r="D115" i="12"/>
  <c r="D38" i="12"/>
  <c r="D74" i="12"/>
  <c r="D110" i="12"/>
  <c r="D21" i="12"/>
  <c r="D57" i="12"/>
  <c r="D93" i="12"/>
  <c r="D4" i="12"/>
  <c r="D40" i="12"/>
  <c r="D76" i="12"/>
  <c r="D112" i="12"/>
  <c r="D24" i="12"/>
  <c r="D60" i="12"/>
  <c r="D96" i="12"/>
  <c r="D7" i="12"/>
  <c r="D110" i="10"/>
  <c r="D57" i="10"/>
  <c r="D28" i="10"/>
  <c r="D100" i="10"/>
  <c r="D59" i="10"/>
  <c r="D5" i="10"/>
  <c r="D78" i="10"/>
  <c r="D49" i="10"/>
  <c r="D115" i="10"/>
  <c r="D62" i="10"/>
  <c r="D9" i="10"/>
  <c r="D75" i="10"/>
  <c r="D10" i="10"/>
  <c r="D82" i="10"/>
  <c r="D29" i="10"/>
  <c r="D101" i="10"/>
  <c r="D77" i="10"/>
  <c r="D114" i="10"/>
  <c r="D55" i="10"/>
  <c r="D103" i="10"/>
  <c r="D44" i="10"/>
  <c r="D98" i="10"/>
  <c r="D39" i="10"/>
  <c r="D87" i="10"/>
  <c r="D22" i="10"/>
  <c r="D70" i="10"/>
  <c r="D17" i="10"/>
  <c r="D54" i="10"/>
  <c r="D71" i="10"/>
  <c r="D36" i="10"/>
  <c r="D90" i="10"/>
  <c r="D31" i="10"/>
  <c r="D79" i="10"/>
  <c r="D8" i="10"/>
  <c r="D50" i="10"/>
  <c r="D92" i="10"/>
  <c r="D21" i="10"/>
  <c r="D69" i="10"/>
  <c r="D111" i="10"/>
  <c r="D34" i="10"/>
  <c r="D76" i="10"/>
  <c r="D118" i="10"/>
  <c r="D53" i="10"/>
  <c r="D119" i="10"/>
  <c r="D107" i="10"/>
  <c r="D6" i="10"/>
  <c r="D108" i="10"/>
  <c r="D37" i="10"/>
  <c r="D73" i="10"/>
  <c r="D109" i="10"/>
  <c r="D32" i="10"/>
  <c r="D68" i="10"/>
  <c r="D104" i="10"/>
  <c r="D27" i="10"/>
  <c r="D63" i="10"/>
  <c r="D99" i="10"/>
  <c r="D16" i="10"/>
  <c r="D52" i="10"/>
  <c r="D88" i="10"/>
  <c r="D11" i="10"/>
  <c r="D47" i="10"/>
  <c r="D83" i="10"/>
  <c r="D3" i="10"/>
  <c r="D95" i="10"/>
  <c r="D60" i="10"/>
  <c r="D121" i="10" l="1"/>
</calcChain>
</file>

<file path=xl/sharedStrings.xml><?xml version="1.0" encoding="utf-8"?>
<sst xmlns="http://schemas.openxmlformats.org/spreadsheetml/2006/main" count="189" uniqueCount="159">
  <si>
    <t>Re_obs</t>
  </si>
  <si>
    <t>consumption_obs</t>
  </si>
  <si>
    <t>hours_obs</t>
  </si>
  <si>
    <t>networth_obs</t>
  </si>
  <si>
    <t>wage_obs</t>
  </si>
  <si>
    <t>Spread1_obs</t>
  </si>
  <si>
    <t>credit_obs</t>
  </si>
  <si>
    <t>inflation_obs</t>
  </si>
  <si>
    <t>pinvest_obs</t>
  </si>
  <si>
    <t>gdp_obs</t>
  </si>
  <si>
    <t>investment_obs</t>
  </si>
  <si>
    <t>premium_obs</t>
  </si>
  <si>
    <t>quarter</t>
  </si>
  <si>
    <t>GDPC1_20110325</t>
  </si>
  <si>
    <t>CNP16OV_20110401</t>
  </si>
  <si>
    <t>DFF_20200331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</si>
  <si>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</si>
  <si>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</si>
  <si>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</si>
  <si>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</si>
  <si>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</si>
  <si>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</si>
  <si>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</si>
  <si>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</si>
  <si>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</si>
  <si>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</si>
  <si>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</si>
  <si>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</si>
  <si>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</si>
  <si>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</si>
  <si>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</si>
  <si>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</si>
  <si>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</si>
  <si>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</si>
  <si>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</si>
  <si>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</si>
  <si>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</si>
  <si>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</si>
  <si>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</si>
  <si>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</si>
  <si>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</si>
  <si>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</si>
  <si>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</si>
  <si>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</si>
  <si>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</si>
  <si>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</si>
  <si>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</si>
  <si>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</si>
  <si>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</si>
  <si>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</si>
  <si>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</si>
  <si>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</si>
  <si>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</si>
  <si>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</si>
  <si>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</si>
  <si>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</si>
  <si>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</si>
  <si>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</si>
  <si>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</si>
  <si>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</si>
  <si>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</si>
  <si>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</si>
  <si>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</si>
  <si>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</si>
  <si>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</si>
  <si>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</si>
  <si>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</si>
  <si>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</si>
  <si>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</si>
  <si>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</si>
  <si>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</si>
  <si>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</si>
  <si>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</si>
  <si>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</si>
  <si>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</si>
  <si>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</si>
  <si>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</si>
  <si>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</si>
  <si>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</si>
  <si>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</si>
  <si>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</si>
  <si>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</si>
  <si>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</si>
  <si>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</si>
  <si>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</si>
  <si>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</si>
  <si>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</si>
  <si>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</si>
  <si>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</si>
  <si>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</si>
  <si>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</si>
  <si>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</si>
  <si>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</si>
  <si>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</si>
  <si>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</si>
  <si>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</si>
  <si>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</si>
  <si>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</si>
  <si>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</si>
  <si>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</si>
  <si>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</si>
  <si>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</si>
  <si>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</si>
  <si>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</si>
  <si>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</si>
  <si>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</si>
  <si>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</si>
  <si>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</si>
  <si>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</si>
  <si>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</si>
  <si>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</si>
  <si>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</si>
  <si>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</si>
  <si>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</si>
  <si>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</si>
  <si>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</si>
  <si>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</si>
  <si>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</si>
  <si>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</si>
  <si>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</si>
  <si>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</si>
  <si>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</si>
  <si>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</si>
  <si>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</si>
  <si>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</si>
  <si>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</si>
  <si>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</si>
  <si>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</si>
  <si>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</si>
  <si>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</si>
  <si>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</si>
  <si>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</si>
  <si>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</si>
  <si>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</si>
  <si>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paper</t>
  </si>
  <si>
    <t>date</t>
  </si>
  <si>
    <t>Agg.Gross.Growth</t>
  </si>
  <si>
    <t>PerCap.Gross.Growth</t>
  </si>
  <si>
    <t>PCDGCC96_20110325</t>
  </si>
  <si>
    <t>FPI_20110325</t>
  </si>
  <si>
    <t>PCNDGC96_20110325</t>
  </si>
  <si>
    <t>PCESVC96_20110325</t>
  </si>
  <si>
    <t>HOANBS_20110303</t>
  </si>
  <si>
    <t>PRS85006023_20110303</t>
  </si>
  <si>
    <t>PerCap.LN</t>
  </si>
  <si>
    <t>Agg.LN</t>
  </si>
  <si>
    <t>GDPCTPI_20110325</t>
  </si>
  <si>
    <t>COMPNFB_20110303</t>
  </si>
  <si>
    <t>GrossGrowth</t>
  </si>
  <si>
    <t>Fitted</t>
  </si>
  <si>
    <t>GrossR</t>
  </si>
  <si>
    <t>GrossGDPDeflator</t>
  </si>
  <si>
    <t>BOGZ1FL144104005Q_20190307</t>
  </si>
  <si>
    <t>DGS10_20200331</t>
  </si>
  <si>
    <t>ours</t>
  </si>
  <si>
    <t>DBAA_20200331</t>
  </si>
  <si>
    <t>cp_q_obs</t>
  </si>
  <si>
    <t>cp_q_obs implied</t>
  </si>
  <si>
    <t>new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</si>
</sst>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1"/>
    <xf numFmtId="1" fontId="1" fillId="0" borderId="0" xfId="1" applyNumberFormat="1"/>
    <xf numFmtId="167" fontId="0" fillId="0" borderId="0" xfId="0" applyNumberFormat="1"/>
  </cellXfs>
  <cellStyles count="2">
    <cellStyle name="Normal" xfId="0" builtinId="0"/>
    <cellStyle name="Normal 2" xfId="1" xr:uid="{D1AA5687-7B37-4FD5-926D-196DBA7E4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gdp!$B$1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gdp!$A$2:$A$119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gdp!$B$2:$B$119</c:f>
              <c:numCache>
                <c:formatCode>General</c:formatCode>
                <c:ptCount val="11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C-414E-B5EE-EBA345A931EB}"/>
            </c:ext>
          </c:extLst>
        </c:ser>
        <c:ser>
          <c:idx val="1"/>
          <c:order val="1"/>
          <c:tx>
            <c:strRef>
              <c:f>gdp!$C$1</c:f>
              <c:strCache>
                <c:ptCount val="1"/>
                <c:pt idx="0">
                  <c:v>Agg.Gross.Growth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gdp!$A$2:$A$119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gdp!$C$2:$C$119</c:f>
              <c:numCache>
                <c:formatCode>General</c:formatCode>
                <c:ptCount val="118"/>
                <c:pt idx="1">
                  <c:v>0.99202424363521324</c:v>
                </c:pt>
                <c:pt idx="2">
                  <c:v>1.012152136694753</c:v>
                </c:pt>
                <c:pt idx="3">
                  <c:v>0.98754601837418332</c:v>
                </c:pt>
                <c:pt idx="4">
                  <c:v>0.98357710197981563</c:v>
                </c:pt>
                <c:pt idx="5">
                  <c:v>1.0054291226332952</c:v>
                </c:pt>
                <c:pt idx="6">
                  <c:v>0.99614542120188132</c:v>
                </c:pt>
                <c:pt idx="7">
                  <c:v>1.000784126551207</c:v>
                </c:pt>
                <c:pt idx="8">
                  <c:v>1.0124339976153978</c:v>
                </c:pt>
                <c:pt idx="9">
                  <c:v>1.0224764468371468</c:v>
                </c:pt>
                <c:pt idx="10">
                  <c:v>1.0197281821771751</c:v>
                </c:pt>
                <c:pt idx="11">
                  <c:v>1.0206696248487295</c:v>
                </c:pt>
                <c:pt idx="12">
                  <c:v>1.0193973694195018</c:v>
                </c:pt>
                <c:pt idx="13">
                  <c:v>1.0172603631965014</c:v>
                </c:pt>
                <c:pt idx="14">
                  <c:v>1.009710957985243</c:v>
                </c:pt>
                <c:pt idx="15">
                  <c:v>1.0081530354959007</c:v>
                </c:pt>
                <c:pt idx="16">
                  <c:v>1.0094349512527518</c:v>
                </c:pt>
                <c:pt idx="17">
                  <c:v>1.0084565968873789</c:v>
                </c:pt>
                <c:pt idx="18">
                  <c:v>1.0156238506465802</c:v>
                </c:pt>
                <c:pt idx="19">
                  <c:v>1.0075903527196348</c:v>
                </c:pt>
                <c:pt idx="20">
                  <c:v>1.0096177345850286</c:v>
                </c:pt>
                <c:pt idx="21">
                  <c:v>1.0040154923961953</c:v>
                </c:pt>
                <c:pt idx="22">
                  <c:v>1.0096440221245213</c:v>
                </c:pt>
                <c:pt idx="23">
                  <c:v>1.0048321393454136</c:v>
                </c:pt>
                <c:pt idx="24">
                  <c:v>1.0055358291162244</c:v>
                </c:pt>
                <c:pt idx="25">
                  <c:v>1.0106353399138051</c:v>
                </c:pt>
                <c:pt idx="26">
                  <c:v>1.0086801017951716</c:v>
                </c:pt>
                <c:pt idx="27">
                  <c:v>1.0171017101710171</c:v>
                </c:pt>
                <c:pt idx="28">
                  <c:v>1.0051756503083937</c:v>
                </c:pt>
                <c:pt idx="29">
                  <c:v>1.0128458234399593</c:v>
                </c:pt>
                <c:pt idx="30">
                  <c:v>1.0051627178021574</c:v>
                </c:pt>
                <c:pt idx="31">
                  <c:v>1.0133515022077801</c:v>
                </c:pt>
                <c:pt idx="32">
                  <c:v>1.0093871217998449</c:v>
                </c:pt>
                <c:pt idx="33">
                  <c:v>1.0074808495375707</c:v>
                </c:pt>
                <c:pt idx="34">
                  <c:v>1.0079338842975205</c:v>
                </c:pt>
                <c:pt idx="35">
                  <c:v>1.002182304412544</c:v>
                </c:pt>
                <c:pt idx="36">
                  <c:v>1.0104472163832492</c:v>
                </c:pt>
                <c:pt idx="37">
                  <c:v>1.0039737409220575</c:v>
                </c:pt>
                <c:pt idx="38">
                  <c:v>0.99998759243634916</c:v>
                </c:pt>
                <c:pt idx="39">
                  <c:v>0.99124015137415467</c:v>
                </c:pt>
                <c:pt idx="40">
                  <c:v>0.99515577864286697</c:v>
                </c:pt>
                <c:pt idx="41">
                  <c:v>1.006741968755503</c:v>
                </c:pt>
                <c:pt idx="42">
                  <c:v>1.0042105000124941</c:v>
                </c:pt>
                <c:pt idx="43">
                  <c:v>1.0039191290824261</c:v>
                </c:pt>
                <c:pt idx="44">
                  <c:v>1.0109802949560045</c:v>
                </c:pt>
                <c:pt idx="45">
                  <c:v>1.0106281259193879</c:v>
                </c:pt>
                <c:pt idx="46">
                  <c:v>1.0103222832745049</c:v>
                </c:pt>
                <c:pt idx="47">
                  <c:v>1.0105169640070113</c:v>
                </c:pt>
                <c:pt idx="48">
                  <c:v>1.001841511227278</c:v>
                </c:pt>
                <c:pt idx="49">
                  <c:v>1.0063919359620515</c:v>
                </c:pt>
                <c:pt idx="50">
                  <c:v>1.0052672511312217</c:v>
                </c:pt>
                <c:pt idx="51">
                  <c:v>1.0132104886825848</c:v>
                </c:pt>
                <c:pt idx="52">
                  <c:v>1.0097295171105301</c:v>
                </c:pt>
                <c:pt idx="53">
                  <c:v>1.0136802667308287</c:v>
                </c:pt>
                <c:pt idx="54">
                  <c:v>1.0064426435183615</c:v>
                </c:pt>
                <c:pt idx="55">
                  <c:v>1.0111069932504522</c:v>
                </c:pt>
                <c:pt idx="56">
                  <c:v>1.002454682779456</c:v>
                </c:pt>
                <c:pt idx="57">
                  <c:v>1.002149513035578</c:v>
                </c:pt>
                <c:pt idx="58">
                  <c:v>1.008402710979911</c:v>
                </c:pt>
                <c:pt idx="59">
                  <c:v>1.0069731489907572</c:v>
                </c:pt>
                <c:pt idx="60">
                  <c:v>1.0068486438814064</c:v>
                </c:pt>
                <c:pt idx="61">
                  <c:v>1.017291720737088</c:v>
                </c:pt>
                <c:pt idx="62">
                  <c:v>1.0086955597367944</c:v>
                </c:pt>
                <c:pt idx="63">
                  <c:v>1.0109180200023185</c:v>
                </c:pt>
                <c:pt idx="64">
                  <c:v>1.0076830857440711</c:v>
                </c:pt>
                <c:pt idx="65">
                  <c:v>1.0148351989406386</c:v>
                </c:pt>
                <c:pt idx="66">
                  <c:v>1.0125489316587832</c:v>
                </c:pt>
                <c:pt idx="67">
                  <c:v>1.0076716300703734</c:v>
                </c:pt>
                <c:pt idx="68">
                  <c:v>1.009441596978689</c:v>
                </c:pt>
                <c:pt idx="69">
                  <c:v>1.0089969713165865</c:v>
                </c:pt>
                <c:pt idx="70">
                  <c:v>1.0131936474304268</c:v>
                </c:pt>
                <c:pt idx="71">
                  <c:v>1.017310820230811</c:v>
                </c:pt>
                <c:pt idx="72">
                  <c:v>1.0089078381362062</c:v>
                </c:pt>
                <c:pt idx="73">
                  <c:v>1.0078104365543523</c:v>
                </c:pt>
                <c:pt idx="74">
                  <c:v>1.0127199550730064</c:v>
                </c:pt>
                <c:pt idx="75">
                  <c:v>1.0179668943335891</c:v>
                </c:pt>
                <c:pt idx="76">
                  <c:v>1.0026057034945481</c:v>
                </c:pt>
                <c:pt idx="77">
                  <c:v>1.0195146246490989</c:v>
                </c:pt>
                <c:pt idx="78">
                  <c:v>1.0008349247235422</c:v>
                </c:pt>
                <c:pt idx="79">
                  <c:v>1.0059105955856904</c:v>
                </c:pt>
                <c:pt idx="80">
                  <c:v>0.99670916229211703</c:v>
                </c:pt>
                <c:pt idx="81">
                  <c:v>1.0065591473993554</c:v>
                </c:pt>
                <c:pt idx="82">
                  <c:v>0.99725625038474064</c:v>
                </c:pt>
                <c:pt idx="83">
                  <c:v>1.0035273057556813</c:v>
                </c:pt>
                <c:pt idx="84">
                  <c:v>1.0085939490865634</c:v>
                </c:pt>
                <c:pt idx="85">
                  <c:v>1.005305848630847</c:v>
                </c:pt>
                <c:pt idx="86">
                  <c:v>1.0049918535722953</c:v>
                </c:pt>
                <c:pt idx="87">
                  <c:v>1.0002069607809321</c:v>
                </c:pt>
                <c:pt idx="88">
                  <c:v>1.0040521433251717</c:v>
                </c:pt>
                <c:pt idx="89">
                  <c:v>1.0079771248003573</c:v>
                </c:pt>
                <c:pt idx="90">
                  <c:v>1.0167650591632804</c:v>
                </c:pt>
                <c:pt idx="91">
                  <c:v>1.0089899878513677</c:v>
                </c:pt>
                <c:pt idx="92">
                  <c:v>1.0070415517985851</c:v>
                </c:pt>
                <c:pt idx="93">
                  <c:v>1.0071077542135294</c:v>
                </c:pt>
                <c:pt idx="94">
                  <c:v>1.0073441516972605</c:v>
                </c:pt>
                <c:pt idx="95">
                  <c:v>1.0086804567805909</c:v>
                </c:pt>
                <c:pt idx="96">
                  <c:v>1.0099755847964997</c:v>
                </c:pt>
                <c:pt idx="97">
                  <c:v>1.0042603776896626</c:v>
                </c:pt>
                <c:pt idx="98">
                  <c:v>1.0076027805362464</c:v>
                </c:pt>
                <c:pt idx="99">
                  <c:v>1.0051643118455911</c:v>
                </c:pt>
                <c:pt idx="100">
                  <c:v>1.0131150627122765</c:v>
                </c:pt>
                <c:pt idx="101">
                  <c:v>1.0036079560851354</c:v>
                </c:pt>
                <c:pt idx="102">
                  <c:v>1.0002622950819673</c:v>
                </c:pt>
                <c:pt idx="103">
                  <c:v>1.0073114862832508</c:v>
                </c:pt>
                <c:pt idx="104">
                  <c:v>1.0021897754331697</c:v>
                </c:pt>
                <c:pt idx="105">
                  <c:v>1.0080065396927262</c:v>
                </c:pt>
                <c:pt idx="106">
                  <c:v>1.0056388840466572</c:v>
                </c:pt>
                <c:pt idx="107">
                  <c:v>1.007159814598485</c:v>
                </c:pt>
                <c:pt idx="108">
                  <c:v>0.99818161409810313</c:v>
                </c:pt>
                <c:pt idx="109">
                  <c:v>1.0014843468873695</c:v>
                </c:pt>
                <c:pt idx="110">
                  <c:v>0.98985702522643915</c:v>
                </c:pt>
                <c:pt idx="111">
                  <c:v>0.98262184746852199</c:v>
                </c:pt>
                <c:pt idx="112">
                  <c:v>0.98760168389296343</c:v>
                </c:pt>
                <c:pt idx="113">
                  <c:v>0.99823886040241261</c:v>
                </c:pt>
                <c:pt idx="114">
                  <c:v>1.0039656518345041</c:v>
                </c:pt>
                <c:pt idx="115">
                  <c:v>1.0123009455088332</c:v>
                </c:pt>
                <c:pt idx="116">
                  <c:v>1.009201935632537</c:v>
                </c:pt>
                <c:pt idx="117">
                  <c:v>1.0042697963284319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7C-414E-B5EE-EBA345A931EB}"/>
            </c:ext>
          </c:extLst>
        </c:ser>
        <c:ser>
          <c:idx val="2"/>
          <c:order val="2"/>
          <c:tx>
            <c:strRef>
              <c:f>gdp!$D$1</c:f>
              <c:strCache>
                <c:ptCount val="1"/>
                <c:pt idx="0">
                  <c:v>PerCap.Gross.Growth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gdp!$A$2:$A$119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gdp!$D$2:$D$119</c:f>
              <c:numCache>
                <c:formatCode>General</c:formatCode>
                <c:ptCount val="118"/>
                <c:pt idx="1">
                  <c:v>0.98876300423734231</c:v>
                </c:pt>
                <c:pt idx="2">
                  <c:v>1.0087349912792438</c:v>
                </c:pt>
                <c:pt idx="3">
                  <c:v>0.98420973376970589</c:v>
                </c:pt>
                <c:pt idx="4">
                  <c:v>0.98067124513293136</c:v>
                </c:pt>
                <c:pt idx="5">
                  <c:v>1.0023722720860493</c:v>
                </c:pt>
                <c:pt idx="6">
                  <c:v>0.99324878240500214</c:v>
                </c:pt>
                <c:pt idx="7">
                  <c:v>0.99775172778427568</c:v>
                </c:pt>
                <c:pt idx="8">
                  <c:v>1.0097556471073117</c:v>
                </c:pt>
                <c:pt idx="9">
                  <c:v>1.0198177478872952</c:v>
                </c:pt>
                <c:pt idx="10">
                  <c:v>1.0168522395980624</c:v>
                </c:pt>
                <c:pt idx="11">
                  <c:v>1.0177467639869846</c:v>
                </c:pt>
                <c:pt idx="12">
                  <c:v>1.0151711244339965</c:v>
                </c:pt>
                <c:pt idx="13">
                  <c:v>1.0146805168622919</c:v>
                </c:pt>
                <c:pt idx="14">
                  <c:v>1.0070236607543628</c:v>
                </c:pt>
                <c:pt idx="15">
                  <c:v>1.0050966867769884</c:v>
                </c:pt>
                <c:pt idx="16">
                  <c:v>1.0072173168650302</c:v>
                </c:pt>
                <c:pt idx="17">
                  <c:v>1.006053706144588</c:v>
                </c:pt>
                <c:pt idx="18">
                  <c:v>1.0129654375706594</c:v>
                </c:pt>
                <c:pt idx="19">
                  <c:v>1.0046210110421301</c:v>
                </c:pt>
                <c:pt idx="20">
                  <c:v>1.0046508306493769</c:v>
                </c:pt>
                <c:pt idx="21">
                  <c:v>1.0012575038097515</c:v>
                </c:pt>
                <c:pt idx="22">
                  <c:v>1.0067686674946597</c:v>
                </c:pt>
                <c:pt idx="23">
                  <c:v>1.0018975868594169</c:v>
                </c:pt>
                <c:pt idx="24">
                  <c:v>1.0020220043787615</c:v>
                </c:pt>
                <c:pt idx="25">
                  <c:v>1.0077266118819135</c:v>
                </c:pt>
                <c:pt idx="26">
                  <c:v>1.0059831747697798</c:v>
                </c:pt>
                <c:pt idx="27">
                  <c:v>1.0146014628715729</c:v>
                </c:pt>
                <c:pt idx="28">
                  <c:v>1.0024418884247408</c:v>
                </c:pt>
                <c:pt idx="29">
                  <c:v>1.0105277883900738</c:v>
                </c:pt>
                <c:pt idx="30">
                  <c:v>1.0027101773984823</c:v>
                </c:pt>
                <c:pt idx="31">
                  <c:v>1.0110923570529735</c:v>
                </c:pt>
                <c:pt idx="32">
                  <c:v>1.0065653483495649</c:v>
                </c:pt>
                <c:pt idx="33">
                  <c:v>1.005287434789248</c:v>
                </c:pt>
                <c:pt idx="34">
                  <c:v>1.0056418446575917</c:v>
                </c:pt>
                <c:pt idx="35">
                  <c:v>0.99995663384078493</c:v>
                </c:pt>
                <c:pt idx="36">
                  <c:v>1.0023966413645102</c:v>
                </c:pt>
                <c:pt idx="37">
                  <c:v>1.0018657023517235</c:v>
                </c:pt>
                <c:pt idx="38">
                  <c:v>0.997683278865379</c:v>
                </c:pt>
                <c:pt idx="39">
                  <c:v>0.9885584383211673</c:v>
                </c:pt>
                <c:pt idx="40">
                  <c:v>0.99303581083047809</c:v>
                </c:pt>
                <c:pt idx="41">
                  <c:v>1.0047142875291277</c:v>
                </c:pt>
                <c:pt idx="42">
                  <c:v>1.0017637435567024</c:v>
                </c:pt>
                <c:pt idx="43">
                  <c:v>1.0011463348718104</c:v>
                </c:pt>
                <c:pt idx="44">
                  <c:v>1.0087485813599306</c:v>
                </c:pt>
                <c:pt idx="45">
                  <c:v>1.0083601974473151</c:v>
                </c:pt>
                <c:pt idx="46">
                  <c:v>1.0076127276469304</c:v>
                </c:pt>
                <c:pt idx="47">
                  <c:v>1.0074306829482345</c:v>
                </c:pt>
                <c:pt idx="48">
                  <c:v>0.99931074820257793</c:v>
                </c:pt>
                <c:pt idx="49">
                  <c:v>1.00406763348482</c:v>
                </c:pt>
                <c:pt idx="50">
                  <c:v>1.0026252646918932</c:v>
                </c:pt>
                <c:pt idx="51">
                  <c:v>1.0103462491569639</c:v>
                </c:pt>
                <c:pt idx="52">
                  <c:v>1.0073384608062443</c:v>
                </c:pt>
                <c:pt idx="53">
                  <c:v>1.0114278960896819</c:v>
                </c:pt>
                <c:pt idx="54">
                  <c:v>1.0037458573433922</c:v>
                </c:pt>
                <c:pt idx="55">
                  <c:v>1.0082892754410526</c:v>
                </c:pt>
                <c:pt idx="56">
                  <c:v>1.0010294701910314</c:v>
                </c:pt>
                <c:pt idx="57">
                  <c:v>1.0000589184425288</c:v>
                </c:pt>
                <c:pt idx="58">
                  <c:v>1.0058090904356223</c:v>
                </c:pt>
                <c:pt idx="59">
                  <c:v>1.0042219068383651</c:v>
                </c:pt>
                <c:pt idx="60">
                  <c:v>1.0047100514517802</c:v>
                </c:pt>
                <c:pt idx="61">
                  <c:v>1.0147351073099879</c:v>
                </c:pt>
                <c:pt idx="62">
                  <c:v>1.0058312647123091</c:v>
                </c:pt>
                <c:pt idx="63">
                  <c:v>1.0078687332212213</c:v>
                </c:pt>
                <c:pt idx="64">
                  <c:v>1.0030113324187058</c:v>
                </c:pt>
                <c:pt idx="65">
                  <c:v>1.012635438170155</c:v>
                </c:pt>
                <c:pt idx="66">
                  <c:v>1.0099034587902977</c:v>
                </c:pt>
                <c:pt idx="67">
                  <c:v>1.0048617723689108</c:v>
                </c:pt>
                <c:pt idx="68">
                  <c:v>1.0071714501841089</c:v>
                </c:pt>
                <c:pt idx="69">
                  <c:v>1.0064856199324257</c:v>
                </c:pt>
                <c:pt idx="70">
                  <c:v>1.0103452894326803</c:v>
                </c:pt>
                <c:pt idx="71">
                  <c:v>1.0142751422216376</c:v>
                </c:pt>
                <c:pt idx="72">
                  <c:v>1.0051120058468959</c:v>
                </c:pt>
                <c:pt idx="73">
                  <c:v>1.0051107201855334</c:v>
                </c:pt>
                <c:pt idx="74">
                  <c:v>1.0097408467808144</c:v>
                </c:pt>
                <c:pt idx="75">
                  <c:v>1.0149584344050637</c:v>
                </c:pt>
                <c:pt idx="76">
                  <c:v>0.98874235673944977</c:v>
                </c:pt>
                <c:pt idx="77">
                  <c:v>1.0163634971919049</c:v>
                </c:pt>
                <c:pt idx="78">
                  <c:v>0.9976542189498403</c:v>
                </c:pt>
                <c:pt idx="79">
                  <c:v>1.0028882211177359</c:v>
                </c:pt>
                <c:pt idx="80">
                  <c:v>0.99419218469550175</c:v>
                </c:pt>
                <c:pt idx="81">
                  <c:v>1.0035841896347761</c:v>
                </c:pt>
                <c:pt idx="82">
                  <c:v>0.9940805355258332</c:v>
                </c:pt>
                <c:pt idx="83">
                  <c:v>1.0003232499467025</c:v>
                </c:pt>
                <c:pt idx="84">
                  <c:v>1.0060227787127149</c:v>
                </c:pt>
                <c:pt idx="85">
                  <c:v>1.0028080544423952</c:v>
                </c:pt>
                <c:pt idx="86">
                  <c:v>1.0019289181630087</c:v>
                </c:pt>
                <c:pt idx="87">
                  <c:v>0.99711615896688122</c:v>
                </c:pt>
                <c:pt idx="88">
                  <c:v>0.99690714716949758</c:v>
                </c:pt>
                <c:pt idx="89">
                  <c:v>1.0049424884952778</c:v>
                </c:pt>
                <c:pt idx="90">
                  <c:v>1.0133745060705999</c:v>
                </c:pt>
                <c:pt idx="91">
                  <c:v>1.0055264537080415</c:v>
                </c:pt>
                <c:pt idx="92">
                  <c:v>1.0066777253011583</c:v>
                </c:pt>
                <c:pt idx="93">
                  <c:v>1.0043194333966867</c:v>
                </c:pt>
                <c:pt idx="94">
                  <c:v>1.004161674346284</c:v>
                </c:pt>
                <c:pt idx="95">
                  <c:v>1.0053634047744948</c:v>
                </c:pt>
                <c:pt idx="96">
                  <c:v>1.0071930109086504</c:v>
                </c:pt>
                <c:pt idx="97">
                  <c:v>1.001430146470246</c:v>
                </c:pt>
                <c:pt idx="98">
                  <c:v>1.0042726198743817</c:v>
                </c:pt>
                <c:pt idx="99">
                  <c:v>1.0017414429456184</c:v>
                </c:pt>
                <c:pt idx="100">
                  <c:v>1.0105900258659006</c:v>
                </c:pt>
                <c:pt idx="101">
                  <c:v>1.0006687366975655</c:v>
                </c:pt>
                <c:pt idx="102">
                  <c:v>0.99705999615283936</c:v>
                </c:pt>
                <c:pt idx="103">
                  <c:v>1.0041143814424023</c:v>
                </c:pt>
                <c:pt idx="104">
                  <c:v>0.9980942904573642</c:v>
                </c:pt>
                <c:pt idx="105">
                  <c:v>1.0052079972451802</c:v>
                </c:pt>
                <c:pt idx="106">
                  <c:v>1.0024861123848599</c:v>
                </c:pt>
                <c:pt idx="107">
                  <c:v>1.0040178899039005</c:v>
                </c:pt>
                <c:pt idx="108">
                  <c:v>0.99873900195855714</c:v>
                </c:pt>
                <c:pt idx="109">
                  <c:v>0.99889564507815221</c:v>
                </c:pt>
                <c:pt idx="110">
                  <c:v>0.98689590061425525</c:v>
                </c:pt>
                <c:pt idx="111">
                  <c:v>0.97963133504299438</c:v>
                </c:pt>
                <c:pt idx="112">
                  <c:v>0.98723312246607597</c:v>
                </c:pt>
                <c:pt idx="113">
                  <c:v>0.99592124613489452</c:v>
                </c:pt>
                <c:pt idx="114">
                  <c:v>1.0012710375594256</c:v>
                </c:pt>
                <c:pt idx="115">
                  <c:v>1.0095386359155734</c:v>
                </c:pt>
                <c:pt idx="116">
                  <c:v>1.0081061326112424</c:v>
                </c:pt>
                <c:pt idx="117">
                  <c:v>1.0021147230270033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7C-414E-B5EE-EBA345A93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399487"/>
        <c:axId val="1920193135"/>
      </c:lineChart>
      <c:dateAx>
        <c:axId val="19673994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0193135"/>
        <c:crosses val="autoZero"/>
        <c:auto val="1"/>
        <c:lblOffset val="100"/>
        <c:baseTimeUnit val="months"/>
      </c:dateAx>
      <c:valAx>
        <c:axId val="19201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6739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Agg.Gross.Growth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gdp!$B$2:$B$119</c:f>
              <c:numCache>
                <c:formatCode>General</c:formatCode>
                <c:ptCount val="11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xVal>
          <c:yVal>
            <c:numRef>
              <c:f>gdp!$C$2:$C$119</c:f>
              <c:numCache>
                <c:formatCode>General</c:formatCode>
                <c:ptCount val="118"/>
                <c:pt idx="1">
                  <c:v>0.99202424363521324</c:v>
                </c:pt>
                <c:pt idx="2">
                  <c:v>1.012152136694753</c:v>
                </c:pt>
                <c:pt idx="3">
                  <c:v>0.98754601837418332</c:v>
                </c:pt>
                <c:pt idx="4">
                  <c:v>0.98357710197981563</c:v>
                </c:pt>
                <c:pt idx="5">
                  <c:v>1.0054291226332952</c:v>
                </c:pt>
                <c:pt idx="6">
                  <c:v>0.99614542120188132</c:v>
                </c:pt>
                <c:pt idx="7">
                  <c:v>1.000784126551207</c:v>
                </c:pt>
                <c:pt idx="8">
                  <c:v>1.0124339976153978</c:v>
                </c:pt>
                <c:pt idx="9">
                  <c:v>1.0224764468371468</c:v>
                </c:pt>
                <c:pt idx="10">
                  <c:v>1.0197281821771751</c:v>
                </c:pt>
                <c:pt idx="11">
                  <c:v>1.0206696248487295</c:v>
                </c:pt>
                <c:pt idx="12">
                  <c:v>1.0193973694195018</c:v>
                </c:pt>
                <c:pt idx="13">
                  <c:v>1.0172603631965014</c:v>
                </c:pt>
                <c:pt idx="14">
                  <c:v>1.009710957985243</c:v>
                </c:pt>
                <c:pt idx="15">
                  <c:v>1.0081530354959007</c:v>
                </c:pt>
                <c:pt idx="16">
                  <c:v>1.0094349512527518</c:v>
                </c:pt>
                <c:pt idx="17">
                  <c:v>1.0084565968873789</c:v>
                </c:pt>
                <c:pt idx="18">
                  <c:v>1.0156238506465802</c:v>
                </c:pt>
                <c:pt idx="19">
                  <c:v>1.0075903527196348</c:v>
                </c:pt>
                <c:pt idx="20">
                  <c:v>1.0096177345850286</c:v>
                </c:pt>
                <c:pt idx="21">
                  <c:v>1.0040154923961953</c:v>
                </c:pt>
                <c:pt idx="22">
                  <c:v>1.0096440221245213</c:v>
                </c:pt>
                <c:pt idx="23">
                  <c:v>1.0048321393454136</c:v>
                </c:pt>
                <c:pt idx="24">
                  <c:v>1.0055358291162244</c:v>
                </c:pt>
                <c:pt idx="25">
                  <c:v>1.0106353399138051</c:v>
                </c:pt>
                <c:pt idx="26">
                  <c:v>1.0086801017951716</c:v>
                </c:pt>
                <c:pt idx="27">
                  <c:v>1.0171017101710171</c:v>
                </c:pt>
                <c:pt idx="28">
                  <c:v>1.0051756503083937</c:v>
                </c:pt>
                <c:pt idx="29">
                  <c:v>1.0128458234399593</c:v>
                </c:pt>
                <c:pt idx="30">
                  <c:v>1.0051627178021574</c:v>
                </c:pt>
                <c:pt idx="31">
                  <c:v>1.0133515022077801</c:v>
                </c:pt>
                <c:pt idx="32">
                  <c:v>1.0093871217998449</c:v>
                </c:pt>
                <c:pt idx="33">
                  <c:v>1.0074808495375707</c:v>
                </c:pt>
                <c:pt idx="34">
                  <c:v>1.0079338842975205</c:v>
                </c:pt>
                <c:pt idx="35">
                  <c:v>1.002182304412544</c:v>
                </c:pt>
                <c:pt idx="36">
                  <c:v>1.0104472163832492</c:v>
                </c:pt>
                <c:pt idx="37">
                  <c:v>1.0039737409220575</c:v>
                </c:pt>
                <c:pt idx="38">
                  <c:v>0.99998759243634916</c:v>
                </c:pt>
                <c:pt idx="39">
                  <c:v>0.99124015137415467</c:v>
                </c:pt>
                <c:pt idx="40">
                  <c:v>0.99515577864286697</c:v>
                </c:pt>
                <c:pt idx="41">
                  <c:v>1.006741968755503</c:v>
                </c:pt>
                <c:pt idx="42">
                  <c:v>1.0042105000124941</c:v>
                </c:pt>
                <c:pt idx="43">
                  <c:v>1.0039191290824261</c:v>
                </c:pt>
                <c:pt idx="44">
                  <c:v>1.0109802949560045</c:v>
                </c:pt>
                <c:pt idx="45">
                  <c:v>1.0106281259193879</c:v>
                </c:pt>
                <c:pt idx="46">
                  <c:v>1.0103222832745049</c:v>
                </c:pt>
                <c:pt idx="47">
                  <c:v>1.0105169640070113</c:v>
                </c:pt>
                <c:pt idx="48">
                  <c:v>1.001841511227278</c:v>
                </c:pt>
                <c:pt idx="49">
                  <c:v>1.0063919359620515</c:v>
                </c:pt>
                <c:pt idx="50">
                  <c:v>1.0052672511312217</c:v>
                </c:pt>
                <c:pt idx="51">
                  <c:v>1.0132104886825848</c:v>
                </c:pt>
                <c:pt idx="52">
                  <c:v>1.0097295171105301</c:v>
                </c:pt>
                <c:pt idx="53">
                  <c:v>1.0136802667308287</c:v>
                </c:pt>
                <c:pt idx="54">
                  <c:v>1.0064426435183615</c:v>
                </c:pt>
                <c:pt idx="55">
                  <c:v>1.0111069932504522</c:v>
                </c:pt>
                <c:pt idx="56">
                  <c:v>1.002454682779456</c:v>
                </c:pt>
                <c:pt idx="57">
                  <c:v>1.002149513035578</c:v>
                </c:pt>
                <c:pt idx="58">
                  <c:v>1.008402710979911</c:v>
                </c:pt>
                <c:pt idx="59">
                  <c:v>1.0069731489907572</c:v>
                </c:pt>
                <c:pt idx="60">
                  <c:v>1.0068486438814064</c:v>
                </c:pt>
                <c:pt idx="61">
                  <c:v>1.017291720737088</c:v>
                </c:pt>
                <c:pt idx="62">
                  <c:v>1.0086955597367944</c:v>
                </c:pt>
                <c:pt idx="63">
                  <c:v>1.0109180200023185</c:v>
                </c:pt>
                <c:pt idx="64">
                  <c:v>1.0076830857440711</c:v>
                </c:pt>
                <c:pt idx="65">
                  <c:v>1.0148351989406386</c:v>
                </c:pt>
                <c:pt idx="66">
                  <c:v>1.0125489316587832</c:v>
                </c:pt>
                <c:pt idx="67">
                  <c:v>1.0076716300703734</c:v>
                </c:pt>
                <c:pt idx="68">
                  <c:v>1.009441596978689</c:v>
                </c:pt>
                <c:pt idx="69">
                  <c:v>1.0089969713165865</c:v>
                </c:pt>
                <c:pt idx="70">
                  <c:v>1.0131936474304268</c:v>
                </c:pt>
                <c:pt idx="71">
                  <c:v>1.017310820230811</c:v>
                </c:pt>
                <c:pt idx="72">
                  <c:v>1.0089078381362062</c:v>
                </c:pt>
                <c:pt idx="73">
                  <c:v>1.0078104365543523</c:v>
                </c:pt>
                <c:pt idx="74">
                  <c:v>1.0127199550730064</c:v>
                </c:pt>
                <c:pt idx="75">
                  <c:v>1.0179668943335891</c:v>
                </c:pt>
                <c:pt idx="76">
                  <c:v>1.0026057034945481</c:v>
                </c:pt>
                <c:pt idx="77">
                  <c:v>1.0195146246490989</c:v>
                </c:pt>
                <c:pt idx="78">
                  <c:v>1.0008349247235422</c:v>
                </c:pt>
                <c:pt idx="79">
                  <c:v>1.0059105955856904</c:v>
                </c:pt>
                <c:pt idx="80">
                  <c:v>0.99670916229211703</c:v>
                </c:pt>
                <c:pt idx="81">
                  <c:v>1.0065591473993554</c:v>
                </c:pt>
                <c:pt idx="82">
                  <c:v>0.99725625038474064</c:v>
                </c:pt>
                <c:pt idx="83">
                  <c:v>1.0035273057556813</c:v>
                </c:pt>
                <c:pt idx="84">
                  <c:v>1.0085939490865634</c:v>
                </c:pt>
                <c:pt idx="85">
                  <c:v>1.005305848630847</c:v>
                </c:pt>
                <c:pt idx="86">
                  <c:v>1.0049918535722953</c:v>
                </c:pt>
                <c:pt idx="87">
                  <c:v>1.0002069607809321</c:v>
                </c:pt>
                <c:pt idx="88">
                  <c:v>1.0040521433251717</c:v>
                </c:pt>
                <c:pt idx="89">
                  <c:v>1.0079771248003573</c:v>
                </c:pt>
                <c:pt idx="90">
                  <c:v>1.0167650591632804</c:v>
                </c:pt>
                <c:pt idx="91">
                  <c:v>1.0089899878513677</c:v>
                </c:pt>
                <c:pt idx="92">
                  <c:v>1.0070415517985851</c:v>
                </c:pt>
                <c:pt idx="93">
                  <c:v>1.0071077542135294</c:v>
                </c:pt>
                <c:pt idx="94">
                  <c:v>1.0073441516972605</c:v>
                </c:pt>
                <c:pt idx="95">
                  <c:v>1.0086804567805909</c:v>
                </c:pt>
                <c:pt idx="96">
                  <c:v>1.0099755847964997</c:v>
                </c:pt>
                <c:pt idx="97">
                  <c:v>1.0042603776896626</c:v>
                </c:pt>
                <c:pt idx="98">
                  <c:v>1.0076027805362464</c:v>
                </c:pt>
                <c:pt idx="99">
                  <c:v>1.0051643118455911</c:v>
                </c:pt>
                <c:pt idx="100">
                  <c:v>1.0131150627122765</c:v>
                </c:pt>
                <c:pt idx="101">
                  <c:v>1.0036079560851354</c:v>
                </c:pt>
                <c:pt idx="102">
                  <c:v>1.0002622950819673</c:v>
                </c:pt>
                <c:pt idx="103">
                  <c:v>1.0073114862832508</c:v>
                </c:pt>
                <c:pt idx="104">
                  <c:v>1.0021897754331697</c:v>
                </c:pt>
                <c:pt idx="105">
                  <c:v>1.0080065396927262</c:v>
                </c:pt>
                <c:pt idx="106">
                  <c:v>1.0056388840466572</c:v>
                </c:pt>
                <c:pt idx="107">
                  <c:v>1.007159814598485</c:v>
                </c:pt>
                <c:pt idx="108">
                  <c:v>0.99818161409810313</c:v>
                </c:pt>
                <c:pt idx="109">
                  <c:v>1.0014843468873695</c:v>
                </c:pt>
                <c:pt idx="110">
                  <c:v>0.98985702522643915</c:v>
                </c:pt>
                <c:pt idx="111">
                  <c:v>0.98262184746852199</c:v>
                </c:pt>
                <c:pt idx="112">
                  <c:v>0.98760168389296343</c:v>
                </c:pt>
                <c:pt idx="113">
                  <c:v>0.99823886040241261</c:v>
                </c:pt>
                <c:pt idx="114">
                  <c:v>1.0039656518345041</c:v>
                </c:pt>
                <c:pt idx="115">
                  <c:v>1.0123009455088332</c:v>
                </c:pt>
                <c:pt idx="116">
                  <c:v>1.009201935632537</c:v>
                </c:pt>
                <c:pt idx="117">
                  <c:v>1.0042697963284319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CF-4A90-BB90-45DFF378E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330719"/>
        <c:axId val="322772063"/>
      </c:scatterChart>
      <c:valAx>
        <c:axId val="67533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2772063"/>
        <c:crosses val="autoZero"/>
        <c:crossBetween val="midCat"/>
      </c:valAx>
      <c:valAx>
        <c:axId val="32277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533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cons!$A$2:$A$119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cons!$B$2:$B$119</c:f>
              <c:numCache>
                <c:formatCode>General</c:formatCode>
                <c:ptCount val="11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D-46DD-81E7-E7DFC3E8B750}"/>
            </c:ext>
          </c:extLst>
        </c:ser>
        <c:ser>
          <c:idx val="1"/>
          <c:order val="1"/>
          <c:tx>
            <c:strRef>
              <c:f>cons!$C$1</c:f>
              <c:strCache>
                <c:ptCount val="1"/>
                <c:pt idx="0">
                  <c:v>Agg.Gross.Growth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cons!$A$2:$A$119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cons!$C$2:$C$119</c:f>
              <c:numCache>
                <c:formatCode>General</c:formatCode>
                <c:ptCount val="118"/>
                <c:pt idx="57">
                  <c:v>1.0080004295532643</c:v>
                </c:pt>
                <c:pt idx="58">
                  <c:v>1.006214598980806</c:v>
                </c:pt>
                <c:pt idx="59">
                  <c:v>1.0055233019816829</c:v>
                </c:pt>
                <c:pt idx="60">
                  <c:v>1.0089501947983575</c:v>
                </c:pt>
                <c:pt idx="61">
                  <c:v>1.0082098378904891</c:v>
                </c:pt>
                <c:pt idx="62">
                  <c:v>1.0057967014008695</c:v>
                </c:pt>
                <c:pt idx="63">
                  <c:v>1.0064493996569468</c:v>
                </c:pt>
                <c:pt idx="64">
                  <c:v>1.0076010634671757</c:v>
                </c:pt>
                <c:pt idx="65">
                  <c:v>1.0052095666587733</c:v>
                </c:pt>
                <c:pt idx="66">
                  <c:v>1.0129395927982501</c:v>
                </c:pt>
                <c:pt idx="67">
                  <c:v>1.009385537965747</c:v>
                </c:pt>
                <c:pt idx="68">
                  <c:v>1.0101704956882362</c:v>
                </c:pt>
                <c:pt idx="69">
                  <c:v>1.0122348571242383</c:v>
                </c:pt>
                <c:pt idx="70">
                  <c:v>1.0109442647224505</c:v>
                </c:pt>
                <c:pt idx="71">
                  <c:v>1.008660627577094</c:v>
                </c:pt>
                <c:pt idx="72">
                  <c:v>1.0110011522010196</c:v>
                </c:pt>
                <c:pt idx="73">
                  <c:v>1.0108189964717269</c:v>
                </c:pt>
                <c:pt idx="74">
                  <c:v>1.0101471882867159</c:v>
                </c:pt>
                <c:pt idx="75">
                  <c:v>1.0143416304813162</c:v>
                </c:pt>
                <c:pt idx="76">
                  <c:v>1.0090591179041934</c:v>
                </c:pt>
                <c:pt idx="77">
                  <c:v>1.0137280970377784</c:v>
                </c:pt>
                <c:pt idx="78">
                  <c:v>1.0086351713772066</c:v>
                </c:pt>
                <c:pt idx="79">
                  <c:v>1.0090433613838243</c:v>
                </c:pt>
                <c:pt idx="80">
                  <c:v>1.0020270172441252</c:v>
                </c:pt>
                <c:pt idx="81">
                  <c:v>1.004392619243718</c:v>
                </c:pt>
                <c:pt idx="82">
                  <c:v>1.0032225115449354</c:v>
                </c:pt>
                <c:pt idx="83">
                  <c:v>1.005492220549222</c:v>
                </c:pt>
                <c:pt idx="84">
                  <c:v>1.0058900710231324</c:v>
                </c:pt>
                <c:pt idx="85">
                  <c:v>1.0042676270008932</c:v>
                </c:pt>
                <c:pt idx="86">
                  <c:v>1.0033459453354416</c:v>
                </c:pt>
                <c:pt idx="87">
                  <c:v>1.0061067413358848</c:v>
                </c:pt>
                <c:pt idx="88">
                  <c:v>1.005734025145798</c:v>
                </c:pt>
                <c:pt idx="89">
                  <c:v>1.0049226148262482</c:v>
                </c:pt>
                <c:pt idx="90">
                  <c:v>1.0100737542723512</c:v>
                </c:pt>
                <c:pt idx="91">
                  <c:v>1.0053839304061922</c:v>
                </c:pt>
                <c:pt idx="92">
                  <c:v>1.0093203248487492</c:v>
                </c:pt>
                <c:pt idx="93">
                  <c:v>1.0051976455340748</c:v>
                </c:pt>
                <c:pt idx="94">
                  <c:v>1.0069436050337779</c:v>
                </c:pt>
                <c:pt idx="95">
                  <c:v>1.01080374529837</c:v>
                </c:pt>
                <c:pt idx="96">
                  <c:v>1.0076005489285338</c:v>
                </c:pt>
                <c:pt idx="97">
                  <c:v>1.006993190151912</c:v>
                </c:pt>
                <c:pt idx="98">
                  <c:v>1.0064374333498063</c:v>
                </c:pt>
                <c:pt idx="99">
                  <c:v>1.006551318662859</c:v>
                </c:pt>
                <c:pt idx="100">
                  <c:v>1.0070735339426928</c:v>
                </c:pt>
                <c:pt idx="101">
                  <c:v>1.006513952095045</c:v>
                </c:pt>
                <c:pt idx="102">
                  <c:v>1.0054459332809849</c:v>
                </c:pt>
                <c:pt idx="103">
                  <c:v>1.0094850607144656</c:v>
                </c:pt>
                <c:pt idx="104">
                  <c:v>1.005053593042263</c:v>
                </c:pt>
                <c:pt idx="105">
                  <c:v>1.0028182653390609</c:v>
                </c:pt>
                <c:pt idx="106">
                  <c:v>1.0036026890173697</c:v>
                </c:pt>
                <c:pt idx="107">
                  <c:v>1.0031579986183756</c:v>
                </c:pt>
                <c:pt idx="108">
                  <c:v>1.0016109198229219</c:v>
                </c:pt>
                <c:pt idx="109">
                  <c:v>1.001190900050337</c:v>
                </c:pt>
                <c:pt idx="110">
                  <c:v>0.99396674351302317</c:v>
                </c:pt>
                <c:pt idx="111">
                  <c:v>0.99790268456375841</c:v>
                </c:pt>
                <c:pt idx="112">
                  <c:v>0.99715649185273103</c:v>
                </c:pt>
                <c:pt idx="113">
                  <c:v>0.99633009323546906</c:v>
                </c:pt>
                <c:pt idx="114">
                  <c:v>1.0001991040318567</c:v>
                </c:pt>
                <c:pt idx="115">
                  <c:v>1.0029113168109882</c:v>
                </c:pt>
                <c:pt idx="116">
                  <c:v>1.0027415953355663</c:v>
                </c:pt>
                <c:pt idx="117">
                  <c:v>1.0041691925127734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D-46DD-81E7-E7DFC3E8B750}"/>
            </c:ext>
          </c:extLst>
        </c:ser>
        <c:ser>
          <c:idx val="2"/>
          <c:order val="2"/>
          <c:tx>
            <c:strRef>
              <c:f>cons!$D$1</c:f>
              <c:strCache>
                <c:ptCount val="1"/>
                <c:pt idx="0">
                  <c:v>PerCap.Gross.Growth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cons!$A$2:$A$119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cons!$D$2:$D$119</c:f>
              <c:numCache>
                <c:formatCode>General</c:formatCode>
                <c:ptCount val="118"/>
                <c:pt idx="57">
                  <c:v>1.0058976293020006</c:v>
                </c:pt>
                <c:pt idx="58">
                  <c:v>1.0036266062796122</c:v>
                </c:pt>
                <c:pt idx="59">
                  <c:v>1.002776021087056</c:v>
                </c:pt>
                <c:pt idx="60">
                  <c:v>1.0068071385787578</c:v>
                </c:pt>
                <c:pt idx="61">
                  <c:v>1.0056760486574285</c:v>
                </c:pt>
                <c:pt idx="62">
                  <c:v>1.0029406379834613</c:v>
                </c:pt>
                <c:pt idx="63">
                  <c:v>1.0034135918174447</c:v>
                </c:pt>
                <c:pt idx="64">
                  <c:v>1.0029296904080371</c:v>
                </c:pt>
                <c:pt idx="65">
                  <c:v>1.0030306704466998</c:v>
                </c:pt>
                <c:pt idx="66">
                  <c:v>1.0102930992547008</c:v>
                </c:pt>
                <c:pt idx="67">
                  <c:v>1.0065709010910342</c:v>
                </c:pt>
                <c:pt idx="68">
                  <c:v>1.0078987096635372</c:v>
                </c:pt>
                <c:pt idx="69">
                  <c:v>1.0097154467773295</c:v>
                </c:pt>
                <c:pt idx="70">
                  <c:v>1.0081022303403744</c:v>
                </c:pt>
                <c:pt idx="71">
                  <c:v>1.0056507619343005</c:v>
                </c:pt>
                <c:pt idx="72">
                  <c:v>1.0071974441981717</c:v>
                </c:pt>
                <c:pt idx="73">
                  <c:v>1.0081112207911955</c:v>
                </c:pt>
                <c:pt idx="74">
                  <c:v>1.0071756482771757</c:v>
                </c:pt>
                <c:pt idx="75">
                  <c:v>1.0113438845171554</c:v>
                </c:pt>
                <c:pt idx="76">
                  <c:v>0.99510653774317737</c:v>
                </c:pt>
                <c:pt idx="77">
                  <c:v>1.0105948546462784</c:v>
                </c:pt>
                <c:pt idx="78">
                  <c:v>1.0054296760113803</c:v>
                </c:pt>
                <c:pt idx="79">
                  <c:v>1.0060115741595037</c:v>
                </c:pt>
                <c:pt idx="80">
                  <c:v>0.99949661053269612</c:v>
                </c:pt>
                <c:pt idx="81">
                  <c:v>1.0014240648085164</c:v>
                </c:pt>
                <c:pt idx="82">
                  <c:v>1.00002779741256</c:v>
                </c:pt>
                <c:pt idx="83">
                  <c:v>1.002281891172377</c:v>
                </c:pt>
                <c:pt idx="84">
                  <c:v>1.0033257935432751</c:v>
                </c:pt>
                <c:pt idx="85">
                  <c:v>1.0017724123895491</c:v>
                </c:pt>
                <c:pt idx="86">
                  <c:v>1.0002880261962881</c:v>
                </c:pt>
                <c:pt idx="87">
                  <c:v>1.0029977082425523</c:v>
                </c:pt>
                <c:pt idx="88">
                  <c:v>0.99857706044922434</c:v>
                </c:pt>
                <c:pt idx="89">
                  <c:v>1.0018971744906342</c:v>
                </c:pt>
                <c:pt idx="90">
                  <c:v>1.0067055143229946</c:v>
                </c:pt>
                <c:pt idx="91">
                  <c:v>1.0019327746840938</c:v>
                </c:pt>
                <c:pt idx="92">
                  <c:v>1.0089556750704798</c:v>
                </c:pt>
                <c:pt idx="93">
                  <c:v>1.0024146131243277</c:v>
                </c:pt>
                <c:pt idx="94">
                  <c:v>1.003762393119924</c:v>
                </c:pt>
                <c:pt idx="95">
                  <c:v>1.0074797108446709</c:v>
                </c:pt>
                <c:pt idx="96">
                  <c:v>1.0048245184788511</c:v>
                </c:pt>
                <c:pt idx="97">
                  <c:v>1.0041552572534096</c:v>
                </c:pt>
                <c:pt idx="98">
                  <c:v>1.0031111241991051</c:v>
                </c:pt>
                <c:pt idx="99">
                  <c:v>1.0031237266122104</c:v>
                </c:pt>
                <c:pt idx="100">
                  <c:v>1.0045635546976825</c:v>
                </c:pt>
                <c:pt idx="101">
                  <c:v>1.0035662220537276</c:v>
                </c:pt>
                <c:pt idx="102">
                  <c:v>1.0022270391456445</c:v>
                </c:pt>
                <c:pt idx="103">
                  <c:v>1.0062810571680723</c:v>
                </c:pt>
                <c:pt idx="104">
                  <c:v>1.0009464049716155</c:v>
                </c:pt>
                <c:pt idx="105">
                  <c:v>1.0000341271691031</c:v>
                </c:pt>
                <c:pt idx="106">
                  <c:v>1.0004563010168328</c:v>
                </c:pt>
                <c:pt idx="107">
                  <c:v>1.000028557944965</c:v>
                </c:pt>
                <c:pt idx="108">
                  <c:v>1.0021702226188482</c:v>
                </c:pt>
                <c:pt idx="109">
                  <c:v>0.99860295676157007</c:v>
                </c:pt>
                <c:pt idx="110">
                  <c:v>0.99099332481426183</c:v>
                </c:pt>
                <c:pt idx="111">
                  <c:v>0.99486566642158769</c:v>
                </c:pt>
                <c:pt idx="112">
                  <c:v>0.99678436468298104</c:v>
                </c:pt>
                <c:pt idx="113">
                  <c:v>0.99401691055862018</c:v>
                </c:pt>
                <c:pt idx="114">
                  <c:v>0.99751459906027684</c:v>
                </c:pt>
                <c:pt idx="115">
                  <c:v>1.0001746291057099</c:v>
                </c:pt>
                <c:pt idx="116">
                  <c:v>1.001652807025764</c:v>
                </c:pt>
                <c:pt idx="117">
                  <c:v>1.0020143350981494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FD-46DD-81E7-E7DFC3E8B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8315263"/>
        <c:axId val="1920178575"/>
      </c:lineChart>
      <c:dateAx>
        <c:axId val="16183152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0178575"/>
        <c:crosses val="autoZero"/>
        <c:auto val="1"/>
        <c:lblOffset val="100"/>
        <c:baseTimeUnit val="months"/>
      </c:dateAx>
      <c:valAx>
        <c:axId val="192017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1831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cons!$B$2:$B$119</c:f>
              <c:numCache>
                <c:formatCode>General</c:formatCode>
                <c:ptCount val="11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F7-4444-83F5-5880FB8AA61C}"/>
            </c:ext>
          </c:extLst>
        </c:ser>
        <c:ser>
          <c:idx val="1"/>
          <c:order val="1"/>
          <c:tx>
            <c:strRef>
              <c:f>cons!$C$1</c:f>
              <c:strCache>
                <c:ptCount val="1"/>
                <c:pt idx="0">
                  <c:v>Agg.Gross.Growth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cons!$C$2:$C$119</c:f>
              <c:numCache>
                <c:formatCode>General</c:formatCode>
                <c:ptCount val="118"/>
                <c:pt idx="57">
                  <c:v>1.0080004295532643</c:v>
                </c:pt>
                <c:pt idx="58">
                  <c:v>1.006214598980806</c:v>
                </c:pt>
                <c:pt idx="59">
                  <c:v>1.0055233019816829</c:v>
                </c:pt>
                <c:pt idx="60">
                  <c:v>1.0089501947983575</c:v>
                </c:pt>
                <c:pt idx="61">
                  <c:v>1.0082098378904891</c:v>
                </c:pt>
                <c:pt idx="62">
                  <c:v>1.0057967014008695</c:v>
                </c:pt>
                <c:pt idx="63">
                  <c:v>1.0064493996569468</c:v>
                </c:pt>
                <c:pt idx="64">
                  <c:v>1.0076010634671757</c:v>
                </c:pt>
                <c:pt idx="65">
                  <c:v>1.0052095666587733</c:v>
                </c:pt>
                <c:pt idx="66">
                  <c:v>1.0129395927982501</c:v>
                </c:pt>
                <c:pt idx="67">
                  <c:v>1.009385537965747</c:v>
                </c:pt>
                <c:pt idx="68">
                  <c:v>1.0101704956882362</c:v>
                </c:pt>
                <c:pt idx="69">
                  <c:v>1.0122348571242383</c:v>
                </c:pt>
                <c:pt idx="70">
                  <c:v>1.0109442647224505</c:v>
                </c:pt>
                <c:pt idx="71">
                  <c:v>1.008660627577094</c:v>
                </c:pt>
                <c:pt idx="72">
                  <c:v>1.0110011522010196</c:v>
                </c:pt>
                <c:pt idx="73">
                  <c:v>1.0108189964717269</c:v>
                </c:pt>
                <c:pt idx="74">
                  <c:v>1.0101471882867159</c:v>
                </c:pt>
                <c:pt idx="75">
                  <c:v>1.0143416304813162</c:v>
                </c:pt>
                <c:pt idx="76">
                  <c:v>1.0090591179041934</c:v>
                </c:pt>
                <c:pt idx="77">
                  <c:v>1.0137280970377784</c:v>
                </c:pt>
                <c:pt idx="78">
                  <c:v>1.0086351713772066</c:v>
                </c:pt>
                <c:pt idx="79">
                  <c:v>1.0090433613838243</c:v>
                </c:pt>
                <c:pt idx="80">
                  <c:v>1.0020270172441252</c:v>
                </c:pt>
                <c:pt idx="81">
                  <c:v>1.004392619243718</c:v>
                </c:pt>
                <c:pt idx="82">
                  <c:v>1.0032225115449354</c:v>
                </c:pt>
                <c:pt idx="83">
                  <c:v>1.005492220549222</c:v>
                </c:pt>
                <c:pt idx="84">
                  <c:v>1.0058900710231324</c:v>
                </c:pt>
                <c:pt idx="85">
                  <c:v>1.0042676270008932</c:v>
                </c:pt>
                <c:pt idx="86">
                  <c:v>1.0033459453354416</c:v>
                </c:pt>
                <c:pt idx="87">
                  <c:v>1.0061067413358848</c:v>
                </c:pt>
                <c:pt idx="88">
                  <c:v>1.005734025145798</c:v>
                </c:pt>
                <c:pt idx="89">
                  <c:v>1.0049226148262482</c:v>
                </c:pt>
                <c:pt idx="90">
                  <c:v>1.0100737542723512</c:v>
                </c:pt>
                <c:pt idx="91">
                  <c:v>1.0053839304061922</c:v>
                </c:pt>
                <c:pt idx="92">
                  <c:v>1.0093203248487492</c:v>
                </c:pt>
                <c:pt idx="93">
                  <c:v>1.0051976455340748</c:v>
                </c:pt>
                <c:pt idx="94">
                  <c:v>1.0069436050337779</c:v>
                </c:pt>
                <c:pt idx="95">
                  <c:v>1.01080374529837</c:v>
                </c:pt>
                <c:pt idx="96">
                  <c:v>1.0076005489285338</c:v>
                </c:pt>
                <c:pt idx="97">
                  <c:v>1.006993190151912</c:v>
                </c:pt>
                <c:pt idx="98">
                  <c:v>1.0064374333498063</c:v>
                </c:pt>
                <c:pt idx="99">
                  <c:v>1.006551318662859</c:v>
                </c:pt>
                <c:pt idx="100">
                  <c:v>1.0070735339426928</c:v>
                </c:pt>
                <c:pt idx="101">
                  <c:v>1.006513952095045</c:v>
                </c:pt>
                <c:pt idx="102">
                  <c:v>1.0054459332809849</c:v>
                </c:pt>
                <c:pt idx="103">
                  <c:v>1.0094850607144656</c:v>
                </c:pt>
                <c:pt idx="104">
                  <c:v>1.005053593042263</c:v>
                </c:pt>
                <c:pt idx="105">
                  <c:v>1.0028182653390609</c:v>
                </c:pt>
                <c:pt idx="106">
                  <c:v>1.0036026890173697</c:v>
                </c:pt>
                <c:pt idx="107">
                  <c:v>1.0031579986183756</c:v>
                </c:pt>
                <c:pt idx="108">
                  <c:v>1.0016109198229219</c:v>
                </c:pt>
                <c:pt idx="109">
                  <c:v>1.001190900050337</c:v>
                </c:pt>
                <c:pt idx="110">
                  <c:v>0.99396674351302317</c:v>
                </c:pt>
                <c:pt idx="111">
                  <c:v>0.99790268456375841</c:v>
                </c:pt>
                <c:pt idx="112">
                  <c:v>0.99715649185273103</c:v>
                </c:pt>
                <c:pt idx="113">
                  <c:v>0.99633009323546906</c:v>
                </c:pt>
                <c:pt idx="114">
                  <c:v>1.0001991040318567</c:v>
                </c:pt>
                <c:pt idx="115">
                  <c:v>1.0029113168109882</c:v>
                </c:pt>
                <c:pt idx="116">
                  <c:v>1.0027415953355663</c:v>
                </c:pt>
                <c:pt idx="117">
                  <c:v>1.0041691925127734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F7-4444-83F5-5880FB8AA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885247"/>
        <c:axId val="322799935"/>
      </c:lineChart>
      <c:catAx>
        <c:axId val="883885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2799935"/>
        <c:crosses val="autoZero"/>
        <c:auto val="1"/>
        <c:lblAlgn val="ctr"/>
        <c:lblOffset val="100"/>
        <c:noMultiLvlLbl val="0"/>
      </c:catAx>
      <c:valAx>
        <c:axId val="32279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388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invest!$A$2:$A$119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invest!$B$2:$B$119</c:f>
              <c:numCache>
                <c:formatCode>General</c:formatCode>
                <c:ptCount val="11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7-4893-A590-7C6F62A13C9E}"/>
            </c:ext>
          </c:extLst>
        </c:ser>
        <c:ser>
          <c:idx val="1"/>
          <c:order val="1"/>
          <c:tx>
            <c:strRef>
              <c:f>invest!$C$1</c:f>
              <c:strCache>
                <c:ptCount val="1"/>
                <c:pt idx="0">
                  <c:v>Agg.Gross.Growth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invest!$A$2:$A$119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invest!$C$2:$C$119</c:f>
              <c:numCache>
                <c:formatCode>General</c:formatCode>
                <c:ptCount val="118"/>
                <c:pt idx="57">
                  <c:v>1.0028160200250313</c:v>
                </c:pt>
                <c:pt idx="58">
                  <c:v>1.0188455538221528</c:v>
                </c:pt>
                <c:pt idx="59">
                  <c:v>1.0197831812335396</c:v>
                </c:pt>
                <c:pt idx="60">
                  <c:v>1.0184384384384384</c:v>
                </c:pt>
                <c:pt idx="61">
                  <c:v>1.03013504747302</c:v>
                </c:pt>
                <c:pt idx="62">
                  <c:v>1.0201511335012594</c:v>
                </c:pt>
                <c:pt idx="63">
                  <c:v>1.0171717171717172</c:v>
                </c:pt>
                <c:pt idx="64">
                  <c:v>1.0207436831071388</c:v>
                </c:pt>
                <c:pt idx="65">
                  <c:v>1.0129175224300075</c:v>
                </c:pt>
                <c:pt idx="66">
                  <c:v>1.0406061576223256</c:v>
                </c:pt>
                <c:pt idx="67">
                  <c:v>1.0127166444467235</c:v>
                </c:pt>
                <c:pt idx="68">
                  <c:v>1.0196455696202533</c:v>
                </c:pt>
                <c:pt idx="69">
                  <c:v>1.0377892541463898</c:v>
                </c:pt>
                <c:pt idx="70">
                  <c:v>1.021532130723958</c:v>
                </c:pt>
                <c:pt idx="71">
                  <c:v>1.0391587427982576</c:v>
                </c:pt>
                <c:pt idx="72">
                  <c:v>1.0143790849673202</c:v>
                </c:pt>
                <c:pt idx="73">
                  <c:v>1.031194454319232</c:v>
                </c:pt>
                <c:pt idx="74">
                  <c:v>1.0225803671464277</c:v>
                </c:pt>
                <c:pt idx="75">
                  <c:v>1.0088074167720187</c:v>
                </c:pt>
                <c:pt idx="76">
                  <c:v>1.0423576590500856</c:v>
                </c:pt>
                <c:pt idx="77">
                  <c:v>1.0131847874003124</c:v>
                </c:pt>
                <c:pt idx="78">
                  <c:v>1.0110750731745906</c:v>
                </c:pt>
                <c:pt idx="79">
                  <c:v>1.0056333620217512</c:v>
                </c:pt>
                <c:pt idx="80">
                  <c:v>1.0012448455613474</c:v>
                </c:pt>
                <c:pt idx="81">
                  <c:v>0.99164659258683663</c:v>
                </c:pt>
                <c:pt idx="82">
                  <c:v>0.9998824589585863</c:v>
                </c:pt>
                <c:pt idx="83">
                  <c:v>1.0111677115987461</c:v>
                </c:pt>
                <c:pt idx="84">
                  <c:v>0.98969192017050966</c:v>
                </c:pt>
                <c:pt idx="85">
                  <c:v>1.0012138298288891</c:v>
                </c:pt>
                <c:pt idx="86">
                  <c:v>1.0094642158779819</c:v>
                </c:pt>
                <c:pt idx="87">
                  <c:v>0.99488609948861007</c:v>
                </c:pt>
                <c:pt idx="88">
                  <c:v>1.0047897196261684</c:v>
                </c:pt>
                <c:pt idx="89">
                  <c:v>1.0292601635468743</c:v>
                </c:pt>
                <c:pt idx="90">
                  <c:v>1.0370133293169668</c:v>
                </c:pt>
                <c:pt idx="91">
                  <c:v>1.0194618931774444</c:v>
                </c:pt>
                <c:pt idx="92">
                  <c:v>1.0090821668981729</c:v>
                </c:pt>
                <c:pt idx="93">
                  <c:v>1.0300367076097701</c:v>
                </c:pt>
                <c:pt idx="94">
                  <c:v>1.0277558852756743</c:v>
                </c:pt>
                <c:pt idx="95">
                  <c:v>1.0228720034674756</c:v>
                </c:pt>
                <c:pt idx="96">
                  <c:v>1.0180579549528996</c:v>
                </c:pt>
                <c:pt idx="97">
                  <c:v>1.0287196234751705</c:v>
                </c:pt>
                <c:pt idx="98">
                  <c:v>1.0215686274509805</c:v>
                </c:pt>
                <c:pt idx="99">
                  <c:v>1.0031075770039302</c:v>
                </c:pt>
                <c:pt idx="100">
                  <c:v>1.0365679574791191</c:v>
                </c:pt>
                <c:pt idx="101">
                  <c:v>1.0018166368777286</c:v>
                </c:pt>
                <c:pt idx="102">
                  <c:v>0.99923956596765229</c:v>
                </c:pt>
                <c:pt idx="103">
                  <c:v>1.0016391043465536</c:v>
                </c:pt>
                <c:pt idx="104">
                  <c:v>1.0056982554571756</c:v>
                </c:pt>
                <c:pt idx="105">
                  <c:v>1.0101696885169686</c:v>
                </c:pt>
                <c:pt idx="106">
                  <c:v>1.0008916757751827</c:v>
                </c:pt>
                <c:pt idx="107">
                  <c:v>0.99456849728424879</c:v>
                </c:pt>
                <c:pt idx="108">
                  <c:v>0.97986014794267218</c:v>
                </c:pt>
                <c:pt idx="109">
                  <c:v>0.99203798177582492</c:v>
                </c:pt>
                <c:pt idx="110">
                  <c:v>0.9732172051960406</c:v>
                </c:pt>
                <c:pt idx="111">
                  <c:v>0.93698839340256557</c:v>
                </c:pt>
                <c:pt idx="112">
                  <c:v>0.9319359780943377</c:v>
                </c:pt>
                <c:pt idx="113">
                  <c:v>0.9717024030221415</c:v>
                </c:pt>
                <c:pt idx="114">
                  <c:v>1.0115550755939524</c:v>
                </c:pt>
                <c:pt idx="115">
                  <c:v>0.99533824419059824</c:v>
                </c:pt>
                <c:pt idx="116">
                  <c:v>1.0113335716839471</c:v>
                </c:pt>
                <c:pt idx="117">
                  <c:v>1.0319934952451657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7-4893-A590-7C6F62A13C9E}"/>
            </c:ext>
          </c:extLst>
        </c:ser>
        <c:ser>
          <c:idx val="2"/>
          <c:order val="2"/>
          <c:tx>
            <c:strRef>
              <c:f>invest!$D$1</c:f>
              <c:strCache>
                <c:ptCount val="1"/>
                <c:pt idx="0">
                  <c:v>PerCap.Gross.Growth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invest!$A$2:$A$119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invest!$D$2:$D$119</c:f>
              <c:numCache>
                <c:formatCode>General</c:formatCode>
                <c:ptCount val="118"/>
                <c:pt idx="57">
                  <c:v>1.0007240350247724</c:v>
                </c:pt>
                <c:pt idx="58">
                  <c:v>1.0162250741952363</c:v>
                </c:pt>
                <c:pt idx="59">
                  <c:v>1.0169969396368075</c:v>
                </c:pt>
                <c:pt idx="60">
                  <c:v>1.0162752287567045</c:v>
                </c:pt>
                <c:pt idx="61">
                  <c:v>1.0275461567542521</c:v>
                </c:pt>
                <c:pt idx="62">
                  <c:v>1.0172543091941579</c:v>
                </c:pt>
                <c:pt idx="63">
                  <c:v>1.0141035670251102</c:v>
                </c:pt>
                <c:pt idx="64">
                  <c:v>1.0160113791086252</c:v>
                </c:pt>
                <c:pt idx="65">
                  <c:v>1.0107219184226746</c:v>
                </c:pt>
                <c:pt idx="66">
                  <c:v>1.0378873800198851</c:v>
                </c:pt>
                <c:pt idx="67">
                  <c:v>1.009892718896096</c:v>
                </c:pt>
                <c:pt idx="68">
                  <c:v>1.0173524749742535</c:v>
                </c:pt>
                <c:pt idx="69">
                  <c:v>1.0352062399709687</c:v>
                </c:pt>
                <c:pt idx="70">
                  <c:v>1.0186603310222111</c:v>
                </c:pt>
                <c:pt idx="71">
                  <c:v>1.0360578701044654</c:v>
                </c:pt>
                <c:pt idx="72">
                  <c:v>1.0105626681066553</c:v>
                </c:pt>
                <c:pt idx="73">
                  <c:v>1.0284320969881462</c:v>
                </c:pt>
                <c:pt idx="74">
                  <c:v>1.0195722525774014</c:v>
                </c:pt>
                <c:pt idx="75">
                  <c:v>1.005826026408686</c:v>
                </c:pt>
                <c:pt idx="76">
                  <c:v>1.0279446494094295</c:v>
                </c:pt>
                <c:pt idx="77">
                  <c:v>1.0100532242764511</c:v>
                </c:pt>
                <c:pt idx="78">
                  <c:v>1.0078618236731498</c:v>
                </c:pt>
                <c:pt idx="79">
                  <c:v>1.0026118205340329</c:v>
                </c:pt>
                <c:pt idx="80">
                  <c:v>0.998716414058612</c:v>
                </c:pt>
                <c:pt idx="81">
                  <c:v>0.98871570994774194</c:v>
                </c:pt>
                <c:pt idx="82">
                  <c:v>0.99669838106401232</c:v>
                </c:pt>
                <c:pt idx="83">
                  <c:v>1.0079392615489888</c:v>
                </c:pt>
                <c:pt idx="84">
                  <c:v>0.98716893602343614</c:v>
                </c:pt>
                <c:pt idx="85">
                  <c:v>0.99872620271625456</c:v>
                </c:pt>
                <c:pt idx="86">
                  <c:v>1.0063876499533628</c:v>
                </c:pt>
                <c:pt idx="87">
                  <c:v>0.99181173999937766</c:v>
                </c:pt>
                <c:pt idx="88">
                  <c:v>0.99763947475918946</c:v>
                </c:pt>
                <c:pt idx="89">
                  <c:v>1.0261614520951734</c:v>
                </c:pt>
                <c:pt idx="90">
                  <c:v>1.0335552553802403</c:v>
                </c:pt>
                <c:pt idx="91">
                  <c:v>1.0159624123923483</c:v>
                </c:pt>
                <c:pt idx="92">
                  <c:v>1.0087176031622052</c:v>
                </c:pt>
                <c:pt idx="93">
                  <c:v>1.0271849047297661</c:v>
                </c:pt>
                <c:pt idx="94">
                  <c:v>1.0245089216419332</c:v>
                </c:pt>
                <c:pt idx="95">
                  <c:v>1.019508282471125</c:v>
                </c:pt>
                <c:pt idx="96">
                  <c:v>1.015253113405824</c:v>
                </c:pt>
                <c:pt idx="97">
                  <c:v>1.0258204606095758</c:v>
                </c:pt>
                <c:pt idx="98">
                  <c:v>1.0181923092011222</c:v>
                </c:pt>
                <c:pt idx="99">
                  <c:v>0.99969171186806038</c:v>
                </c:pt>
                <c:pt idx="100">
                  <c:v>1.0339844678215868</c:v>
                </c:pt>
                <c:pt idx="101">
                  <c:v>0.99888266364241562</c:v>
                </c:pt>
                <c:pt idx="102">
                  <c:v>0.99604054126405883</c:v>
                </c:pt>
                <c:pt idx="103">
                  <c:v>0.99846000307262139</c:v>
                </c:pt>
                <c:pt idx="104">
                  <c:v>1.0015884329501177</c:v>
                </c:pt>
                <c:pt idx="105">
                  <c:v>1.0073651404895314</c:v>
                </c:pt>
                <c:pt idx="106">
                  <c:v>0.99775378705392026</c:v>
                </c:pt>
                <c:pt idx="107">
                  <c:v>0.99146585232484974</c:v>
                </c:pt>
                <c:pt idx="108">
                  <c:v>0.98040730503682416</c:v>
                </c:pt>
                <c:pt idx="109">
                  <c:v>0.98947369754490622</c:v>
                </c:pt>
                <c:pt idx="110">
                  <c:v>0.97030585805613656</c:v>
                </c:pt>
                <c:pt idx="111">
                  <c:v>0.93413676188199213</c:v>
                </c:pt>
                <c:pt idx="112">
                  <c:v>0.93158819045944796</c:v>
                </c:pt>
                <c:pt idx="113">
                  <c:v>0.96944639853027259</c:v>
                </c:pt>
                <c:pt idx="114">
                  <c:v>1.0088400915287676</c:v>
                </c:pt>
                <c:pt idx="115">
                  <c:v>0.99262222145776957</c:v>
                </c:pt>
                <c:pt idx="116">
                  <c:v>1.0102354541078116</c:v>
                </c:pt>
                <c:pt idx="117">
                  <c:v>1.0297789293615938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77-4893-A590-7C6F62A13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399487"/>
        <c:axId val="1920193135"/>
      </c:lineChart>
      <c:dateAx>
        <c:axId val="19673994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0193135"/>
        <c:crosses val="autoZero"/>
        <c:auto val="1"/>
        <c:lblOffset val="100"/>
        <c:baseTimeUnit val="months"/>
      </c:dateAx>
      <c:valAx>
        <c:axId val="19201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6739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hours!$B$1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hours!$A$2:$A$119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hours!$B$2:$B$119</c:f>
              <c:numCache>
                <c:formatCode>General</c:formatCode>
                <c:ptCount val="11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7-4488-A956-76047183CF6E}"/>
            </c:ext>
          </c:extLst>
        </c:ser>
        <c:ser>
          <c:idx val="1"/>
          <c:order val="1"/>
          <c:tx>
            <c:strRef>
              <c:f>hours!$C$1</c:f>
              <c:strCache>
                <c:ptCount val="1"/>
                <c:pt idx="0">
                  <c:v>Agg.LN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hours!$A$2:$A$119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hours!$C$2:$C$119</c:f>
              <c:numCache>
                <c:formatCode>General</c:formatCode>
                <c:ptCount val="118"/>
                <c:pt idx="0">
                  <c:v>0.77519576657001288</c:v>
                </c:pt>
                <c:pt idx="1">
                  <c:v>0.77555307139605656</c:v>
                </c:pt>
                <c:pt idx="2">
                  <c:v>0.77520951142428451</c:v>
                </c:pt>
                <c:pt idx="3">
                  <c:v>0.77135355401976202</c:v>
                </c:pt>
                <c:pt idx="4">
                  <c:v>0.75512040230165756</c:v>
                </c:pt>
                <c:pt idx="5">
                  <c:v>0.75898346451976195</c:v>
                </c:pt>
                <c:pt idx="6">
                  <c:v>0.75187567564268676</c:v>
                </c:pt>
                <c:pt idx="7">
                  <c:v>0.74278798033648297</c:v>
                </c:pt>
                <c:pt idx="8">
                  <c:v>0.74863450147412003</c:v>
                </c:pt>
                <c:pt idx="9">
                  <c:v>0.75973753865025628</c:v>
                </c:pt>
                <c:pt idx="10">
                  <c:v>0.77921494880364062</c:v>
                </c:pt>
                <c:pt idx="11">
                  <c:v>0.79775597539196141</c:v>
                </c:pt>
                <c:pt idx="12">
                  <c:v>0.81675092272588756</c:v>
                </c:pt>
                <c:pt idx="13">
                  <c:v>0.82994132413451105</c:v>
                </c:pt>
                <c:pt idx="14">
                  <c:v>0.83452428952675461</c:v>
                </c:pt>
                <c:pt idx="15">
                  <c:v>0.8410958284331933</c:v>
                </c:pt>
                <c:pt idx="16">
                  <c:v>0.84924679374337142</c:v>
                </c:pt>
                <c:pt idx="17">
                  <c:v>0.85570992056712658</c:v>
                </c:pt>
                <c:pt idx="18">
                  <c:v>0.85840747351021829</c:v>
                </c:pt>
                <c:pt idx="19">
                  <c:v>0.86312648698654826</c:v>
                </c:pt>
                <c:pt idx="20">
                  <c:v>0.86170303506482249</c:v>
                </c:pt>
                <c:pt idx="21">
                  <c:v>0.85934295092471835</c:v>
                </c:pt>
                <c:pt idx="22">
                  <c:v>0.86438449120322769</c:v>
                </c:pt>
                <c:pt idx="23">
                  <c:v>0.87194937328988686</c:v>
                </c:pt>
                <c:pt idx="24">
                  <c:v>0.88385649071412065</c:v>
                </c:pt>
                <c:pt idx="25">
                  <c:v>0.88954890740574744</c:v>
                </c:pt>
                <c:pt idx="26">
                  <c:v>0.89650046406397799</c:v>
                </c:pt>
                <c:pt idx="27">
                  <c:v>0.9067717477847248</c:v>
                </c:pt>
                <c:pt idx="28">
                  <c:v>0.90765103814569414</c:v>
                </c:pt>
                <c:pt idx="29">
                  <c:v>0.92185296957260299</c:v>
                </c:pt>
                <c:pt idx="30">
                  <c:v>0.9245911871758139</c:v>
                </c:pt>
                <c:pt idx="31">
                  <c:v>0.93562190099701681</c:v>
                </c:pt>
                <c:pt idx="32">
                  <c:v>0.94539671712730566</c:v>
                </c:pt>
                <c:pt idx="33">
                  <c:v>0.94938859982552426</c:v>
                </c:pt>
                <c:pt idx="34">
                  <c:v>0.95163785246506016</c:v>
                </c:pt>
                <c:pt idx="35">
                  <c:v>0.9517761029059546</c:v>
                </c:pt>
                <c:pt idx="36">
                  <c:v>0.95413493378997583</c:v>
                </c:pt>
                <c:pt idx="37">
                  <c:v>0.94892658868283597</c:v>
                </c:pt>
                <c:pt idx="38">
                  <c:v>0.94220332878609092</c:v>
                </c:pt>
                <c:pt idx="39">
                  <c:v>0.93727132319597661</c:v>
                </c:pt>
                <c:pt idx="40">
                  <c:v>0.9266724272104554</c:v>
                </c:pt>
                <c:pt idx="41">
                  <c:v>0.92046321433778289</c:v>
                </c:pt>
                <c:pt idx="42">
                  <c:v>0.91926195584547532</c:v>
                </c:pt>
                <c:pt idx="43">
                  <c:v>0.91802350660649612</c:v>
                </c:pt>
                <c:pt idx="44">
                  <c:v>0.9131501094791723</c:v>
                </c:pt>
                <c:pt idx="45">
                  <c:v>0.91715329346858354</c:v>
                </c:pt>
                <c:pt idx="46">
                  <c:v>0.9190120079166606</c:v>
                </c:pt>
                <c:pt idx="47">
                  <c:v>0.92575059387881531</c:v>
                </c:pt>
                <c:pt idx="48">
                  <c:v>0.93436839364864621</c:v>
                </c:pt>
                <c:pt idx="49">
                  <c:v>0.94611527448055455</c:v>
                </c:pt>
                <c:pt idx="50">
                  <c:v>0.95075029037831271</c:v>
                </c:pt>
                <c:pt idx="51">
                  <c:v>0.95890460047181492</c:v>
                </c:pt>
                <c:pt idx="52">
                  <c:v>0.9628886012665383</c:v>
                </c:pt>
                <c:pt idx="53">
                  <c:v>0.97968774461520436</c:v>
                </c:pt>
                <c:pt idx="54">
                  <c:v>0.9915482982646564</c:v>
                </c:pt>
                <c:pt idx="55">
                  <c:v>0.99755279759078164</c:v>
                </c:pt>
                <c:pt idx="56">
                  <c:v>1.0043306256874498</c:v>
                </c:pt>
                <c:pt idx="57">
                  <c:v>1.0049097625711632</c:v>
                </c:pt>
                <c:pt idx="58">
                  <c:v>1.015201597740087</c:v>
                </c:pt>
                <c:pt idx="59">
                  <c:v>1.0161742132878313</c:v>
                </c:pt>
                <c:pt idx="60">
                  <c:v>1.0145851182509524</c:v>
                </c:pt>
                <c:pt idx="61">
                  <c:v>1.0228274115443146</c:v>
                </c:pt>
                <c:pt idx="62">
                  <c:v>1.0306084706720755</c:v>
                </c:pt>
                <c:pt idx="63">
                  <c:v>1.0428725906550529</c:v>
                </c:pt>
                <c:pt idx="64">
                  <c:v>1.0540733519748535</c:v>
                </c:pt>
                <c:pt idx="65">
                  <c:v>1.0595908362326671</c:v>
                </c:pt>
                <c:pt idx="66">
                  <c:v>1.0651911850336084</c:v>
                </c:pt>
                <c:pt idx="67">
                  <c:v>1.0701260214829285</c:v>
                </c:pt>
                <c:pt idx="68">
                  <c:v>1.075759436730114</c:v>
                </c:pt>
                <c:pt idx="69">
                  <c:v>1.0800853706057429</c:v>
                </c:pt>
                <c:pt idx="70">
                  <c:v>1.0817053124396114</c:v>
                </c:pt>
                <c:pt idx="71">
                  <c:v>1.0954796487436216</c:v>
                </c:pt>
                <c:pt idx="72">
                  <c:v>1.0957789453987212</c:v>
                </c:pt>
                <c:pt idx="73">
                  <c:v>1.1026480669504579</c:v>
                </c:pt>
                <c:pt idx="74">
                  <c:v>1.1093424047466476</c:v>
                </c:pt>
                <c:pt idx="75">
                  <c:v>1.1124962841239388</c:v>
                </c:pt>
                <c:pt idx="76">
                  <c:v>1.11653950207688</c:v>
                </c:pt>
                <c:pt idx="77">
                  <c:v>1.116988826144766</c:v>
                </c:pt>
                <c:pt idx="78">
                  <c:v>1.11687163063322</c:v>
                </c:pt>
                <c:pt idx="79">
                  <c:v>1.112937622858575</c:v>
                </c:pt>
                <c:pt idx="80">
                  <c:v>1.1114166353956163</c:v>
                </c:pt>
                <c:pt idx="81">
                  <c:v>1.1010021882152721</c:v>
                </c:pt>
                <c:pt idx="82">
                  <c:v>1.0893543618621528</c:v>
                </c:pt>
                <c:pt idx="83">
                  <c:v>1.0778638124717537</c:v>
                </c:pt>
                <c:pt idx="84">
                  <c:v>1.0692967024496225</c:v>
                </c:pt>
                <c:pt idx="85">
                  <c:v>1.0712204883976151</c:v>
                </c:pt>
                <c:pt idx="86">
                  <c:v>1.0681898727883778</c:v>
                </c:pt>
                <c:pt idx="87">
                  <c:v>1.0693888829801361</c:v>
                </c:pt>
                <c:pt idx="88">
                  <c:v>1.0637193629509847</c:v>
                </c:pt>
                <c:pt idx="89">
                  <c:v>1.0607692040197261</c:v>
                </c:pt>
                <c:pt idx="90">
                  <c:v>1.0622866314976145</c:v>
                </c:pt>
                <c:pt idx="91">
                  <c:v>1.0671126126182298</c:v>
                </c:pt>
                <c:pt idx="92">
                  <c:v>1.0714555913073296</c:v>
                </c:pt>
                <c:pt idx="93">
                  <c:v>1.0720992859322269</c:v>
                </c:pt>
                <c:pt idx="94">
                  <c:v>1.0776505268052654</c:v>
                </c:pt>
                <c:pt idx="95">
                  <c:v>1.0841807738109308</c:v>
                </c:pt>
                <c:pt idx="96">
                  <c:v>1.0861668117145324</c:v>
                </c:pt>
                <c:pt idx="97">
                  <c:v>1.0923516324818277</c:v>
                </c:pt>
                <c:pt idx="98">
                  <c:v>1.0941217125975777</c:v>
                </c:pt>
                <c:pt idx="99">
                  <c:v>1.1003966960855411</c:v>
                </c:pt>
                <c:pt idx="100">
                  <c:v>1.1100900168495009</c:v>
                </c:pt>
                <c:pt idx="101">
                  <c:v>1.1120154936559148</c:v>
                </c:pt>
                <c:pt idx="102">
                  <c:v>1.1171060079231339</c:v>
                </c:pt>
                <c:pt idx="103">
                  <c:v>1.1201479243346952</c:v>
                </c:pt>
                <c:pt idx="104">
                  <c:v>1.1200408345008253</c:v>
                </c:pt>
                <c:pt idx="105">
                  <c:v>1.1235202482607436</c:v>
                </c:pt>
                <c:pt idx="106">
                  <c:v>1.1202744702637357</c:v>
                </c:pt>
                <c:pt idx="107">
                  <c:v>1.1175160360450818</c:v>
                </c:pt>
                <c:pt idx="108">
                  <c:v>1.1144073468150824</c:v>
                </c:pt>
                <c:pt idx="109">
                  <c:v>1.1101883452664927</c:v>
                </c:pt>
                <c:pt idx="110">
                  <c:v>1.0987073218451986</c:v>
                </c:pt>
                <c:pt idx="111">
                  <c:v>1.0733854334856776</c:v>
                </c:pt>
                <c:pt idx="112">
                  <c:v>1.0475103409539654</c:v>
                </c:pt>
                <c:pt idx="113">
                  <c:v>1.0255491139659378</c:v>
                </c:pt>
                <c:pt idx="114">
                  <c:v>1.0133185210597491</c:v>
                </c:pt>
                <c:pt idx="115">
                  <c:v>1.0134918256538379</c:v>
                </c:pt>
                <c:pt idx="116">
                  <c:v>1.0145202035596528</c:v>
                </c:pt>
                <c:pt idx="117">
                  <c:v>1.0227415681869285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87-4488-A956-76047183CF6E}"/>
            </c:ext>
          </c:extLst>
        </c:ser>
        <c:ser>
          <c:idx val="2"/>
          <c:order val="2"/>
          <c:tx>
            <c:strRef>
              <c:f>hours!$D$1</c:f>
              <c:strCache>
                <c:ptCount val="1"/>
                <c:pt idx="0">
                  <c:v>PerCap.LN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hours!$A$2:$A$119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hours!$D$2:$D$119</c:f>
              <c:numCache>
                <c:formatCode>General</c:formatCode>
                <c:ptCount val="118"/>
                <c:pt idx="0">
                  <c:v>0.9454012416574864</c:v>
                </c:pt>
                <c:pt idx="1">
                  <c:v>0.9424656715438493</c:v>
                </c:pt>
                <c:pt idx="2">
                  <c:v>0.93874028126105458</c:v>
                </c:pt>
                <c:pt idx="3">
                  <c:v>0.93150024569697987</c:v>
                </c:pt>
                <c:pt idx="4">
                  <c:v>0.91230834492759172</c:v>
                </c:pt>
                <c:pt idx="5">
                  <c:v>0.91312643176398733</c:v>
                </c:pt>
                <c:pt idx="6">
                  <c:v>0.90310655956160524</c:v>
                </c:pt>
                <c:pt idx="7">
                  <c:v>0.89098424159656897</c:v>
                </c:pt>
                <c:pt idx="8">
                  <c:v>0.8941818004262041</c:v>
                </c:pt>
                <c:pt idx="9">
                  <c:v>0.90268119660032298</c:v>
                </c:pt>
                <c:pt idx="10">
                  <c:v>0.91933431908006558</c:v>
                </c:pt>
                <c:pt idx="11">
                  <c:v>0.93500756764136206</c:v>
                </c:pt>
                <c:pt idx="12">
                  <c:v>0.9498480703578549</c:v>
                </c:pt>
                <c:pt idx="13">
                  <c:v>0.96049917768979753</c:v>
                </c:pt>
                <c:pt idx="14">
                  <c:v>0.96241714313966664</c:v>
                </c:pt>
                <c:pt idx="15">
                  <c:v>0.96595244562389571</c:v>
                </c:pt>
                <c:pt idx="16">
                  <c:v>0.97190408751409052</c:v>
                </c:pt>
                <c:pt idx="17">
                  <c:v>0.97598163022964091</c:v>
                </c:pt>
                <c:pt idx="18">
                  <c:v>0.97605823410910109</c:v>
                </c:pt>
                <c:pt idx="19">
                  <c:v>0.97782592359799558</c:v>
                </c:pt>
                <c:pt idx="20">
                  <c:v>0.97147074202666595</c:v>
                </c:pt>
                <c:pt idx="21">
                  <c:v>0.96635991987662262</c:v>
                </c:pt>
                <c:pt idx="22">
                  <c:v>0.96854950768172454</c:v>
                </c:pt>
                <c:pt idx="23">
                  <c:v>0.97318967645048193</c:v>
                </c:pt>
                <c:pt idx="24">
                  <c:v>0.98159619402439446</c:v>
                </c:pt>
                <c:pt idx="25">
                  <c:v>0.98440634270360317</c:v>
                </c:pt>
                <c:pt idx="26">
                  <c:v>0.98868059971805433</c:v>
                </c:pt>
                <c:pt idx="27">
                  <c:v>0.99649064934244436</c:v>
                </c:pt>
                <c:pt idx="28">
                  <c:v>0.99464654889757576</c:v>
                </c:pt>
                <c:pt idx="29">
                  <c:v>1.006557221754691</c:v>
                </c:pt>
                <c:pt idx="30">
                  <c:v>1.0068525141814693</c:v>
                </c:pt>
                <c:pt idx="31">
                  <c:v>1.0156513596480616</c:v>
                </c:pt>
                <c:pt idx="32">
                  <c:v>1.0226267295266238</c:v>
                </c:pt>
                <c:pt idx="33">
                  <c:v>1.0244391108548427</c:v>
                </c:pt>
                <c:pt idx="34">
                  <c:v>1.024411776031676</c:v>
                </c:pt>
                <c:pt idx="35">
                  <c:v>1.0223267327280343</c:v>
                </c:pt>
                <c:pt idx="36">
                  <c:v>1.0166863162625637</c:v>
                </c:pt>
                <c:pt idx="37">
                  <c:v>1.0093760687788293</c:v>
                </c:pt>
                <c:pt idx="38">
                  <c:v>1.0003458076377001</c:v>
                </c:pt>
                <c:pt idx="39">
                  <c:v>0.99270472375339924</c:v>
                </c:pt>
                <c:pt idx="40">
                  <c:v>0.97997326808193286</c:v>
                </c:pt>
                <c:pt idx="41">
                  <c:v>0.97174792196561377</c:v>
                </c:pt>
                <c:pt idx="42">
                  <c:v>0.96810719280011526</c:v>
                </c:pt>
                <c:pt idx="43">
                  <c:v>0.9641029525901903</c:v>
                </c:pt>
                <c:pt idx="44">
                  <c:v>0.9570196405277489</c:v>
                </c:pt>
                <c:pt idx="45">
                  <c:v>0.95877622467334955</c:v>
                </c:pt>
                <c:pt idx="46">
                  <c:v>0.95794946387935731</c:v>
                </c:pt>
                <c:pt idx="47">
                  <c:v>0.96162921581296512</c:v>
                </c:pt>
                <c:pt idx="48">
                  <c:v>0.96771770841792115</c:v>
                </c:pt>
                <c:pt idx="49">
                  <c:v>0.97715237810358957</c:v>
                </c:pt>
                <c:pt idx="50">
                  <c:v>0.97915579102137862</c:v>
                </c:pt>
                <c:pt idx="51">
                  <c:v>0.98447920303835001</c:v>
                </c:pt>
                <c:pt idx="52">
                  <c:v>0.98609237900174751</c:v>
                </c:pt>
                <c:pt idx="53">
                  <c:v>1.0006670766528885</c:v>
                </c:pt>
                <c:pt idx="54">
                  <c:v>1.0098445109912024</c:v>
                </c:pt>
                <c:pt idx="55">
                  <c:v>1.0130583548311041</c:v>
                </c:pt>
                <c:pt idx="56">
                  <c:v>1.0184134486109393</c:v>
                </c:pt>
                <c:pt idx="57">
                  <c:v>1.0169042960639123</c:v>
                </c:pt>
                <c:pt idx="58">
                  <c:v>1.0246208092374687</c:v>
                </c:pt>
                <c:pt idx="59">
                  <c:v>1.0228574953580036</c:v>
                </c:pt>
                <c:pt idx="60">
                  <c:v>1.019142095739177</c:v>
                </c:pt>
                <c:pt idx="61">
                  <c:v>1.0248680691288614</c:v>
                </c:pt>
                <c:pt idx="62">
                  <c:v>1.0298054858490335</c:v>
                </c:pt>
                <c:pt idx="63">
                  <c:v>1.0390486933010683</c:v>
                </c:pt>
                <c:pt idx="64">
                  <c:v>1.045602540907967</c:v>
                </c:pt>
                <c:pt idx="65">
                  <c:v>1.0489500685771249</c:v>
                </c:pt>
                <c:pt idx="66">
                  <c:v>1.0519343119114728</c:v>
                </c:pt>
                <c:pt idx="67">
                  <c:v>1.0540767877233721</c:v>
                </c:pt>
                <c:pt idx="68">
                  <c:v>1.0574587569068497</c:v>
                </c:pt>
                <c:pt idx="69">
                  <c:v>1.0592926298787857</c:v>
                </c:pt>
                <c:pt idx="70">
                  <c:v>1.0580973455491458</c:v>
                </c:pt>
                <c:pt idx="71">
                  <c:v>1.0688831986438903</c:v>
                </c:pt>
                <c:pt idx="72">
                  <c:v>1.0654130818097771</c:v>
                </c:pt>
                <c:pt idx="73">
                  <c:v>1.0695998151531825</c:v>
                </c:pt>
                <c:pt idx="74">
                  <c:v>1.0733481275489121</c:v>
                </c:pt>
                <c:pt idx="75">
                  <c:v>1.0735422699578239</c:v>
                </c:pt>
                <c:pt idx="76">
                  <c:v>1.0636616832200216</c:v>
                </c:pt>
                <c:pt idx="77">
                  <c:v>1.0610154094328559</c:v>
                </c:pt>
                <c:pt idx="78">
                  <c:v>1.0577151008487151</c:v>
                </c:pt>
                <c:pt idx="79">
                  <c:v>1.0507719547537624</c:v>
                </c:pt>
                <c:pt idx="80">
                  <c:v>1.0467224854638264</c:v>
                </c:pt>
                <c:pt idx="81">
                  <c:v>1.0333480902222574</c:v>
                </c:pt>
                <c:pt idx="82">
                  <c:v>1.0185107305128316</c:v>
                </c:pt>
                <c:pt idx="83">
                  <c:v>1.0038222794322049</c:v>
                </c:pt>
                <c:pt idx="84">
                  <c:v>0.99270265236365596</c:v>
                </c:pt>
                <c:pt idx="85">
                  <c:v>0.99213873532548114</c:v>
                </c:pt>
                <c:pt idx="86">
                  <c:v>0.98605574432551002</c:v>
                </c:pt>
                <c:pt idx="87">
                  <c:v>0.98415980783523604</c:v>
                </c:pt>
                <c:pt idx="88">
                  <c:v>0.97134868671775454</c:v>
                </c:pt>
                <c:pt idx="89">
                  <c:v>0.96538336654103496</c:v>
                </c:pt>
                <c:pt idx="90">
                  <c:v>0.96356057416100871</c:v>
                </c:pt>
                <c:pt idx="91">
                  <c:v>0.96494797569541735</c:v>
                </c:pt>
                <c:pt idx="92">
                  <c:v>0.96892960659833527</c:v>
                </c:pt>
                <c:pt idx="93">
                  <c:v>0.96680081945497509</c:v>
                </c:pt>
                <c:pt idx="94">
                  <c:v>0.96918778412737794</c:v>
                </c:pt>
                <c:pt idx="95">
                  <c:v>0.97242410584316819</c:v>
                </c:pt>
                <c:pt idx="96">
                  <c:v>0.97165125124890483</c:v>
                </c:pt>
                <c:pt idx="97">
                  <c:v>0.97501386882597707</c:v>
                </c:pt>
                <c:pt idx="98">
                  <c:v>0.97347344203600095</c:v>
                </c:pt>
                <c:pt idx="99">
                  <c:v>0.97633733139488754</c:v>
                </c:pt>
                <c:pt idx="100">
                  <c:v>0.98353519155939662</c:v>
                </c:pt>
                <c:pt idx="101">
                  <c:v>0.98252771853395071</c:v>
                </c:pt>
                <c:pt idx="102">
                  <c:v>0.9844116379645893</c:v>
                </c:pt>
                <c:pt idx="103">
                  <c:v>0.98427460795355337</c:v>
                </c:pt>
                <c:pt idx="104">
                  <c:v>0.98007260903302473</c:v>
                </c:pt>
                <c:pt idx="105">
                  <c:v>0.98077184790469296</c:v>
                </c:pt>
                <c:pt idx="106">
                  <c:v>0.97438605197269368</c:v>
                </c:pt>
                <c:pt idx="107">
                  <c:v>0.96850315267710574</c:v>
                </c:pt>
                <c:pt idx="108">
                  <c:v>0.9659527108510817</c:v>
                </c:pt>
                <c:pt idx="109">
                  <c:v>0.9591454977979561</c:v>
                </c:pt>
                <c:pt idx="110">
                  <c:v>0.9446685240094439</c:v>
                </c:pt>
                <c:pt idx="111">
                  <c:v>0.91629859397265712</c:v>
                </c:pt>
                <c:pt idx="112">
                  <c:v>0.8900502434550317</c:v>
                </c:pt>
                <c:pt idx="113">
                  <c:v>0.86576461402469551</c:v>
                </c:pt>
                <c:pt idx="114">
                  <c:v>0.85084644222940931</c:v>
                </c:pt>
                <c:pt idx="115">
                  <c:v>0.84828727354782441</c:v>
                </c:pt>
                <c:pt idx="116">
                  <c:v>0.84822925007913152</c:v>
                </c:pt>
                <c:pt idx="117">
                  <c:v>0.85430239824100429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87-4488-A956-76047183C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273871"/>
        <c:axId val="795006767"/>
      </c:lineChart>
      <c:dateAx>
        <c:axId val="7952738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5006767"/>
        <c:crosses val="autoZero"/>
        <c:auto val="1"/>
        <c:lblOffset val="100"/>
        <c:baseTimeUnit val="months"/>
      </c:dateAx>
      <c:valAx>
        <c:axId val="795006767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527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wage!$A$2:$A$119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wage!$B$2:$B$119</c:f>
              <c:numCache>
                <c:formatCode>General</c:formatCode>
                <c:ptCount val="11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B-409D-81C6-AA8890E5A3E0}"/>
            </c:ext>
          </c:extLst>
        </c:ser>
        <c:ser>
          <c:idx val="1"/>
          <c:order val="1"/>
          <c:tx>
            <c:strRef>
              <c:f>wage!$C$1</c:f>
              <c:strCache>
                <c:ptCount val="1"/>
                <c:pt idx="0">
                  <c:v>GrossGrowth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wage!$A$2:$A$119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wage!$C$2:$C$119</c:f>
              <c:numCache>
                <c:formatCode>General</c:formatCode>
                <c:ptCount val="118"/>
                <c:pt idx="1">
                  <c:v>0.99956058067581022</c:v>
                </c:pt>
                <c:pt idx="2">
                  <c:v>1.0037781830753547</c:v>
                </c:pt>
                <c:pt idx="3">
                  <c:v>0.99749460240171584</c:v>
                </c:pt>
                <c:pt idx="4">
                  <c:v>1.0114035526825556</c:v>
                </c:pt>
                <c:pt idx="5">
                  <c:v>0.99617218697435317</c:v>
                </c:pt>
                <c:pt idx="6">
                  <c:v>1.0014884793873597</c:v>
                </c:pt>
                <c:pt idx="7">
                  <c:v>1.0023683269830144</c:v>
                </c:pt>
                <c:pt idx="8">
                  <c:v>1.0013269549471024</c:v>
                </c:pt>
                <c:pt idx="9">
                  <c:v>1.000949904092526</c:v>
                </c:pt>
                <c:pt idx="10">
                  <c:v>0.99512609598771629</c:v>
                </c:pt>
                <c:pt idx="11">
                  <c:v>1.0032884904596353</c:v>
                </c:pt>
                <c:pt idx="12">
                  <c:v>0.99982486663353787</c:v>
                </c:pt>
                <c:pt idx="13">
                  <c:v>1.0003058801227789</c:v>
                </c:pt>
                <c:pt idx="14">
                  <c:v>1.0052393011077048</c:v>
                </c:pt>
                <c:pt idx="15">
                  <c:v>1.001386532272071</c:v>
                </c:pt>
                <c:pt idx="16">
                  <c:v>1.0005829336547269</c:v>
                </c:pt>
                <c:pt idx="17">
                  <c:v>1.0025403622069891</c:v>
                </c:pt>
                <c:pt idx="18">
                  <c:v>1.009350961878744</c:v>
                </c:pt>
                <c:pt idx="19">
                  <c:v>1.0114359145007086</c:v>
                </c:pt>
                <c:pt idx="20">
                  <c:v>1.0080466232657697</c:v>
                </c:pt>
                <c:pt idx="21">
                  <c:v>1.0046013467882013</c:v>
                </c:pt>
                <c:pt idx="22">
                  <c:v>1.0051013065607055</c:v>
                </c:pt>
                <c:pt idx="23">
                  <c:v>1.005378641204107</c:v>
                </c:pt>
                <c:pt idx="24">
                  <c:v>0.99720285913865625</c:v>
                </c:pt>
                <c:pt idx="25">
                  <c:v>1.001128078690904</c:v>
                </c:pt>
                <c:pt idx="26">
                  <c:v>1.0023350486978968</c:v>
                </c:pt>
                <c:pt idx="27">
                  <c:v>1.0042828198693778</c:v>
                </c:pt>
                <c:pt idx="28">
                  <c:v>1.0096580056561832</c:v>
                </c:pt>
                <c:pt idx="29">
                  <c:v>1.002134253221471</c:v>
                </c:pt>
                <c:pt idx="30">
                  <c:v>0.99974158330919471</c:v>
                </c:pt>
                <c:pt idx="31">
                  <c:v>0.99839618419305132</c:v>
                </c:pt>
                <c:pt idx="32">
                  <c:v>0.99215180528402969</c:v>
                </c:pt>
                <c:pt idx="33">
                  <c:v>0.99285326094905502</c:v>
                </c:pt>
                <c:pt idx="34">
                  <c:v>1.0012114066826974</c:v>
                </c:pt>
                <c:pt idx="35">
                  <c:v>1.0070736488936027</c:v>
                </c:pt>
                <c:pt idx="36">
                  <c:v>1.007108357782343</c:v>
                </c:pt>
                <c:pt idx="37">
                  <c:v>1.0097976140723834</c:v>
                </c:pt>
                <c:pt idx="38">
                  <c:v>1.0064334976697258</c:v>
                </c:pt>
                <c:pt idx="39">
                  <c:v>1.0008522924661705</c:v>
                </c:pt>
                <c:pt idx="40">
                  <c:v>0.99802039778920937</c:v>
                </c:pt>
                <c:pt idx="41">
                  <c:v>1.0121349533526551</c:v>
                </c:pt>
                <c:pt idx="42">
                  <c:v>1.0035941548287968</c:v>
                </c:pt>
                <c:pt idx="43">
                  <c:v>1.0054094310539676</c:v>
                </c:pt>
                <c:pt idx="44">
                  <c:v>1.0135531742583204</c:v>
                </c:pt>
                <c:pt idx="45">
                  <c:v>1.002034831218894</c:v>
                </c:pt>
                <c:pt idx="46">
                  <c:v>1.0107494958974335</c:v>
                </c:pt>
                <c:pt idx="47">
                  <c:v>0.99792274954491023</c:v>
                </c:pt>
                <c:pt idx="48">
                  <c:v>0.99556953069422849</c:v>
                </c:pt>
                <c:pt idx="49">
                  <c:v>0.99830858251340071</c:v>
                </c:pt>
                <c:pt idx="50">
                  <c:v>0.99975563571627557</c:v>
                </c:pt>
                <c:pt idx="51">
                  <c:v>0.99887073256852221</c:v>
                </c:pt>
                <c:pt idx="52">
                  <c:v>1.0060235923229486</c:v>
                </c:pt>
                <c:pt idx="53">
                  <c:v>0.99367881757443133</c:v>
                </c:pt>
                <c:pt idx="54">
                  <c:v>0.99407498553450957</c:v>
                </c:pt>
                <c:pt idx="55">
                  <c:v>1.0004104464429626</c:v>
                </c:pt>
                <c:pt idx="56">
                  <c:v>1.0016620034339787</c:v>
                </c:pt>
                <c:pt idx="57">
                  <c:v>1.0010797102908524</c:v>
                </c:pt>
                <c:pt idx="58">
                  <c:v>1.0017709908736225</c:v>
                </c:pt>
                <c:pt idx="59">
                  <c:v>1.0037125367368236</c:v>
                </c:pt>
                <c:pt idx="60">
                  <c:v>1.0041569384270832</c:v>
                </c:pt>
                <c:pt idx="61">
                  <c:v>1.0057948271756962</c:v>
                </c:pt>
                <c:pt idx="62">
                  <c:v>1.0022739102459528</c:v>
                </c:pt>
                <c:pt idx="63">
                  <c:v>0.99943150182244189</c:v>
                </c:pt>
                <c:pt idx="64">
                  <c:v>1.0011683378482532</c:v>
                </c:pt>
                <c:pt idx="65">
                  <c:v>1.0034370778195731</c:v>
                </c:pt>
                <c:pt idx="66">
                  <c:v>1.00734280965622</c:v>
                </c:pt>
                <c:pt idx="67">
                  <c:v>1.0139552852301992</c:v>
                </c:pt>
                <c:pt idx="68">
                  <c:v>1.0175902533712298</c:v>
                </c:pt>
                <c:pt idx="69">
                  <c:v>1.0111475174304134</c:v>
                </c:pt>
                <c:pt idx="70">
                  <c:v>1.0120934686985856</c:v>
                </c:pt>
                <c:pt idx="71">
                  <c:v>1.0010960713668426</c:v>
                </c:pt>
                <c:pt idx="72">
                  <c:v>1.012805562537056</c:v>
                </c:pt>
                <c:pt idx="73">
                  <c:v>0.99799993796497344</c:v>
                </c:pt>
                <c:pt idx="74">
                  <c:v>1.0048861483351479</c:v>
                </c:pt>
                <c:pt idx="75">
                  <c:v>1.0169916936117389</c:v>
                </c:pt>
                <c:pt idx="76">
                  <c:v>1.029164931606382</c:v>
                </c:pt>
                <c:pt idx="77">
                  <c:v>0.99815161672865493</c:v>
                </c:pt>
                <c:pt idx="78">
                  <c:v>1.0149274559752104</c:v>
                </c:pt>
                <c:pt idx="79">
                  <c:v>1.0008485171525048</c:v>
                </c:pt>
                <c:pt idx="80">
                  <c:v>1.0158556645766348</c:v>
                </c:pt>
                <c:pt idx="81">
                  <c:v>0.99611845216992068</c:v>
                </c:pt>
                <c:pt idx="82">
                  <c:v>1.0002211231356704</c:v>
                </c:pt>
                <c:pt idx="83">
                  <c:v>1.0070967626489202</c:v>
                </c:pt>
                <c:pt idx="84">
                  <c:v>1.0068105541989221</c:v>
                </c:pt>
                <c:pt idx="85">
                  <c:v>1.0051148605491289</c:v>
                </c:pt>
                <c:pt idx="86">
                  <c:v>1.0009743002458311</c:v>
                </c:pt>
                <c:pt idx="87">
                  <c:v>0.9989639244133921</c:v>
                </c:pt>
                <c:pt idx="88">
                  <c:v>1.0085673076334591</c:v>
                </c:pt>
                <c:pt idx="89">
                  <c:v>1.0140323809443548</c:v>
                </c:pt>
                <c:pt idx="90">
                  <c:v>1.0082674407184191</c:v>
                </c:pt>
                <c:pt idx="91">
                  <c:v>1.0028158449818922</c:v>
                </c:pt>
                <c:pt idx="92">
                  <c:v>0.98673478572189577</c:v>
                </c:pt>
                <c:pt idx="93">
                  <c:v>1.0054455376796754</c:v>
                </c:pt>
                <c:pt idx="94">
                  <c:v>1.008613307177908</c:v>
                </c:pt>
                <c:pt idx="95">
                  <c:v>1.0005752361003493</c:v>
                </c:pt>
                <c:pt idx="96">
                  <c:v>0.99854062113796038</c:v>
                </c:pt>
                <c:pt idx="97">
                  <c:v>0.99973669892393568</c:v>
                </c:pt>
                <c:pt idx="98">
                  <c:v>1.0039431893870885</c:v>
                </c:pt>
                <c:pt idx="99">
                  <c:v>0.9976857296186965</c:v>
                </c:pt>
                <c:pt idx="100">
                  <c:v>1.0057693200002193</c:v>
                </c:pt>
                <c:pt idx="101">
                  <c:v>0.9953242906052735</c:v>
                </c:pt>
                <c:pt idx="102">
                  <c:v>0.99570762092582943</c:v>
                </c:pt>
                <c:pt idx="103">
                  <c:v>1.018790283837786</c:v>
                </c:pt>
                <c:pt idx="104">
                  <c:v>0.99865804696595528</c:v>
                </c:pt>
                <c:pt idx="105">
                  <c:v>0.99559238606429823</c:v>
                </c:pt>
                <c:pt idx="106">
                  <c:v>1.0017996921394077</c:v>
                </c:pt>
                <c:pt idx="107">
                  <c:v>1.0136657266377456</c:v>
                </c:pt>
                <c:pt idx="108">
                  <c:v>1.0069061956177698</c:v>
                </c:pt>
                <c:pt idx="109">
                  <c:v>0.99217157025885383</c:v>
                </c:pt>
                <c:pt idx="110">
                  <c:v>0.99670018037181429</c:v>
                </c:pt>
                <c:pt idx="111">
                  <c:v>1.0062631852141306</c:v>
                </c:pt>
                <c:pt idx="112">
                  <c:v>0.9888630336646177</c:v>
                </c:pt>
                <c:pt idx="113">
                  <c:v>1.0225468354368479</c:v>
                </c:pt>
                <c:pt idx="114">
                  <c:v>1.0053239592512724</c:v>
                </c:pt>
                <c:pt idx="115">
                  <c:v>1.0061968017219651</c:v>
                </c:pt>
                <c:pt idx="116">
                  <c:v>0.99714821664464548</c:v>
                </c:pt>
                <c:pt idx="117">
                  <c:v>1.0028401106680722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DB-409D-81C6-AA8890E5A3E0}"/>
            </c:ext>
          </c:extLst>
        </c:ser>
        <c:ser>
          <c:idx val="2"/>
          <c:order val="2"/>
          <c:tx>
            <c:strRef>
              <c:f>wage!#REF!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wage!$A$2:$A$119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wage!#REF!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DB-409D-81C6-AA8890E5A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399487"/>
        <c:axId val="1920193135"/>
      </c:lineChart>
      <c:dateAx>
        <c:axId val="19673994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0193135"/>
        <c:crosses val="autoZero"/>
        <c:auto val="1"/>
        <c:lblOffset val="100"/>
        <c:baseTimeUnit val="months"/>
      </c:dateAx>
      <c:valAx>
        <c:axId val="19201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6739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ffr!$C$1</c:f>
              <c:strCache>
                <c:ptCount val="1"/>
                <c:pt idx="0">
                  <c:v>GrossR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ffr!$B$2:$B$119</c:f>
              <c:numCache>
                <c:formatCode>General</c:formatCode>
                <c:ptCount val="118"/>
                <c:pt idx="0">
                  <c:v>1.0310087360238964</c:v>
                </c:pt>
                <c:pt idx="1">
                  <c:v>1.034020234470981</c:v>
                </c:pt>
                <c:pt idx="2">
                  <c:v>1.0334086201193404</c:v>
                </c:pt>
                <c:pt idx="3">
                  <c:v>1.0242094141168463</c:v>
                </c:pt>
                <c:pt idx="4">
                  <c:v>1.0237998122770289</c:v>
                </c:pt>
                <c:pt idx="5">
                  <c:v>1.0243972030562278</c:v>
                </c:pt>
                <c:pt idx="6">
                  <c:v>1.0175651628010987</c:v>
                </c:pt>
                <c:pt idx="7">
                  <c:v>1.0118658589978404</c:v>
                </c:pt>
                <c:pt idx="8">
                  <c:v>1.0110314139200904</c:v>
                </c:pt>
                <c:pt idx="9">
                  <c:v>1.0100545557774716</c:v>
                </c:pt>
                <c:pt idx="10">
                  <c:v>1.0121441603737502</c:v>
                </c:pt>
                <c:pt idx="11">
                  <c:v>1.0124056647247044</c:v>
                </c:pt>
                <c:pt idx="12">
                  <c:v>1.0125069103533739</c:v>
                </c:pt>
                <c:pt idx="13">
                  <c:v>1.0149060145280129</c:v>
                </c:pt>
                <c:pt idx="14">
                  <c:v>1.0169971808282572</c:v>
                </c:pt>
                <c:pt idx="15">
                  <c:v>1.0128613497952819</c:v>
                </c:pt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xVal>
          <c:yVal>
            <c:numRef>
              <c:f>ffr!$C$2:$C$119</c:f>
              <c:numCache>
                <c:formatCode>General</c:formatCode>
                <c:ptCount val="118"/>
                <c:pt idx="0">
                  <c:v>1.0423615799917965</c:v>
                </c:pt>
                <c:pt idx="1">
                  <c:v>1.0454707972987678</c:v>
                </c:pt>
                <c:pt idx="2">
                  <c:v>1.0449675889377539</c:v>
                </c:pt>
                <c:pt idx="3">
                  <c:v>1.0345545254934529</c:v>
                </c:pt>
                <c:pt idx="4">
                  <c:v>1.0361569319804067</c:v>
                </c:pt>
                <c:pt idx="5">
                  <c:v>1.036951791315244</c:v>
                </c:pt>
                <c:pt idx="6">
                  <c:v>1.027914295558547</c:v>
                </c:pt>
                <c:pt idx="7">
                  <c:v>1.0234812255891863</c:v>
                </c:pt>
                <c:pt idx="8">
                  <c:v>1.0218798169108165</c:v>
                </c:pt>
                <c:pt idx="9">
                  <c:v>1.0222508053996617</c:v>
                </c:pt>
                <c:pt idx="10">
                  <c:v>1.0239271489006554</c:v>
                </c:pt>
                <c:pt idx="11">
                  <c:v>1.0238553652201625</c:v>
                </c:pt>
                <c:pt idx="12">
                  <c:v>1.0245171501450845</c:v>
                </c:pt>
                <c:pt idx="13">
                  <c:v>1.0267380274792246</c:v>
                </c:pt>
                <c:pt idx="14">
                  <c:v>1.0288901597730959</c:v>
                </c:pt>
                <c:pt idx="15">
                  <c:v>1.0234264374357189</c:v>
                </c:pt>
                <c:pt idx="16">
                  <c:v>1.0214138324505266</c:v>
                </c:pt>
                <c:pt idx="17">
                  <c:v>1.0200085289847638</c:v>
                </c:pt>
                <c:pt idx="18">
                  <c:v>1.0199488160073733</c:v>
                </c:pt>
                <c:pt idx="19">
                  <c:v>1.0204677915246194</c:v>
                </c:pt>
                <c:pt idx="20">
                  <c:v>1.0197599150842758</c:v>
                </c:pt>
                <c:pt idx="21">
                  <c:v>1.0174465984343819</c:v>
                </c:pt>
                <c:pt idx="22">
                  <c:v>1.0156447589413407</c:v>
                </c:pt>
                <c:pt idx="23">
                  <c:v>1.0157902163095647</c:v>
                </c:pt>
                <c:pt idx="24">
                  <c:v>1.0156780193985446</c:v>
                </c:pt>
                <c:pt idx="25">
                  <c:v>1.0167639643384603</c:v>
                </c:pt>
                <c:pt idx="26">
                  <c:v>1.0172459362406638</c:v>
                </c:pt>
                <c:pt idx="27">
                  <c:v>1.0174496822550414</c:v>
                </c:pt>
                <c:pt idx="28">
                  <c:v>1.0168044681053099</c:v>
                </c:pt>
                <c:pt idx="29">
                  <c:v>1.0180482996559619</c:v>
                </c:pt>
                <c:pt idx="30">
                  <c:v>1.0201592021459995</c:v>
                </c:pt>
                <c:pt idx="31">
                  <c:v>1.0213968953784902</c:v>
                </c:pt>
                <c:pt idx="32">
                  <c:v>1.0238971796841096</c:v>
                </c:pt>
                <c:pt idx="33">
                  <c:v>1.0246122882975151</c:v>
                </c:pt>
                <c:pt idx="34">
                  <c:v>1.0229687789479458</c:v>
                </c:pt>
                <c:pt idx="35">
                  <c:v>1.0217697177604184</c:v>
                </c:pt>
                <c:pt idx="36">
                  <c:v>1.0208340609808</c:v>
                </c:pt>
                <c:pt idx="37">
                  <c:v>1.0208119618452791</c:v>
                </c:pt>
                <c:pt idx="38">
                  <c:v>1.0206100568689849</c:v>
                </c:pt>
                <c:pt idx="39">
                  <c:v>1.0195470131657915</c:v>
                </c:pt>
                <c:pt idx="40">
                  <c:v>1.0162060270326141</c:v>
                </c:pt>
                <c:pt idx="41">
                  <c:v>1.0147681521100975</c:v>
                </c:pt>
                <c:pt idx="42">
                  <c:v>1.0142131026353287</c:v>
                </c:pt>
                <c:pt idx="43">
                  <c:v>1.0121190432854261</c:v>
                </c:pt>
                <c:pt idx="44">
                  <c:v>1.0101114934202717</c:v>
                </c:pt>
                <c:pt idx="45">
                  <c:v>1.0094798163237979</c:v>
                </c:pt>
                <c:pt idx="46">
                  <c:v>1.008181383919875</c:v>
                </c:pt>
                <c:pt idx="47">
                  <c:v>1.007616084209936</c:v>
                </c:pt>
                <c:pt idx="48">
                  <c:v>1.007634831154592</c:v>
                </c:pt>
                <c:pt idx="49">
                  <c:v>1.0075212756317899</c:v>
                </c:pt>
                <c:pt idx="50">
                  <c:v>1.0076735856814798</c:v>
                </c:pt>
                <c:pt idx="51">
                  <c:v>1.0074986271161614</c:v>
                </c:pt>
                <c:pt idx="52">
                  <c:v>1.008055606527346</c:v>
                </c:pt>
                <c:pt idx="53">
                  <c:v>1.0098936769295328</c:v>
                </c:pt>
                <c:pt idx="54">
                  <c:v>1.0112766948909129</c:v>
                </c:pt>
                <c:pt idx="55">
                  <c:v>1.013003658648552</c:v>
                </c:pt>
                <c:pt idx="56">
                  <c:v>1.0146126808483285</c:v>
                </c:pt>
                <c:pt idx="57">
                  <c:v>1.0151615904110358</c:v>
                </c:pt>
                <c:pt idx="58">
                  <c:v>1.0145984665673444</c:v>
                </c:pt>
                <c:pt idx="59">
                  <c:v>1.0144013558515204</c:v>
                </c:pt>
                <c:pt idx="60">
                  <c:v>1.013518025883692</c:v>
                </c:pt>
                <c:pt idx="61">
                  <c:v>1.013196201484359</c:v>
                </c:pt>
                <c:pt idx="62">
                  <c:v>1.0133538660868402</c:v>
                </c:pt>
                <c:pt idx="63">
                  <c:v>1.0132897073976466</c:v>
                </c:pt>
                <c:pt idx="64">
                  <c:v>1.0132835640414737</c:v>
                </c:pt>
                <c:pt idx="65">
                  <c:v>1.0139012303978985</c:v>
                </c:pt>
                <c:pt idx="66">
                  <c:v>1.0139328547514246</c:v>
                </c:pt>
                <c:pt idx="67">
                  <c:v>1.0138637002765449</c:v>
                </c:pt>
                <c:pt idx="68">
                  <c:v>1.0138939697026308</c:v>
                </c:pt>
                <c:pt idx="69">
                  <c:v>1.0138385598686863</c:v>
                </c:pt>
                <c:pt idx="70">
                  <c:v>1.0139251400742704</c:v>
                </c:pt>
                <c:pt idx="71">
                  <c:v>1.0122254864012232</c:v>
                </c:pt>
                <c:pt idx="72">
                  <c:v>1.0119067161395099</c:v>
                </c:pt>
                <c:pt idx="73">
                  <c:v>1.0119399496045203</c:v>
                </c:pt>
                <c:pt idx="74">
                  <c:v>1.0128203435966754</c:v>
                </c:pt>
                <c:pt idx="75">
                  <c:v>1.0133483587438379</c:v>
                </c:pt>
                <c:pt idx="76">
                  <c:v>1.0142954471922183</c:v>
                </c:pt>
                <c:pt idx="77">
                  <c:v>1.0158035204336229</c:v>
                </c:pt>
                <c:pt idx="78">
                  <c:v>1.0164321887191468</c:v>
                </c:pt>
                <c:pt idx="79">
                  <c:v>1.0163189512236963</c:v>
                </c:pt>
                <c:pt idx="80">
                  <c:v>1.0140908532285717</c:v>
                </c:pt>
                <c:pt idx="81">
                  <c:v>1.0108754708736798</c:v>
                </c:pt>
                <c:pt idx="82">
                  <c:v>1.0087922309375468</c:v>
                </c:pt>
                <c:pt idx="83">
                  <c:v>1.0053402957722517</c:v>
                </c:pt>
                <c:pt idx="84">
                  <c:v>1.004341619862902</c:v>
                </c:pt>
                <c:pt idx="85">
                  <c:v>1.004388447309545</c:v>
                </c:pt>
                <c:pt idx="86">
                  <c:v>1.0043616583762809</c:v>
                </c:pt>
                <c:pt idx="87">
                  <c:v>1.0036171238863805</c:v>
                </c:pt>
                <c:pt idx="88">
                  <c:v>1.0031290519615141</c:v>
                </c:pt>
                <c:pt idx="89">
                  <c:v>1.0031216203827875</c:v>
                </c:pt>
                <c:pt idx="90">
                  <c:v>1.0025453534909206</c:v>
                </c:pt>
                <c:pt idx="91">
                  <c:v>1.0024949550592626</c:v>
                </c:pt>
                <c:pt idx="92">
                  <c:v>1.0025078096368298</c:v>
                </c:pt>
                <c:pt idx="93">
                  <c:v>1.0025314955407085</c:v>
                </c:pt>
                <c:pt idx="94">
                  <c:v>1.0035833069226037</c:v>
                </c:pt>
                <c:pt idx="95">
                  <c:v>1.004886629078571</c:v>
                </c:pt>
                <c:pt idx="96">
                  <c:v>1.0061915891338069</c:v>
                </c:pt>
                <c:pt idx="97">
                  <c:v>1.0073815055901847</c:v>
                </c:pt>
                <c:pt idx="98">
                  <c:v>1.0086875193527753</c:v>
                </c:pt>
                <c:pt idx="99">
                  <c:v>1.0099952745450069</c:v>
                </c:pt>
                <c:pt idx="100">
                  <c:v>1.011197505744112</c:v>
                </c:pt>
                <c:pt idx="101">
                  <c:v>1.0123445284336861</c:v>
                </c:pt>
                <c:pt idx="102">
                  <c:v>1.013199671796212</c:v>
                </c:pt>
                <c:pt idx="103">
                  <c:v>1.0131936146423666</c:v>
                </c:pt>
                <c:pt idx="104">
                  <c:v>1.0132230503023132</c:v>
                </c:pt>
                <c:pt idx="105">
                  <c:v>1.0132176347076256</c:v>
                </c:pt>
                <c:pt idx="106">
                  <c:v>1.0127666765492791</c:v>
                </c:pt>
                <c:pt idx="107">
                  <c:v>1.0113025267451008</c:v>
                </c:pt>
                <c:pt idx="108">
                  <c:v>1.0079852851010356</c:v>
                </c:pt>
                <c:pt idx="109">
                  <c:v>1.0052254183106792</c:v>
                </c:pt>
                <c:pt idx="110">
                  <c:v>1.0048634186500316</c:v>
                </c:pt>
                <c:pt idx="111">
                  <c:v>1.0012641135362013</c:v>
                </c:pt>
                <c:pt idx="112">
                  <c:v>1.0004612174391818</c:v>
                </c:pt>
                <c:pt idx="113">
                  <c:v>1.000445153996701</c:v>
                </c:pt>
                <c:pt idx="114">
                  <c:v>1.0003859440224547</c:v>
                </c:pt>
                <c:pt idx="115">
                  <c:v>1.000295967702844</c:v>
                </c:pt>
                <c:pt idx="116">
                  <c:v>1.0003347782479561</c:v>
                </c:pt>
                <c:pt idx="117">
                  <c:v>1.0004800602470008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4-4181-8E9D-DBDA652AF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013007"/>
        <c:axId val="322780799"/>
      </c:scatterChart>
      <c:valAx>
        <c:axId val="175301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2780799"/>
        <c:crosses val="autoZero"/>
        <c:crossBetween val="midCat"/>
      </c:valAx>
      <c:valAx>
        <c:axId val="32278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3013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ffr!$B$1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ffr!$A$2:$A$119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ffr!$B$2:$B$119</c:f>
              <c:numCache>
                <c:formatCode>General</c:formatCode>
                <c:ptCount val="118"/>
                <c:pt idx="0">
                  <c:v>1.0310087360238964</c:v>
                </c:pt>
                <c:pt idx="1">
                  <c:v>1.034020234470981</c:v>
                </c:pt>
                <c:pt idx="2">
                  <c:v>1.0334086201193404</c:v>
                </c:pt>
                <c:pt idx="3">
                  <c:v>1.0242094141168463</c:v>
                </c:pt>
                <c:pt idx="4">
                  <c:v>1.0237998122770289</c:v>
                </c:pt>
                <c:pt idx="5">
                  <c:v>1.0243972030562278</c:v>
                </c:pt>
                <c:pt idx="6">
                  <c:v>1.0175651628010987</c:v>
                </c:pt>
                <c:pt idx="7">
                  <c:v>1.0118658589978404</c:v>
                </c:pt>
                <c:pt idx="8">
                  <c:v>1.0110314139200904</c:v>
                </c:pt>
                <c:pt idx="9">
                  <c:v>1.0100545557774716</c:v>
                </c:pt>
                <c:pt idx="10">
                  <c:v>1.0121441603737502</c:v>
                </c:pt>
                <c:pt idx="11">
                  <c:v>1.0124056647247044</c:v>
                </c:pt>
                <c:pt idx="12">
                  <c:v>1.0125069103533739</c:v>
                </c:pt>
                <c:pt idx="13">
                  <c:v>1.0149060145280129</c:v>
                </c:pt>
                <c:pt idx="14">
                  <c:v>1.0169971808282572</c:v>
                </c:pt>
                <c:pt idx="15">
                  <c:v>1.0128613497952819</c:v>
                </c:pt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6-46C8-A64C-7C94FFB00B35}"/>
            </c:ext>
          </c:extLst>
        </c:ser>
        <c:ser>
          <c:idx val="1"/>
          <c:order val="1"/>
          <c:tx>
            <c:strRef>
              <c:f>ffr!$C$1</c:f>
              <c:strCache>
                <c:ptCount val="1"/>
                <c:pt idx="0">
                  <c:v>GrossR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ffr!$A$2:$A$119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ffr!$C$2:$C$119</c:f>
              <c:numCache>
                <c:formatCode>General</c:formatCode>
                <c:ptCount val="118"/>
                <c:pt idx="0">
                  <c:v>1.0423615799917965</c:v>
                </c:pt>
                <c:pt idx="1">
                  <c:v>1.0454707972987678</c:v>
                </c:pt>
                <c:pt idx="2">
                  <c:v>1.0449675889377539</c:v>
                </c:pt>
                <c:pt idx="3">
                  <c:v>1.0345545254934529</c:v>
                </c:pt>
                <c:pt idx="4">
                  <c:v>1.0361569319804067</c:v>
                </c:pt>
                <c:pt idx="5">
                  <c:v>1.036951791315244</c:v>
                </c:pt>
                <c:pt idx="6">
                  <c:v>1.027914295558547</c:v>
                </c:pt>
                <c:pt idx="7">
                  <c:v>1.0234812255891863</c:v>
                </c:pt>
                <c:pt idx="8">
                  <c:v>1.0218798169108165</c:v>
                </c:pt>
                <c:pt idx="9">
                  <c:v>1.0222508053996617</c:v>
                </c:pt>
                <c:pt idx="10">
                  <c:v>1.0239271489006554</c:v>
                </c:pt>
                <c:pt idx="11">
                  <c:v>1.0238553652201625</c:v>
                </c:pt>
                <c:pt idx="12">
                  <c:v>1.0245171501450845</c:v>
                </c:pt>
                <c:pt idx="13">
                  <c:v>1.0267380274792246</c:v>
                </c:pt>
                <c:pt idx="14">
                  <c:v>1.0288901597730959</c:v>
                </c:pt>
                <c:pt idx="15">
                  <c:v>1.0234264374357189</c:v>
                </c:pt>
                <c:pt idx="16">
                  <c:v>1.0214138324505266</c:v>
                </c:pt>
                <c:pt idx="17">
                  <c:v>1.0200085289847638</c:v>
                </c:pt>
                <c:pt idx="18">
                  <c:v>1.0199488160073733</c:v>
                </c:pt>
                <c:pt idx="19">
                  <c:v>1.0204677915246194</c:v>
                </c:pt>
                <c:pt idx="20">
                  <c:v>1.0197599150842758</c:v>
                </c:pt>
                <c:pt idx="21">
                  <c:v>1.0174465984343819</c:v>
                </c:pt>
                <c:pt idx="22">
                  <c:v>1.0156447589413407</c:v>
                </c:pt>
                <c:pt idx="23">
                  <c:v>1.0157902163095647</c:v>
                </c:pt>
                <c:pt idx="24">
                  <c:v>1.0156780193985446</c:v>
                </c:pt>
                <c:pt idx="25">
                  <c:v>1.0167639643384603</c:v>
                </c:pt>
                <c:pt idx="26">
                  <c:v>1.0172459362406638</c:v>
                </c:pt>
                <c:pt idx="27">
                  <c:v>1.0174496822550414</c:v>
                </c:pt>
                <c:pt idx="28">
                  <c:v>1.0168044681053099</c:v>
                </c:pt>
                <c:pt idx="29">
                  <c:v>1.0180482996559619</c:v>
                </c:pt>
                <c:pt idx="30">
                  <c:v>1.0201592021459995</c:v>
                </c:pt>
                <c:pt idx="31">
                  <c:v>1.0213968953784902</c:v>
                </c:pt>
                <c:pt idx="32">
                  <c:v>1.0238971796841096</c:v>
                </c:pt>
                <c:pt idx="33">
                  <c:v>1.0246122882975151</c:v>
                </c:pt>
                <c:pt idx="34">
                  <c:v>1.0229687789479458</c:v>
                </c:pt>
                <c:pt idx="35">
                  <c:v>1.0217697177604184</c:v>
                </c:pt>
                <c:pt idx="36">
                  <c:v>1.0208340609808</c:v>
                </c:pt>
                <c:pt idx="37">
                  <c:v>1.0208119618452791</c:v>
                </c:pt>
                <c:pt idx="38">
                  <c:v>1.0206100568689849</c:v>
                </c:pt>
                <c:pt idx="39">
                  <c:v>1.0195470131657915</c:v>
                </c:pt>
                <c:pt idx="40">
                  <c:v>1.0162060270326141</c:v>
                </c:pt>
                <c:pt idx="41">
                  <c:v>1.0147681521100975</c:v>
                </c:pt>
                <c:pt idx="42">
                  <c:v>1.0142131026353287</c:v>
                </c:pt>
                <c:pt idx="43">
                  <c:v>1.0121190432854261</c:v>
                </c:pt>
                <c:pt idx="44">
                  <c:v>1.0101114934202717</c:v>
                </c:pt>
                <c:pt idx="45">
                  <c:v>1.0094798163237979</c:v>
                </c:pt>
                <c:pt idx="46">
                  <c:v>1.008181383919875</c:v>
                </c:pt>
                <c:pt idx="47">
                  <c:v>1.007616084209936</c:v>
                </c:pt>
                <c:pt idx="48">
                  <c:v>1.007634831154592</c:v>
                </c:pt>
                <c:pt idx="49">
                  <c:v>1.0075212756317899</c:v>
                </c:pt>
                <c:pt idx="50">
                  <c:v>1.0076735856814798</c:v>
                </c:pt>
                <c:pt idx="51">
                  <c:v>1.0074986271161614</c:v>
                </c:pt>
                <c:pt idx="52">
                  <c:v>1.008055606527346</c:v>
                </c:pt>
                <c:pt idx="53">
                  <c:v>1.0098936769295328</c:v>
                </c:pt>
                <c:pt idx="54">
                  <c:v>1.0112766948909129</c:v>
                </c:pt>
                <c:pt idx="55">
                  <c:v>1.013003658648552</c:v>
                </c:pt>
                <c:pt idx="56">
                  <c:v>1.0146126808483285</c:v>
                </c:pt>
                <c:pt idx="57">
                  <c:v>1.0151615904110358</c:v>
                </c:pt>
                <c:pt idx="58">
                  <c:v>1.0145984665673444</c:v>
                </c:pt>
                <c:pt idx="59">
                  <c:v>1.0144013558515204</c:v>
                </c:pt>
                <c:pt idx="60">
                  <c:v>1.013518025883692</c:v>
                </c:pt>
                <c:pt idx="61">
                  <c:v>1.013196201484359</c:v>
                </c:pt>
                <c:pt idx="62">
                  <c:v>1.0133538660868402</c:v>
                </c:pt>
                <c:pt idx="63">
                  <c:v>1.0132897073976466</c:v>
                </c:pt>
                <c:pt idx="64">
                  <c:v>1.0132835640414737</c:v>
                </c:pt>
                <c:pt idx="65">
                  <c:v>1.0139012303978985</c:v>
                </c:pt>
                <c:pt idx="66">
                  <c:v>1.0139328547514246</c:v>
                </c:pt>
                <c:pt idx="67">
                  <c:v>1.0138637002765449</c:v>
                </c:pt>
                <c:pt idx="68">
                  <c:v>1.0138939697026308</c:v>
                </c:pt>
                <c:pt idx="69">
                  <c:v>1.0138385598686863</c:v>
                </c:pt>
                <c:pt idx="70">
                  <c:v>1.0139251400742704</c:v>
                </c:pt>
                <c:pt idx="71">
                  <c:v>1.0122254864012232</c:v>
                </c:pt>
                <c:pt idx="72">
                  <c:v>1.0119067161395099</c:v>
                </c:pt>
                <c:pt idx="73">
                  <c:v>1.0119399496045203</c:v>
                </c:pt>
                <c:pt idx="74">
                  <c:v>1.0128203435966754</c:v>
                </c:pt>
                <c:pt idx="75">
                  <c:v>1.0133483587438379</c:v>
                </c:pt>
                <c:pt idx="76">
                  <c:v>1.0142954471922183</c:v>
                </c:pt>
                <c:pt idx="77">
                  <c:v>1.0158035204336229</c:v>
                </c:pt>
                <c:pt idx="78">
                  <c:v>1.0164321887191468</c:v>
                </c:pt>
                <c:pt idx="79">
                  <c:v>1.0163189512236963</c:v>
                </c:pt>
                <c:pt idx="80">
                  <c:v>1.0140908532285717</c:v>
                </c:pt>
                <c:pt idx="81">
                  <c:v>1.0108754708736798</c:v>
                </c:pt>
                <c:pt idx="82">
                  <c:v>1.0087922309375468</c:v>
                </c:pt>
                <c:pt idx="83">
                  <c:v>1.0053402957722517</c:v>
                </c:pt>
                <c:pt idx="84">
                  <c:v>1.004341619862902</c:v>
                </c:pt>
                <c:pt idx="85">
                  <c:v>1.004388447309545</c:v>
                </c:pt>
                <c:pt idx="86">
                  <c:v>1.0043616583762809</c:v>
                </c:pt>
                <c:pt idx="87">
                  <c:v>1.0036171238863805</c:v>
                </c:pt>
                <c:pt idx="88">
                  <c:v>1.0031290519615141</c:v>
                </c:pt>
                <c:pt idx="89">
                  <c:v>1.0031216203827875</c:v>
                </c:pt>
                <c:pt idx="90">
                  <c:v>1.0025453534909206</c:v>
                </c:pt>
                <c:pt idx="91">
                  <c:v>1.0024949550592626</c:v>
                </c:pt>
                <c:pt idx="92">
                  <c:v>1.0025078096368298</c:v>
                </c:pt>
                <c:pt idx="93">
                  <c:v>1.0025314955407085</c:v>
                </c:pt>
                <c:pt idx="94">
                  <c:v>1.0035833069226037</c:v>
                </c:pt>
                <c:pt idx="95">
                  <c:v>1.004886629078571</c:v>
                </c:pt>
                <c:pt idx="96">
                  <c:v>1.0061915891338069</c:v>
                </c:pt>
                <c:pt idx="97">
                  <c:v>1.0073815055901847</c:v>
                </c:pt>
                <c:pt idx="98">
                  <c:v>1.0086875193527753</c:v>
                </c:pt>
                <c:pt idx="99">
                  <c:v>1.0099952745450069</c:v>
                </c:pt>
                <c:pt idx="100">
                  <c:v>1.011197505744112</c:v>
                </c:pt>
                <c:pt idx="101">
                  <c:v>1.0123445284336861</c:v>
                </c:pt>
                <c:pt idx="102">
                  <c:v>1.013199671796212</c:v>
                </c:pt>
                <c:pt idx="103">
                  <c:v>1.0131936146423666</c:v>
                </c:pt>
                <c:pt idx="104">
                  <c:v>1.0132230503023132</c:v>
                </c:pt>
                <c:pt idx="105">
                  <c:v>1.0132176347076256</c:v>
                </c:pt>
                <c:pt idx="106">
                  <c:v>1.0127666765492791</c:v>
                </c:pt>
                <c:pt idx="107">
                  <c:v>1.0113025267451008</c:v>
                </c:pt>
                <c:pt idx="108">
                  <c:v>1.0079852851010356</c:v>
                </c:pt>
                <c:pt idx="109">
                  <c:v>1.0052254183106792</c:v>
                </c:pt>
                <c:pt idx="110">
                  <c:v>1.0048634186500316</c:v>
                </c:pt>
                <c:pt idx="111">
                  <c:v>1.0012641135362013</c:v>
                </c:pt>
                <c:pt idx="112">
                  <c:v>1.0004612174391818</c:v>
                </c:pt>
                <c:pt idx="113">
                  <c:v>1.000445153996701</c:v>
                </c:pt>
                <c:pt idx="114">
                  <c:v>1.0003859440224547</c:v>
                </c:pt>
                <c:pt idx="115">
                  <c:v>1.000295967702844</c:v>
                </c:pt>
                <c:pt idx="116">
                  <c:v>1.0003347782479561</c:v>
                </c:pt>
                <c:pt idx="117">
                  <c:v>1.0004800602470008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76-46C8-A64C-7C94FFB00B35}"/>
            </c:ext>
          </c:extLst>
        </c:ser>
        <c:ser>
          <c:idx val="2"/>
          <c:order val="2"/>
          <c:tx>
            <c:strRef>
              <c:f>ffr!$D$1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ffr!$A$2:$A$119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ffr!$D$2:$D$119</c:f>
              <c:numCache>
                <c:formatCode>General</c:formatCode>
                <c:ptCount val="118"/>
                <c:pt idx="0">
                  <c:v>1.0305456631605006</c:v>
                </c:pt>
                <c:pt idx="1">
                  <c:v>1.0336256422414647</c:v>
                </c:pt>
                <c:pt idx="2">
                  <c:v>1.0331271659137362</c:v>
                </c:pt>
                <c:pt idx="3">
                  <c:v>1.0228120240594536</c:v>
                </c:pt>
                <c:pt idx="4">
                  <c:v>1.0243993619556995</c:v>
                </c:pt>
                <c:pt idx="5">
                  <c:v>1.0251867466515578</c:v>
                </c:pt>
                <c:pt idx="6">
                  <c:v>1.0162342370239683</c:v>
                </c:pt>
                <c:pt idx="7">
                  <c:v>1.0118428544276257</c:v>
                </c:pt>
                <c:pt idx="8">
                  <c:v>1.0102565049568457</c:v>
                </c:pt>
                <c:pt idx="9">
                  <c:v>1.0106240047717863</c:v>
                </c:pt>
                <c:pt idx="10">
                  <c:v>1.0122845843986892</c:v>
                </c:pt>
                <c:pt idx="11">
                  <c:v>1.0122134757522214</c:v>
                </c:pt>
                <c:pt idx="12">
                  <c:v>1.0128690374333837</c:v>
                </c:pt>
                <c:pt idx="13">
                  <c:v>1.0150690302467527</c:v>
                </c:pt>
                <c:pt idx="14">
                  <c:v>1.0172009244793396</c:v>
                </c:pt>
                <c:pt idx="15">
                  <c:v>1.0117885814869128</c:v>
                </c:pt>
                <c:pt idx="16">
                  <c:v>1.0097949024864976</c:v>
                </c:pt>
                <c:pt idx="17">
                  <c:v>1.0084028141087404</c:v>
                </c:pt>
                <c:pt idx="18">
                  <c:v>1.0083436626557969</c:v>
                </c:pt>
                <c:pt idx="19">
                  <c:v>1.0088577578697489</c:v>
                </c:pt>
                <c:pt idx="20">
                  <c:v>1.0081565381051227</c:v>
                </c:pt>
                <c:pt idx="21">
                  <c:v>1.0058649752499489</c:v>
                </c:pt>
                <c:pt idx="22">
                  <c:v>1.0040800797608562</c:v>
                </c:pt>
                <c:pt idx="23">
                  <c:v>1.0042241692879206</c:v>
                </c:pt>
                <c:pt idx="24">
                  <c:v>1.0041130274458512</c:v>
                </c:pt>
                <c:pt idx="25">
                  <c:v>1.0051887604576675</c:v>
                </c:pt>
                <c:pt idx="26">
                  <c:v>1.0056662000284144</c:v>
                </c:pt>
                <c:pt idx="27">
                  <c:v>1.0058680300712055</c:v>
                </c:pt>
                <c:pt idx="28">
                  <c:v>1.0052288833382128</c:v>
                </c:pt>
                <c:pt idx="29">
                  <c:v>1.006461018238421</c:v>
                </c:pt>
                <c:pt idx="30">
                  <c:v>1.008552070380931</c:v>
                </c:pt>
                <c:pt idx="31">
                  <c:v>1.0097781246860369</c:v>
                </c:pt>
                <c:pt idx="32">
                  <c:v>1.0122548970044287</c:v>
                </c:pt>
                <c:pt idx="33">
                  <c:v>1.0129632809327465</c:v>
                </c:pt>
                <c:pt idx="34">
                  <c:v>1.0113352266939215</c:v>
                </c:pt>
                <c:pt idx="35">
                  <c:v>1.0101474411486333</c:v>
                </c:pt>
                <c:pt idx="36">
                  <c:v>1.0092205830285124</c:v>
                </c:pt>
                <c:pt idx="37">
                  <c:v>1.0091986917071953</c:v>
                </c:pt>
                <c:pt idx="38">
                  <c:v>1.0089986853898707</c:v>
                </c:pt>
                <c:pt idx="39">
                  <c:v>1.0079456382578338</c:v>
                </c:pt>
                <c:pt idx="40">
                  <c:v>1.0046360698410794</c:v>
                </c:pt>
                <c:pt idx="41">
                  <c:v>1.0032117162996064</c:v>
                </c:pt>
                <c:pt idx="42">
                  <c:v>1.0026618863577252</c:v>
                </c:pt>
                <c:pt idx="43">
                  <c:v>1.0005875189670843</c:v>
                </c:pt>
                <c:pt idx="44">
                  <c:v>0.99859884754974582</c:v>
                </c:pt>
                <c:pt idx="45">
                  <c:v>0.99797311057127824</c:v>
                </c:pt>
                <c:pt idx="46">
                  <c:v>0.99668688826923391</c:v>
                </c:pt>
                <c:pt idx="47">
                  <c:v>0.99612690448258012</c:v>
                </c:pt>
                <c:pt idx="48">
                  <c:v>0.99614547513611507</c:v>
                </c:pt>
                <c:pt idx="49">
                  <c:v>0.99603298745827595</c:v>
                </c:pt>
                <c:pt idx="50">
                  <c:v>0.99618386522607094</c:v>
                </c:pt>
                <c:pt idx="51">
                  <c:v>0.99601055192307097</c:v>
                </c:pt>
                <c:pt idx="52">
                  <c:v>0.99656229365277571</c:v>
                </c:pt>
                <c:pt idx="53">
                  <c:v>0.99838307934549042</c:v>
                </c:pt>
                <c:pt idx="54">
                  <c:v>0.99975309178563032</c:v>
                </c:pt>
                <c:pt idx="55">
                  <c:v>1.0014638156501816</c:v>
                </c:pt>
                <c:pt idx="56">
                  <c:v>1.0030577070469029</c:v>
                </c:pt>
                <c:pt idx="57">
                  <c:v>1.00360145481477</c:v>
                </c:pt>
                <c:pt idx="58">
                  <c:v>1.0030436264331151</c:v>
                </c:pt>
                <c:pt idx="59">
                  <c:v>1.0028483692923513</c:v>
                </c:pt>
                <c:pt idx="60">
                  <c:v>1.0019733459170472</c:v>
                </c:pt>
                <c:pt idx="61">
                  <c:v>1.0016545478660177</c:v>
                </c:pt>
                <c:pt idx="62">
                  <c:v>1.0018107298338597</c:v>
                </c:pt>
                <c:pt idx="63">
                  <c:v>1.0017471744753661</c:v>
                </c:pt>
                <c:pt idx="64">
                  <c:v>1.0017410888896283</c:v>
                </c:pt>
                <c:pt idx="65">
                  <c:v>1.0023529468812</c:v>
                </c:pt>
                <c:pt idx="66">
                  <c:v>1.0023842738479871</c:v>
                </c:pt>
                <c:pt idx="67">
                  <c:v>1.0023157696828049</c:v>
                </c:pt>
                <c:pt idx="68">
                  <c:v>1.0023457544635175</c:v>
                </c:pt>
                <c:pt idx="69">
                  <c:v>1.0022908656884402</c:v>
                </c:pt>
                <c:pt idx="70">
                  <c:v>1.0023766317175391</c:v>
                </c:pt>
                <c:pt idx="71">
                  <c:v>1.0006929611210416</c:v>
                </c:pt>
                <c:pt idx="72">
                  <c:v>1.00037718848736</c:v>
                </c:pt>
                <c:pt idx="73">
                  <c:v>1.0004101094339886</c:v>
                </c:pt>
                <c:pt idx="74">
                  <c:v>1.0012822244427289</c:v>
                </c:pt>
                <c:pt idx="75">
                  <c:v>1.0018052742803989</c:v>
                </c:pt>
                <c:pt idx="76">
                  <c:v>1.0027434565690072</c:v>
                </c:pt>
                <c:pt idx="77">
                  <c:v>1.0042373483036484</c:v>
                </c:pt>
                <c:pt idx="78">
                  <c:v>1.0048601047651984</c:v>
                </c:pt>
                <c:pt idx="79">
                  <c:v>1.0047479321240689</c:v>
                </c:pt>
                <c:pt idx="80">
                  <c:v>1.0025407865508293</c:v>
                </c:pt>
                <c:pt idx="81">
                  <c:v>0.99935564076891059</c:v>
                </c:pt>
                <c:pt idx="82">
                  <c:v>0.99729199104924227</c:v>
                </c:pt>
                <c:pt idx="83">
                  <c:v>0.99387251693461054</c:v>
                </c:pt>
                <c:pt idx="84">
                  <c:v>0.99288323229935427</c:v>
                </c:pt>
                <c:pt idx="85">
                  <c:v>0.99292961939354407</c:v>
                </c:pt>
                <c:pt idx="86">
                  <c:v>0.99290308237605429</c:v>
                </c:pt>
                <c:pt idx="87">
                  <c:v>0.99216554928410594</c:v>
                </c:pt>
                <c:pt idx="88">
                  <c:v>0.99168206705363482</c:v>
                </c:pt>
                <c:pt idx="89">
                  <c:v>0.99167470535943436</c:v>
                </c:pt>
                <c:pt idx="90">
                  <c:v>0.99110385752322072</c:v>
                </c:pt>
                <c:pt idx="91">
                  <c:v>0.99105393302457856</c:v>
                </c:pt>
                <c:pt idx="92">
                  <c:v>0.99106666672122734</c:v>
                </c:pt>
                <c:pt idx="93">
                  <c:v>0.99109012988936818</c:v>
                </c:pt>
                <c:pt idx="94">
                  <c:v>0.99213205032577301</c:v>
                </c:pt>
                <c:pt idx="95">
                  <c:v>0.99342311639797587</c:v>
                </c:pt>
                <c:pt idx="96">
                  <c:v>0.99471580496709222</c:v>
                </c:pt>
                <c:pt idx="97">
                  <c:v>0.99589453177577214</c:v>
                </c:pt>
                <c:pt idx="98">
                  <c:v>0.99718826414346851</c:v>
                </c:pt>
                <c:pt idx="99">
                  <c:v>0.99848372156487941</c:v>
                </c:pt>
                <c:pt idx="100">
                  <c:v>0.99967464731182676</c:v>
                </c:pt>
                <c:pt idx="101">
                  <c:v>1.0008108837149106</c:v>
                </c:pt>
                <c:pt idx="102">
                  <c:v>1.0016579855440106</c:v>
                </c:pt>
                <c:pt idx="103">
                  <c:v>1.0016519853499772</c:v>
                </c:pt>
                <c:pt idx="104">
                  <c:v>1.0016811442050586</c:v>
                </c:pt>
                <c:pt idx="105">
                  <c:v>1.0016757795371367</c:v>
                </c:pt>
                <c:pt idx="106">
                  <c:v>1.0012290620655135</c:v>
                </c:pt>
                <c:pt idx="107">
                  <c:v>0.99977868072415266</c:v>
                </c:pt>
                <c:pt idx="108">
                  <c:v>0.99649263350985351</c:v>
                </c:pt>
                <c:pt idx="109">
                  <c:v>0.99375871974915042</c:v>
                </c:pt>
                <c:pt idx="110">
                  <c:v>0.99340012423393464</c:v>
                </c:pt>
                <c:pt idx="111">
                  <c:v>0.98983466599730752</c:v>
                </c:pt>
                <c:pt idx="112">
                  <c:v>0.98903932011477202</c:v>
                </c:pt>
                <c:pt idx="113">
                  <c:v>0.98902340772849451</c:v>
                </c:pt>
                <c:pt idx="114">
                  <c:v>0.98896475454859167</c:v>
                </c:pt>
                <c:pt idx="115">
                  <c:v>0.98887562434159004</c:v>
                </c:pt>
                <c:pt idx="116">
                  <c:v>0.98891406992299025</c:v>
                </c:pt>
                <c:pt idx="117">
                  <c:v>0.98905798572999892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76-46C8-A64C-7C94FFB00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904063"/>
        <c:axId val="322770815"/>
      </c:lineChart>
      <c:dateAx>
        <c:axId val="21209040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2770815"/>
        <c:crosses val="autoZero"/>
        <c:auto val="1"/>
        <c:lblOffset val="100"/>
        <c:baseTimeUnit val="months"/>
      </c:dateAx>
      <c:valAx>
        <c:axId val="322770815"/>
        <c:scaling>
          <c:orientation val="minMax"/>
          <c:max val="1.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090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inflation!$A$1:$A$119</c:f>
              <c:strCache>
                <c:ptCount val="119"/>
                <c:pt idx="0">
                  <c:v>date</c:v>
                </c:pt>
                <c:pt idx="1">
                  <c:v>1/1/1981</c:v>
                </c:pt>
                <c:pt idx="2">
                  <c:v>4/1/1981</c:v>
                </c:pt>
                <c:pt idx="3">
                  <c:v>7/1/1981</c:v>
                </c:pt>
                <c:pt idx="4">
                  <c:v>10/1/1981</c:v>
                </c:pt>
                <c:pt idx="5">
                  <c:v>1/1/1982</c:v>
                </c:pt>
                <c:pt idx="6">
                  <c:v>4/1/1982</c:v>
                </c:pt>
                <c:pt idx="7">
                  <c:v>7/1/1982</c:v>
                </c:pt>
                <c:pt idx="8">
                  <c:v>10/1/1982</c:v>
                </c:pt>
                <c:pt idx="9">
                  <c:v>1/1/1983</c:v>
                </c:pt>
                <c:pt idx="10">
                  <c:v>4/1/1983</c:v>
                </c:pt>
                <c:pt idx="11">
                  <c:v>7/1/1983</c:v>
                </c:pt>
                <c:pt idx="12">
                  <c:v>10/1/1983</c:v>
                </c:pt>
                <c:pt idx="13">
                  <c:v>1/1/1984</c:v>
                </c:pt>
                <c:pt idx="14">
                  <c:v>4/1/1984</c:v>
                </c:pt>
                <c:pt idx="15">
                  <c:v>7/1/1984</c:v>
                </c:pt>
                <c:pt idx="16">
                  <c:v>10/1/1984</c:v>
                </c:pt>
                <c:pt idx="17">
                  <c:v>1/1/1985</c:v>
                </c:pt>
                <c:pt idx="18">
                  <c:v>4/1/1985</c:v>
                </c:pt>
                <c:pt idx="19">
                  <c:v>7/1/1985</c:v>
                </c:pt>
                <c:pt idx="20">
                  <c:v>10/1/1985</c:v>
                </c:pt>
                <c:pt idx="21">
                  <c:v>1/1/1986</c:v>
                </c:pt>
                <c:pt idx="22">
                  <c:v>4/1/1986</c:v>
                </c:pt>
                <c:pt idx="23">
                  <c:v>7/1/1986</c:v>
                </c:pt>
                <c:pt idx="24">
                  <c:v>10/1/1986</c:v>
                </c:pt>
                <c:pt idx="25">
                  <c:v>1/1/1987</c:v>
                </c:pt>
                <c:pt idx="26">
                  <c:v>4/1/1987</c:v>
                </c:pt>
                <c:pt idx="27">
                  <c:v>7/1/1987</c:v>
                </c:pt>
                <c:pt idx="28">
                  <c:v>10/1/1987</c:v>
                </c:pt>
                <c:pt idx="29">
                  <c:v>1/1/1988</c:v>
                </c:pt>
                <c:pt idx="30">
                  <c:v>4/1/1988</c:v>
                </c:pt>
                <c:pt idx="31">
                  <c:v>7/1/1988</c:v>
                </c:pt>
                <c:pt idx="32">
                  <c:v>10/1/1988</c:v>
                </c:pt>
                <c:pt idx="33">
                  <c:v>1/1/1989</c:v>
                </c:pt>
                <c:pt idx="34">
                  <c:v>4/1/1989</c:v>
                </c:pt>
                <c:pt idx="35">
                  <c:v>7/1/1989</c:v>
                </c:pt>
                <c:pt idx="36">
                  <c:v>10/1/1989</c:v>
                </c:pt>
                <c:pt idx="37">
                  <c:v>1/1/1990</c:v>
                </c:pt>
                <c:pt idx="38">
                  <c:v>4/1/1990</c:v>
                </c:pt>
                <c:pt idx="39">
                  <c:v>7/1/1990</c:v>
                </c:pt>
                <c:pt idx="40">
                  <c:v>10/1/1990</c:v>
                </c:pt>
                <c:pt idx="41">
                  <c:v>1/1/1991</c:v>
                </c:pt>
                <c:pt idx="42">
                  <c:v>4/1/1991</c:v>
                </c:pt>
                <c:pt idx="43">
                  <c:v>7/1/1991</c:v>
                </c:pt>
                <c:pt idx="44">
                  <c:v>10/1/1991</c:v>
                </c:pt>
                <c:pt idx="45">
                  <c:v>1/1/1992</c:v>
                </c:pt>
                <c:pt idx="46">
                  <c:v>4/1/1992</c:v>
                </c:pt>
                <c:pt idx="47">
                  <c:v>7/1/1992</c:v>
                </c:pt>
                <c:pt idx="48">
                  <c:v>10/1/1992</c:v>
                </c:pt>
                <c:pt idx="49">
                  <c:v>1/1/1993</c:v>
                </c:pt>
                <c:pt idx="50">
                  <c:v>4/1/1993</c:v>
                </c:pt>
                <c:pt idx="51">
                  <c:v>7/1/1993</c:v>
                </c:pt>
                <c:pt idx="52">
                  <c:v>10/1/1993</c:v>
                </c:pt>
                <c:pt idx="53">
                  <c:v>1/1/1994</c:v>
                </c:pt>
                <c:pt idx="54">
                  <c:v>4/1/1994</c:v>
                </c:pt>
                <c:pt idx="55">
                  <c:v>7/1/1994</c:v>
                </c:pt>
                <c:pt idx="56">
                  <c:v>10/1/1994</c:v>
                </c:pt>
                <c:pt idx="57">
                  <c:v>1/1/1995</c:v>
                </c:pt>
                <c:pt idx="58">
                  <c:v>4/1/1995</c:v>
                </c:pt>
                <c:pt idx="59">
                  <c:v>7/1/1995</c:v>
                </c:pt>
                <c:pt idx="60">
                  <c:v>10/1/1995</c:v>
                </c:pt>
                <c:pt idx="61">
                  <c:v>1/1/1996</c:v>
                </c:pt>
                <c:pt idx="62">
                  <c:v>4/1/1996</c:v>
                </c:pt>
                <c:pt idx="63">
                  <c:v>7/1/1996</c:v>
                </c:pt>
                <c:pt idx="64">
                  <c:v>10/1/1996</c:v>
                </c:pt>
                <c:pt idx="65">
                  <c:v>1/1/1997</c:v>
                </c:pt>
                <c:pt idx="66">
                  <c:v>4/1/1997</c:v>
                </c:pt>
                <c:pt idx="67">
                  <c:v>7/1/1997</c:v>
                </c:pt>
                <c:pt idx="68">
                  <c:v>10/1/1997</c:v>
                </c:pt>
                <c:pt idx="69">
                  <c:v>1/1/1998</c:v>
                </c:pt>
                <c:pt idx="70">
                  <c:v>4/1/1998</c:v>
                </c:pt>
                <c:pt idx="71">
                  <c:v>7/1/1998</c:v>
                </c:pt>
                <c:pt idx="72">
                  <c:v>10/1/1998</c:v>
                </c:pt>
                <c:pt idx="73">
                  <c:v>1/1/1999</c:v>
                </c:pt>
                <c:pt idx="74">
                  <c:v>4/1/1999</c:v>
                </c:pt>
                <c:pt idx="75">
                  <c:v>7/1/1999</c:v>
                </c:pt>
                <c:pt idx="76">
                  <c:v>10/1/1999</c:v>
                </c:pt>
                <c:pt idx="77">
                  <c:v>1/1/2000</c:v>
                </c:pt>
                <c:pt idx="78">
                  <c:v>4/1/2000</c:v>
                </c:pt>
                <c:pt idx="79">
                  <c:v>7/1/2000</c:v>
                </c:pt>
                <c:pt idx="80">
                  <c:v>10/1/2000</c:v>
                </c:pt>
                <c:pt idx="81">
                  <c:v>1/1/2001</c:v>
                </c:pt>
                <c:pt idx="82">
                  <c:v>4/1/2001</c:v>
                </c:pt>
                <c:pt idx="83">
                  <c:v>7/1/2001</c:v>
                </c:pt>
                <c:pt idx="84">
                  <c:v>10/1/2001</c:v>
                </c:pt>
                <c:pt idx="85">
                  <c:v>1/1/2002</c:v>
                </c:pt>
                <c:pt idx="86">
                  <c:v>4/1/2002</c:v>
                </c:pt>
                <c:pt idx="87">
                  <c:v>7/1/2002</c:v>
                </c:pt>
                <c:pt idx="88">
                  <c:v>10/1/2002</c:v>
                </c:pt>
                <c:pt idx="89">
                  <c:v>1/1/2003</c:v>
                </c:pt>
                <c:pt idx="90">
                  <c:v>4/1/2003</c:v>
                </c:pt>
                <c:pt idx="91">
                  <c:v>7/1/2003</c:v>
                </c:pt>
                <c:pt idx="92">
                  <c:v>10/1/2003</c:v>
                </c:pt>
                <c:pt idx="93">
                  <c:v>1/1/2004</c:v>
                </c:pt>
                <c:pt idx="94">
                  <c:v>4/1/2004</c:v>
                </c:pt>
                <c:pt idx="95">
                  <c:v>7/1/2004</c:v>
                </c:pt>
                <c:pt idx="96">
                  <c:v>10/1/2004</c:v>
                </c:pt>
                <c:pt idx="97">
                  <c:v>1/1/2005</c:v>
                </c:pt>
                <c:pt idx="98">
                  <c:v>4/1/2005</c:v>
                </c:pt>
                <c:pt idx="99">
                  <c:v>7/1/2005</c:v>
                </c:pt>
                <c:pt idx="100">
                  <c:v>10/1/2005</c:v>
                </c:pt>
                <c:pt idx="101">
                  <c:v>1/1/2006</c:v>
                </c:pt>
                <c:pt idx="102">
                  <c:v>4/1/2006</c:v>
                </c:pt>
                <c:pt idx="103">
                  <c:v>7/1/2006</c:v>
                </c:pt>
                <c:pt idx="104">
                  <c:v>10/1/2006</c:v>
                </c:pt>
                <c:pt idx="105">
                  <c:v>1/1/2007</c:v>
                </c:pt>
                <c:pt idx="106">
                  <c:v>4/1/2007</c:v>
                </c:pt>
                <c:pt idx="107">
                  <c:v>7/1/2007</c:v>
                </c:pt>
                <c:pt idx="108">
                  <c:v>10/1/2007</c:v>
                </c:pt>
                <c:pt idx="109">
                  <c:v>1/1/2008</c:v>
                </c:pt>
                <c:pt idx="110">
                  <c:v>4/1/2008</c:v>
                </c:pt>
                <c:pt idx="111">
                  <c:v>7/1/2008</c:v>
                </c:pt>
                <c:pt idx="112">
                  <c:v>10/1/2008</c:v>
                </c:pt>
                <c:pt idx="113">
                  <c:v>1/1/2009</c:v>
                </c:pt>
                <c:pt idx="114">
                  <c:v>4/1/2009</c:v>
                </c:pt>
                <c:pt idx="115">
                  <c:v>7/1/2009</c:v>
                </c:pt>
                <c:pt idx="116">
                  <c:v>10/1/2009</c:v>
                </c:pt>
                <c:pt idx="117">
                  <c:v>1/1/2010</c:v>
                </c:pt>
                <c:pt idx="118">
                  <c:v>4/1/2010</c:v>
                </c:pt>
              </c:strCache>
            </c:strRef>
          </c:cat>
          <c:val>
            <c:numRef>
              <c:f>inflation!$B$1:$B$119</c:f>
              <c:numCache>
                <c:formatCode>General</c:formatCode>
                <c:ptCount val="119"/>
                <c:pt idx="0">
                  <c:v>0</c:v>
                </c:pt>
                <c:pt idx="2">
                  <c:v>1.0117817780328184</c:v>
                </c:pt>
                <c:pt idx="3">
                  <c:v>1.0122370956700686</c:v>
                </c:pt>
                <c:pt idx="4">
                  <c:v>1.01134347318162</c:v>
                </c:pt>
                <c:pt idx="5">
                  <c:v>1.0080829831866216</c:v>
                </c:pt>
                <c:pt idx="6">
                  <c:v>1.0064254754043509</c:v>
                </c:pt>
                <c:pt idx="7">
                  <c:v>1.0077151900481647</c:v>
                </c:pt>
                <c:pt idx="8">
                  <c:v>1.0045041773973811</c:v>
                </c:pt>
                <c:pt idx="9">
                  <c:v>1.0026339343871882</c:v>
                </c:pt>
                <c:pt idx="10">
                  <c:v>1.0011633872018773</c:v>
                </c:pt>
                <c:pt idx="11">
                  <c:v>1.0042315057319426</c:v>
                </c:pt>
                <c:pt idx="12">
                  <c:v>1.0012114272090309</c:v>
                </c:pt>
                <c:pt idx="13">
                  <c:v>1.0062684155341362</c:v>
                </c:pt>
                <c:pt idx="14">
                  <c:v>1.0029228507085435</c:v>
                </c:pt>
                <c:pt idx="15">
                  <c:v>1.0021766989714322</c:v>
                </c:pt>
                <c:pt idx="16">
                  <c:v>0.99996036261285792</c:v>
                </c:pt>
                <c:pt idx="17">
                  <c:v>1.0053494689536062</c:v>
                </c:pt>
                <c:pt idx="18">
                  <c:v>0.99904553024758824</c:v>
                </c:pt>
                <c:pt idx="19">
                  <c:v>0.99869670941263566</c:v>
                </c:pt>
                <c:pt idx="20">
                  <c:v>1.0001232104313875</c:v>
                </c:pt>
                <c:pt idx="21">
                  <c:v>0.99912603461366667</c:v>
                </c:pt>
                <c:pt idx="22">
                  <c:v>0.99894066655797542</c:v>
                </c:pt>
                <c:pt idx="23">
                  <c:v>1.0003415154775306</c:v>
                </c:pt>
                <c:pt idx="24">
                  <c:v>1.0010881776397371</c:v>
                </c:pt>
                <c:pt idx="25">
                  <c:v>1.0018192989334171</c:v>
                </c:pt>
                <c:pt idx="26">
                  <c:v>0.99958805992086863</c:v>
                </c:pt>
                <c:pt idx="27">
                  <c:v>1.0018692631994528</c:v>
                </c:pt>
                <c:pt idx="28">
                  <c:v>1.0011957761308512</c:v>
                </c:pt>
                <c:pt idx="29">
                  <c:v>1.0019034105110221</c:v>
                </c:pt>
                <c:pt idx="30">
                  <c:v>1.0036490130547588</c:v>
                </c:pt>
                <c:pt idx="31">
                  <c:v>1.0057944700637498</c:v>
                </c:pt>
                <c:pt idx="32">
                  <c:v>1.0019699080495501</c:v>
                </c:pt>
                <c:pt idx="33">
                  <c:v>1.0043934751619059</c:v>
                </c:pt>
                <c:pt idx="34">
                  <c:v>1.0039965282292045</c:v>
                </c:pt>
                <c:pt idx="35">
                  <c:v>1.0007438360181757</c:v>
                </c:pt>
                <c:pt idx="36">
                  <c:v>1.0002713865726909</c:v>
                </c:pt>
                <c:pt idx="37">
                  <c:v>1.0060326552632552</c:v>
                </c:pt>
                <c:pt idx="38">
                  <c:v>1.0056093427425354</c:v>
                </c:pt>
                <c:pt idx="39">
                  <c:v>1.0031265656990394</c:v>
                </c:pt>
                <c:pt idx="40">
                  <c:v>1.0022221690958544</c:v>
                </c:pt>
                <c:pt idx="41">
                  <c:v>1.0047349069761347</c:v>
                </c:pt>
                <c:pt idx="42">
                  <c:v>1.0008587495557197</c:v>
                </c:pt>
                <c:pt idx="43">
                  <c:v>1.0016123892966355</c:v>
                </c:pt>
                <c:pt idx="44">
                  <c:v>0.99956848328997538</c:v>
                </c:pt>
                <c:pt idx="45">
                  <c:v>0.99966921646430529</c:v>
                </c:pt>
                <c:pt idx="46">
                  <c:v>0.99989900429225542</c:v>
                </c:pt>
                <c:pt idx="47">
                  <c:v>0.99843256337808606</c:v>
                </c:pt>
                <c:pt idx="48">
                  <c:v>0.99970874785333386</c:v>
                </c:pt>
                <c:pt idx="49">
                  <c:v>1.0000627536937461</c:v>
                </c:pt>
                <c:pt idx="50">
                  <c:v>0.9993857831158417</c:v>
                </c:pt>
                <c:pt idx="51">
                  <c:v>0.99871997900777221</c:v>
                </c:pt>
                <c:pt idx="52">
                  <c:v>0.99920482243862796</c:v>
                </c:pt>
                <c:pt idx="53">
                  <c:v>0.99943000809090066</c:v>
                </c:pt>
                <c:pt idx="54">
                  <c:v>0.99877345093214553</c:v>
                </c:pt>
                <c:pt idx="55">
                  <c:v>0.99962450384717005</c:v>
                </c:pt>
                <c:pt idx="56">
                  <c:v>0.99922055793368225</c:v>
                </c:pt>
                <c:pt idx="57">
                  <c:v>1.0000577120948846</c:v>
                </c:pt>
                <c:pt idx="58">
                  <c:v>0.99842558868527354</c:v>
                </c:pt>
                <c:pt idx="59">
                  <c:v>0.99816165810616775</c:v>
                </c:pt>
                <c:pt idx="60">
                  <c:v>0.99911781031847047</c:v>
                </c:pt>
                <c:pt idx="61">
                  <c:v>0.99933378525831984</c:v>
                </c:pt>
                <c:pt idx="62">
                  <c:v>0.99774002846612408</c:v>
                </c:pt>
                <c:pt idx="63">
                  <c:v>0.99892568568096574</c:v>
                </c:pt>
                <c:pt idx="64">
                  <c:v>0.99854335371889735</c:v>
                </c:pt>
                <c:pt idx="65">
                  <c:v>0.99911689389700564</c:v>
                </c:pt>
                <c:pt idx="66">
                  <c:v>0.9983814325737328</c:v>
                </c:pt>
                <c:pt idx="67">
                  <c:v>0.99683212062507409</c:v>
                </c:pt>
                <c:pt idx="68">
                  <c:v>0.99776307594094094</c:v>
                </c:pt>
                <c:pt idx="69">
                  <c:v>0.99541037253772846</c:v>
                </c:pt>
                <c:pt idx="70">
                  <c:v>0.99645926569272725</c:v>
                </c:pt>
                <c:pt idx="71">
                  <c:v>0.99773446921809938</c:v>
                </c:pt>
                <c:pt idx="72">
                  <c:v>0.9966761763568508</c:v>
                </c:pt>
                <c:pt idx="73">
                  <c:v>0.99817352276993743</c:v>
                </c:pt>
                <c:pt idx="74">
                  <c:v>0.99827138025536055</c:v>
                </c:pt>
                <c:pt idx="75">
                  <c:v>0.99744988128619172</c:v>
                </c:pt>
                <c:pt idx="76">
                  <c:v>0.9981241523353892</c:v>
                </c:pt>
                <c:pt idx="77">
                  <c:v>1.0015237866058568</c:v>
                </c:pt>
                <c:pt idx="78">
                  <c:v>0.99909369285804894</c:v>
                </c:pt>
                <c:pt idx="79">
                  <c:v>0.99985499616748819</c:v>
                </c:pt>
                <c:pt idx="80">
                  <c:v>0.999038200047485</c:v>
                </c:pt>
                <c:pt idx="81">
                  <c:v>1.0009038815001985</c:v>
                </c:pt>
                <c:pt idx="82">
                  <c:v>1.0008563606967498</c:v>
                </c:pt>
                <c:pt idx="83">
                  <c:v>0.99718893414068221</c:v>
                </c:pt>
                <c:pt idx="84">
                  <c:v>0.99674132733487386</c:v>
                </c:pt>
                <c:pt idx="85">
                  <c:v>0.99760633781490315</c:v>
                </c:pt>
                <c:pt idx="86">
                  <c:v>0.99835404528002325</c:v>
                </c:pt>
                <c:pt idx="87">
                  <c:v>0.9984433165060409</c:v>
                </c:pt>
                <c:pt idx="88">
                  <c:v>0.99993163703636723</c:v>
                </c:pt>
                <c:pt idx="89">
                  <c:v>1.0011814748682104</c:v>
                </c:pt>
                <c:pt idx="90">
                  <c:v>0.99698393943674202</c:v>
                </c:pt>
                <c:pt idx="91">
                  <c:v>0.9995188963386954</c:v>
                </c:pt>
                <c:pt idx="92">
                  <c:v>0.99938309424832961</c:v>
                </c:pt>
                <c:pt idx="93">
                  <c:v>1.0024994372595422</c:v>
                </c:pt>
                <c:pt idx="94">
                  <c:v>1.0025314534393404</c:v>
                </c:pt>
                <c:pt idx="95">
                  <c:v>1.0013252044120811</c:v>
                </c:pt>
                <c:pt idx="96">
                  <c:v>1.0012717225849967</c:v>
                </c:pt>
                <c:pt idx="97">
                  <c:v>1.0032505051238556</c:v>
                </c:pt>
                <c:pt idx="98">
                  <c:v>1.0008506565764237</c:v>
                </c:pt>
                <c:pt idx="99">
                  <c:v>1.0042021792659892</c:v>
                </c:pt>
                <c:pt idx="100">
                  <c:v>1.0023178342187804</c:v>
                </c:pt>
                <c:pt idx="101">
                  <c:v>1.0014640045529202</c:v>
                </c:pt>
                <c:pt idx="102">
                  <c:v>1.0028692552517335</c:v>
                </c:pt>
                <c:pt idx="103">
                  <c:v>1.0015361286221174</c:v>
                </c:pt>
                <c:pt idx="104">
                  <c:v>0.99860557052314725</c:v>
                </c:pt>
                <c:pt idx="105">
                  <c:v>1.0047826378654283</c:v>
                </c:pt>
                <c:pt idx="106">
                  <c:v>1.0017426981340491</c:v>
                </c:pt>
                <c:pt idx="107">
                  <c:v>0.99887477035212568</c:v>
                </c:pt>
                <c:pt idx="108">
                  <c:v>0.99614969100691098</c:v>
                </c:pt>
                <c:pt idx="109">
                  <c:v>0.99874768296542094</c:v>
                </c:pt>
                <c:pt idx="110">
                  <c:v>1.0018704826860227</c:v>
                </c:pt>
                <c:pt idx="111">
                  <c:v>1.0049293810916031</c:v>
                </c:pt>
                <c:pt idx="112">
                  <c:v>0.99092053623987786</c:v>
                </c:pt>
                <c:pt idx="113">
                  <c:v>0.99692140932253726</c:v>
                </c:pt>
                <c:pt idx="114">
                  <c:v>0.99482444942496118</c:v>
                </c:pt>
                <c:pt idx="115">
                  <c:v>0.99582177733851041</c:v>
                </c:pt>
                <c:pt idx="116">
                  <c:v>0.99337330009910119</c:v>
                </c:pt>
                <c:pt idx="117">
                  <c:v>0.99645396455341329</c:v>
                </c:pt>
                <c:pt idx="118">
                  <c:v>0.9987982830620612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4A-474A-91AF-65344F674B6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inflation!$A$1:$A$119</c:f>
              <c:strCache>
                <c:ptCount val="119"/>
                <c:pt idx="0">
                  <c:v>date</c:v>
                </c:pt>
                <c:pt idx="1">
                  <c:v>1/1/1981</c:v>
                </c:pt>
                <c:pt idx="2">
                  <c:v>4/1/1981</c:v>
                </c:pt>
                <c:pt idx="3">
                  <c:v>7/1/1981</c:v>
                </c:pt>
                <c:pt idx="4">
                  <c:v>10/1/1981</c:v>
                </c:pt>
                <c:pt idx="5">
                  <c:v>1/1/1982</c:v>
                </c:pt>
                <c:pt idx="6">
                  <c:v>4/1/1982</c:v>
                </c:pt>
                <c:pt idx="7">
                  <c:v>7/1/1982</c:v>
                </c:pt>
                <c:pt idx="8">
                  <c:v>10/1/1982</c:v>
                </c:pt>
                <c:pt idx="9">
                  <c:v>1/1/1983</c:v>
                </c:pt>
                <c:pt idx="10">
                  <c:v>4/1/1983</c:v>
                </c:pt>
                <c:pt idx="11">
                  <c:v>7/1/1983</c:v>
                </c:pt>
                <c:pt idx="12">
                  <c:v>10/1/1983</c:v>
                </c:pt>
                <c:pt idx="13">
                  <c:v>1/1/1984</c:v>
                </c:pt>
                <c:pt idx="14">
                  <c:v>4/1/1984</c:v>
                </c:pt>
                <c:pt idx="15">
                  <c:v>7/1/1984</c:v>
                </c:pt>
                <c:pt idx="16">
                  <c:v>10/1/1984</c:v>
                </c:pt>
                <c:pt idx="17">
                  <c:v>1/1/1985</c:v>
                </c:pt>
                <c:pt idx="18">
                  <c:v>4/1/1985</c:v>
                </c:pt>
                <c:pt idx="19">
                  <c:v>7/1/1985</c:v>
                </c:pt>
                <c:pt idx="20">
                  <c:v>10/1/1985</c:v>
                </c:pt>
                <c:pt idx="21">
                  <c:v>1/1/1986</c:v>
                </c:pt>
                <c:pt idx="22">
                  <c:v>4/1/1986</c:v>
                </c:pt>
                <c:pt idx="23">
                  <c:v>7/1/1986</c:v>
                </c:pt>
                <c:pt idx="24">
                  <c:v>10/1/1986</c:v>
                </c:pt>
                <c:pt idx="25">
                  <c:v>1/1/1987</c:v>
                </c:pt>
                <c:pt idx="26">
                  <c:v>4/1/1987</c:v>
                </c:pt>
                <c:pt idx="27">
                  <c:v>7/1/1987</c:v>
                </c:pt>
                <c:pt idx="28">
                  <c:v>10/1/1987</c:v>
                </c:pt>
                <c:pt idx="29">
                  <c:v>1/1/1988</c:v>
                </c:pt>
                <c:pt idx="30">
                  <c:v>4/1/1988</c:v>
                </c:pt>
                <c:pt idx="31">
                  <c:v>7/1/1988</c:v>
                </c:pt>
                <c:pt idx="32">
                  <c:v>10/1/1988</c:v>
                </c:pt>
                <c:pt idx="33">
                  <c:v>1/1/1989</c:v>
                </c:pt>
                <c:pt idx="34">
                  <c:v>4/1/1989</c:v>
                </c:pt>
                <c:pt idx="35">
                  <c:v>7/1/1989</c:v>
                </c:pt>
                <c:pt idx="36">
                  <c:v>10/1/1989</c:v>
                </c:pt>
                <c:pt idx="37">
                  <c:v>1/1/1990</c:v>
                </c:pt>
                <c:pt idx="38">
                  <c:v>4/1/1990</c:v>
                </c:pt>
                <c:pt idx="39">
                  <c:v>7/1/1990</c:v>
                </c:pt>
                <c:pt idx="40">
                  <c:v>10/1/1990</c:v>
                </c:pt>
                <c:pt idx="41">
                  <c:v>1/1/1991</c:v>
                </c:pt>
                <c:pt idx="42">
                  <c:v>4/1/1991</c:v>
                </c:pt>
                <c:pt idx="43">
                  <c:v>7/1/1991</c:v>
                </c:pt>
                <c:pt idx="44">
                  <c:v>10/1/1991</c:v>
                </c:pt>
                <c:pt idx="45">
                  <c:v>1/1/1992</c:v>
                </c:pt>
                <c:pt idx="46">
                  <c:v>4/1/1992</c:v>
                </c:pt>
                <c:pt idx="47">
                  <c:v>7/1/1992</c:v>
                </c:pt>
                <c:pt idx="48">
                  <c:v>10/1/1992</c:v>
                </c:pt>
                <c:pt idx="49">
                  <c:v>1/1/1993</c:v>
                </c:pt>
                <c:pt idx="50">
                  <c:v>4/1/1993</c:v>
                </c:pt>
                <c:pt idx="51">
                  <c:v>7/1/1993</c:v>
                </c:pt>
                <c:pt idx="52">
                  <c:v>10/1/1993</c:v>
                </c:pt>
                <c:pt idx="53">
                  <c:v>1/1/1994</c:v>
                </c:pt>
                <c:pt idx="54">
                  <c:v>4/1/1994</c:v>
                </c:pt>
                <c:pt idx="55">
                  <c:v>7/1/1994</c:v>
                </c:pt>
                <c:pt idx="56">
                  <c:v>10/1/1994</c:v>
                </c:pt>
                <c:pt idx="57">
                  <c:v>1/1/1995</c:v>
                </c:pt>
                <c:pt idx="58">
                  <c:v>4/1/1995</c:v>
                </c:pt>
                <c:pt idx="59">
                  <c:v>7/1/1995</c:v>
                </c:pt>
                <c:pt idx="60">
                  <c:v>10/1/1995</c:v>
                </c:pt>
                <c:pt idx="61">
                  <c:v>1/1/1996</c:v>
                </c:pt>
                <c:pt idx="62">
                  <c:v>4/1/1996</c:v>
                </c:pt>
                <c:pt idx="63">
                  <c:v>7/1/1996</c:v>
                </c:pt>
                <c:pt idx="64">
                  <c:v>10/1/1996</c:v>
                </c:pt>
                <c:pt idx="65">
                  <c:v>1/1/1997</c:v>
                </c:pt>
                <c:pt idx="66">
                  <c:v>4/1/1997</c:v>
                </c:pt>
                <c:pt idx="67">
                  <c:v>7/1/1997</c:v>
                </c:pt>
                <c:pt idx="68">
                  <c:v>10/1/1997</c:v>
                </c:pt>
                <c:pt idx="69">
                  <c:v>1/1/1998</c:v>
                </c:pt>
                <c:pt idx="70">
                  <c:v>4/1/1998</c:v>
                </c:pt>
                <c:pt idx="71">
                  <c:v>7/1/1998</c:v>
                </c:pt>
                <c:pt idx="72">
                  <c:v>10/1/1998</c:v>
                </c:pt>
                <c:pt idx="73">
                  <c:v>1/1/1999</c:v>
                </c:pt>
                <c:pt idx="74">
                  <c:v>4/1/1999</c:v>
                </c:pt>
                <c:pt idx="75">
                  <c:v>7/1/1999</c:v>
                </c:pt>
                <c:pt idx="76">
                  <c:v>10/1/1999</c:v>
                </c:pt>
                <c:pt idx="77">
                  <c:v>1/1/2000</c:v>
                </c:pt>
                <c:pt idx="78">
                  <c:v>4/1/2000</c:v>
                </c:pt>
                <c:pt idx="79">
                  <c:v>7/1/2000</c:v>
                </c:pt>
                <c:pt idx="80">
                  <c:v>10/1/2000</c:v>
                </c:pt>
                <c:pt idx="81">
                  <c:v>1/1/2001</c:v>
                </c:pt>
                <c:pt idx="82">
                  <c:v>4/1/2001</c:v>
                </c:pt>
                <c:pt idx="83">
                  <c:v>7/1/2001</c:v>
                </c:pt>
                <c:pt idx="84">
                  <c:v>10/1/2001</c:v>
                </c:pt>
                <c:pt idx="85">
                  <c:v>1/1/2002</c:v>
                </c:pt>
                <c:pt idx="86">
                  <c:v>4/1/2002</c:v>
                </c:pt>
                <c:pt idx="87">
                  <c:v>7/1/2002</c:v>
                </c:pt>
                <c:pt idx="88">
                  <c:v>10/1/2002</c:v>
                </c:pt>
                <c:pt idx="89">
                  <c:v>1/1/2003</c:v>
                </c:pt>
                <c:pt idx="90">
                  <c:v>4/1/2003</c:v>
                </c:pt>
                <c:pt idx="91">
                  <c:v>7/1/2003</c:v>
                </c:pt>
                <c:pt idx="92">
                  <c:v>10/1/2003</c:v>
                </c:pt>
                <c:pt idx="93">
                  <c:v>1/1/2004</c:v>
                </c:pt>
                <c:pt idx="94">
                  <c:v>4/1/2004</c:v>
                </c:pt>
                <c:pt idx="95">
                  <c:v>7/1/2004</c:v>
                </c:pt>
                <c:pt idx="96">
                  <c:v>10/1/2004</c:v>
                </c:pt>
                <c:pt idx="97">
                  <c:v>1/1/2005</c:v>
                </c:pt>
                <c:pt idx="98">
                  <c:v>4/1/2005</c:v>
                </c:pt>
                <c:pt idx="99">
                  <c:v>7/1/2005</c:v>
                </c:pt>
                <c:pt idx="100">
                  <c:v>10/1/2005</c:v>
                </c:pt>
                <c:pt idx="101">
                  <c:v>1/1/2006</c:v>
                </c:pt>
                <c:pt idx="102">
                  <c:v>4/1/2006</c:v>
                </c:pt>
                <c:pt idx="103">
                  <c:v>7/1/2006</c:v>
                </c:pt>
                <c:pt idx="104">
                  <c:v>10/1/2006</c:v>
                </c:pt>
                <c:pt idx="105">
                  <c:v>1/1/2007</c:v>
                </c:pt>
                <c:pt idx="106">
                  <c:v>4/1/2007</c:v>
                </c:pt>
                <c:pt idx="107">
                  <c:v>7/1/2007</c:v>
                </c:pt>
                <c:pt idx="108">
                  <c:v>10/1/2007</c:v>
                </c:pt>
                <c:pt idx="109">
                  <c:v>1/1/2008</c:v>
                </c:pt>
                <c:pt idx="110">
                  <c:v>4/1/2008</c:v>
                </c:pt>
                <c:pt idx="111">
                  <c:v>7/1/2008</c:v>
                </c:pt>
                <c:pt idx="112">
                  <c:v>10/1/2008</c:v>
                </c:pt>
                <c:pt idx="113">
                  <c:v>1/1/2009</c:v>
                </c:pt>
                <c:pt idx="114">
                  <c:v>4/1/2009</c:v>
                </c:pt>
                <c:pt idx="115">
                  <c:v>7/1/2009</c:v>
                </c:pt>
                <c:pt idx="116">
                  <c:v>10/1/2009</c:v>
                </c:pt>
                <c:pt idx="117">
                  <c:v>1/1/2010</c:v>
                </c:pt>
                <c:pt idx="118">
                  <c:v>4/1/2010</c:v>
                </c:pt>
              </c:strCache>
            </c:strRef>
          </c:cat>
          <c:val>
            <c:numRef>
              <c:f>inflation!$C$1:$C$119</c:f>
              <c:numCache>
                <c:formatCode>General</c:formatCode>
                <c:ptCount val="119"/>
                <c:pt idx="0">
                  <c:v>0</c:v>
                </c:pt>
                <c:pt idx="2">
                  <c:v>1.0178410028687075</c:v>
                </c:pt>
                <c:pt idx="3">
                  <c:v>1.0183776688158759</c:v>
                </c:pt>
                <c:pt idx="4">
                  <c:v>1.0174394358721615</c:v>
                </c:pt>
                <c:pt idx="5">
                  <c:v>1.0140850318590007</c:v>
                </c:pt>
                <c:pt idx="6">
                  <c:v>1.0124012493110417</c:v>
                </c:pt>
                <c:pt idx="7">
                  <c:v>1.0138825877869522</c:v>
                </c:pt>
                <c:pt idx="8">
                  <c:v>1.0106139251834616</c:v>
                </c:pt>
                <c:pt idx="9">
                  <c:v>1.0085542744806333</c:v>
                </c:pt>
                <c:pt idx="10">
                  <c:v>1.0073051662978947</c:v>
                </c:pt>
                <c:pt idx="11">
                  <c:v>1.0101983891775044</c:v>
                </c:pt>
                <c:pt idx="12">
                  <c:v>1.0072307453362572</c:v>
                </c:pt>
                <c:pt idx="13">
                  <c:v>1.01242161532399</c:v>
                </c:pt>
                <c:pt idx="14">
                  <c:v>1.0090199861230966</c:v>
                </c:pt>
                <c:pt idx="15">
                  <c:v>1.0081678518717312</c:v>
                </c:pt>
                <c:pt idx="16">
                  <c:v>1.0059057410457322</c:v>
                </c:pt>
                <c:pt idx="17">
                  <c:v>1.0114279098997783</c:v>
                </c:pt>
                <c:pt idx="18">
                  <c:v>1.0051343264058079</c:v>
                </c:pt>
                <c:pt idx="19">
                  <c:v>1.0047502074148786</c:v>
                </c:pt>
                <c:pt idx="20">
                  <c:v>1.0061363599566069</c:v>
                </c:pt>
                <c:pt idx="21">
                  <c:v>1.0050690354349732</c:v>
                </c:pt>
                <c:pt idx="22">
                  <c:v>1.00499543686056</c:v>
                </c:pt>
                <c:pt idx="23">
                  <c:v>1.0063088467237011</c:v>
                </c:pt>
                <c:pt idx="24">
                  <c:v>1.0072350193936515</c:v>
                </c:pt>
                <c:pt idx="25">
                  <c:v>1.0078589167269183</c:v>
                </c:pt>
                <c:pt idx="26">
                  <c:v>1.0056142977449238</c:v>
                </c:pt>
                <c:pt idx="27">
                  <c:v>1.0078781675506343</c:v>
                </c:pt>
                <c:pt idx="28">
                  <c:v>1.0071703338975229</c:v>
                </c:pt>
                <c:pt idx="29">
                  <c:v>1.0080359325348325</c:v>
                </c:pt>
                <c:pt idx="30">
                  <c:v>1.0096389924524869</c:v>
                </c:pt>
                <c:pt idx="31">
                  <c:v>1.0118586568194783</c:v>
                </c:pt>
                <c:pt idx="32">
                  <c:v>1.0080702587230002</c:v>
                </c:pt>
                <c:pt idx="33">
                  <c:v>1.0104485519190003</c:v>
                </c:pt>
                <c:pt idx="34">
                  <c:v>1.0099618420669381</c:v>
                </c:pt>
                <c:pt idx="35">
                  <c:v>1.0067776079370114</c:v>
                </c:pt>
                <c:pt idx="36">
                  <c:v>1.006302280279592</c:v>
                </c:pt>
                <c:pt idx="37">
                  <c:v>1.0121413117740832</c:v>
                </c:pt>
                <c:pt idx="38">
                  <c:v>1.0116300327665979</c:v>
                </c:pt>
                <c:pt idx="39">
                  <c:v>1.0092860320284696</c:v>
                </c:pt>
                <c:pt idx="40">
                  <c:v>1.0082364608010579</c:v>
                </c:pt>
                <c:pt idx="41">
                  <c:v>1.0106964290593152</c:v>
                </c:pt>
                <c:pt idx="42">
                  <c:v>1.0070014192065959</c:v>
                </c:pt>
                <c:pt idx="43">
                  <c:v>1.0075701649598001</c:v>
                </c:pt>
                <c:pt idx="44">
                  <c:v>1.0056616089626602</c:v>
                </c:pt>
                <c:pt idx="45">
                  <c:v>1.0056562284745403</c:v>
                </c:pt>
                <c:pt idx="46">
                  <c:v>1.0059537138265784</c:v>
                </c:pt>
                <c:pt idx="47">
                  <c:v>1.0044388576815806</c:v>
                </c:pt>
                <c:pt idx="48">
                  <c:v>1.0056837439707993</c:v>
                </c:pt>
                <c:pt idx="49">
                  <c:v>1.0061441941254246</c:v>
                </c:pt>
                <c:pt idx="50">
                  <c:v>1.0054367431074465</c:v>
                </c:pt>
                <c:pt idx="51">
                  <c:v>1.0047025960380296</c:v>
                </c:pt>
                <c:pt idx="52">
                  <c:v>1.0051907306559209</c:v>
                </c:pt>
                <c:pt idx="53">
                  <c:v>1.0055064961429152</c:v>
                </c:pt>
                <c:pt idx="54">
                  <c:v>1.0048328075709778</c:v>
                </c:pt>
                <c:pt idx="55">
                  <c:v>1.00561325078799</c:v>
                </c:pt>
                <c:pt idx="56">
                  <c:v>1.0052822177822178</c:v>
                </c:pt>
                <c:pt idx="57">
                  <c:v>1.0059873545085276</c:v>
                </c:pt>
                <c:pt idx="58">
                  <c:v>1.0044576156078286</c:v>
                </c:pt>
                <c:pt idx="59">
                  <c:v>1.0042411427728468</c:v>
                </c:pt>
                <c:pt idx="60">
                  <c:v>1.00512908398722</c:v>
                </c:pt>
                <c:pt idx="61">
                  <c:v>1.0054073803434418</c:v>
                </c:pt>
                <c:pt idx="62">
                  <c:v>1.0036945514451145</c:v>
                </c:pt>
                <c:pt idx="63">
                  <c:v>1.0049481649549223</c:v>
                </c:pt>
                <c:pt idx="64">
                  <c:v>1.0045755323109453</c:v>
                </c:pt>
                <c:pt idx="65">
                  <c:v>1.0050806933652121</c:v>
                </c:pt>
                <c:pt idx="66">
                  <c:v>1.0044603033006245</c:v>
                </c:pt>
                <c:pt idx="67">
                  <c:v>1.0027945529899349</c:v>
                </c:pt>
                <c:pt idx="68">
                  <c:v>1.003790473041589</c:v>
                </c:pt>
                <c:pt idx="69">
                  <c:v>1.0014939946122083</c:v>
                </c:pt>
                <c:pt idx="70">
                  <c:v>1.0024666995559941</c:v>
                </c:pt>
                <c:pt idx="71">
                  <c:v>1.0037378140232471</c:v>
                </c:pt>
                <c:pt idx="72">
                  <c:v>1.0026265715653189</c:v>
                </c:pt>
                <c:pt idx="73">
                  <c:v>1.0042380774962754</c:v>
                </c:pt>
                <c:pt idx="74">
                  <c:v>1.0042085980614943</c:v>
                </c:pt>
                <c:pt idx="75">
                  <c:v>1.0035097846793282</c:v>
                </c:pt>
                <c:pt idx="76">
                  <c:v>1.0040957673236002</c:v>
                </c:pt>
                <c:pt idx="77">
                  <c:v>1.0076081352048123</c:v>
                </c:pt>
                <c:pt idx="78">
                  <c:v>1.005083068945519</c:v>
                </c:pt>
                <c:pt idx="79">
                  <c:v>1.0059059127011054</c:v>
                </c:pt>
                <c:pt idx="80">
                  <c:v>1.0050726593782346</c:v>
                </c:pt>
                <c:pt idx="81">
                  <c:v>1.0069159234100651</c:v>
                </c:pt>
                <c:pt idx="82">
                  <c:v>1.0069573335407938</c:v>
                </c:pt>
                <c:pt idx="83">
                  <c:v>1.0031787026919639</c:v>
                </c:pt>
                <c:pt idx="84">
                  <c:v>1.0027835539272305</c:v>
                </c:pt>
                <c:pt idx="85">
                  <c:v>1.0035657860089537</c:v>
                </c:pt>
                <c:pt idx="86">
                  <c:v>1.0044167969475988</c:v>
                </c:pt>
                <c:pt idx="87">
                  <c:v>1.0044517975901526</c:v>
                </c:pt>
                <c:pt idx="88">
                  <c:v>1.0059166468000249</c:v>
                </c:pt>
                <c:pt idx="89">
                  <c:v>1.007249967682166</c:v>
                </c:pt>
                <c:pt idx="90">
                  <c:v>1.0029839253056116</c:v>
                </c:pt>
                <c:pt idx="91">
                  <c:v>1.0055875453188312</c:v>
                </c:pt>
                <c:pt idx="92">
                  <c:v>1.0053974380726152</c:v>
                </c:pt>
                <c:pt idx="93">
                  <c:v>1.0085536793477698</c:v>
                </c:pt>
                <c:pt idx="94">
                  <c:v>1.00854388019744</c:v>
                </c:pt>
                <c:pt idx="95">
                  <c:v>1.0073101689115624</c:v>
                </c:pt>
                <c:pt idx="96">
                  <c:v>1.0073909373520258</c:v>
                </c:pt>
                <c:pt idx="97">
                  <c:v>1.009298618490968</c:v>
                </c:pt>
                <c:pt idx="98">
                  <c:v>1.0067932856824671</c:v>
                </c:pt>
                <c:pt idx="99">
                  <c:v>1.0103072049876818</c:v>
                </c:pt>
                <c:pt idx="100">
                  <c:v>1.0083806111276998</c:v>
                </c:pt>
                <c:pt idx="101">
                  <c:v>1.007491708780796</c:v>
                </c:pt>
                <c:pt idx="102">
                  <c:v>1.0089055657336561</c:v>
                </c:pt>
                <c:pt idx="103">
                  <c:v>1.0076034181394347</c:v>
                </c:pt>
                <c:pt idx="104">
                  <c:v>1.0045681023100816</c:v>
                </c:pt>
                <c:pt idx="105">
                  <c:v>1.0108310868501589</c:v>
                </c:pt>
                <c:pt idx="106">
                  <c:v>1.0078013780536321</c:v>
                </c:pt>
                <c:pt idx="107">
                  <c:v>1.0049063924360664</c:v>
                </c:pt>
                <c:pt idx="108">
                  <c:v>1.0021647658585497</c:v>
                </c:pt>
                <c:pt idx="109">
                  <c:v>1.00480643351412</c:v>
                </c:pt>
                <c:pt idx="110">
                  <c:v>1.0078266048727829</c:v>
                </c:pt>
                <c:pt idx="111">
                  <c:v>1.0110162057343368</c:v>
                </c:pt>
                <c:pt idx="112">
                  <c:v>0.99694943738126551</c:v>
                </c:pt>
                <c:pt idx="113">
                  <c:v>1.0028491855543544</c:v>
                </c:pt>
                <c:pt idx="114">
                  <c:v>1.0008221806056732</c:v>
                </c:pt>
                <c:pt idx="115">
                  <c:v>1.0018620784081054</c:v>
                </c:pt>
                <c:pt idx="116">
                  <c:v>0.9993986825681721</c:v>
                </c:pt>
                <c:pt idx="117">
                  <c:v>1.0024249496321553</c:v>
                </c:pt>
                <c:pt idx="118">
                  <c:v>1.0047836011604325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4A-474A-91AF-65344F674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3717615"/>
        <c:axId val="322784959"/>
      </c:lineChart>
      <c:catAx>
        <c:axId val="181371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2784959"/>
        <c:crosses val="autoZero"/>
        <c:auto val="1"/>
        <c:lblAlgn val="ctr"/>
        <c:lblOffset val="100"/>
        <c:noMultiLvlLbl val="0"/>
      </c:catAx>
      <c:valAx>
        <c:axId val="322784959"/>
        <c:scaling>
          <c:orientation val="minMax"/>
          <c:min val="0.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371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inflation!$C$1</c:f>
              <c:strCache>
                <c:ptCount val="1"/>
                <c:pt idx="0">
                  <c:v>GrossGDPDeflator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inflation!$B$2:$B$119</c:f>
              <c:numCache>
                <c:formatCode>General</c:formatCode>
                <c:ptCount val="118"/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xVal>
          <c:yVal>
            <c:numRef>
              <c:f>inflation!$C$2:$C$119</c:f>
              <c:numCache>
                <c:formatCode>General</c:formatCode>
                <c:ptCount val="118"/>
                <c:pt idx="1">
                  <c:v>1.0178410028687075</c:v>
                </c:pt>
                <c:pt idx="2">
                  <c:v>1.0183776688158759</c:v>
                </c:pt>
                <c:pt idx="3">
                  <c:v>1.0174394358721615</c:v>
                </c:pt>
                <c:pt idx="4">
                  <c:v>1.0140850318590007</c:v>
                </c:pt>
                <c:pt idx="5">
                  <c:v>1.0124012493110417</c:v>
                </c:pt>
                <c:pt idx="6">
                  <c:v>1.0138825877869522</c:v>
                </c:pt>
                <c:pt idx="7">
                  <c:v>1.0106139251834616</c:v>
                </c:pt>
                <c:pt idx="8">
                  <c:v>1.0085542744806333</c:v>
                </c:pt>
                <c:pt idx="9">
                  <c:v>1.0073051662978947</c:v>
                </c:pt>
                <c:pt idx="10">
                  <c:v>1.0101983891775044</c:v>
                </c:pt>
                <c:pt idx="11">
                  <c:v>1.0072307453362572</c:v>
                </c:pt>
                <c:pt idx="12">
                  <c:v>1.01242161532399</c:v>
                </c:pt>
                <c:pt idx="13">
                  <c:v>1.0090199861230966</c:v>
                </c:pt>
                <c:pt idx="14">
                  <c:v>1.0081678518717312</c:v>
                </c:pt>
                <c:pt idx="15">
                  <c:v>1.0059057410457322</c:v>
                </c:pt>
                <c:pt idx="16">
                  <c:v>1.0114279098997783</c:v>
                </c:pt>
                <c:pt idx="17">
                  <c:v>1.0051343264058079</c:v>
                </c:pt>
                <c:pt idx="18">
                  <c:v>1.0047502074148786</c:v>
                </c:pt>
                <c:pt idx="19">
                  <c:v>1.0061363599566069</c:v>
                </c:pt>
                <c:pt idx="20">
                  <c:v>1.0050690354349732</c:v>
                </c:pt>
                <c:pt idx="21">
                  <c:v>1.00499543686056</c:v>
                </c:pt>
                <c:pt idx="22">
                  <c:v>1.0063088467237011</c:v>
                </c:pt>
                <c:pt idx="23">
                  <c:v>1.0072350193936515</c:v>
                </c:pt>
                <c:pt idx="24">
                  <c:v>1.0078589167269183</c:v>
                </c:pt>
                <c:pt idx="25">
                  <c:v>1.0056142977449238</c:v>
                </c:pt>
                <c:pt idx="26">
                  <c:v>1.0078781675506343</c:v>
                </c:pt>
                <c:pt idx="27">
                  <c:v>1.0071703338975229</c:v>
                </c:pt>
                <c:pt idx="28">
                  <c:v>1.0080359325348325</c:v>
                </c:pt>
                <c:pt idx="29">
                  <c:v>1.0096389924524869</c:v>
                </c:pt>
                <c:pt idx="30">
                  <c:v>1.0118586568194783</c:v>
                </c:pt>
                <c:pt idx="31">
                  <c:v>1.0080702587230002</c:v>
                </c:pt>
                <c:pt idx="32">
                  <c:v>1.0104485519190003</c:v>
                </c:pt>
                <c:pt idx="33">
                  <c:v>1.0099618420669381</c:v>
                </c:pt>
                <c:pt idx="34">
                  <c:v>1.0067776079370114</c:v>
                </c:pt>
                <c:pt idx="35">
                  <c:v>1.006302280279592</c:v>
                </c:pt>
                <c:pt idx="36">
                  <c:v>1.0121413117740832</c:v>
                </c:pt>
                <c:pt idx="37">
                  <c:v>1.0116300327665979</c:v>
                </c:pt>
                <c:pt idx="38">
                  <c:v>1.0092860320284696</c:v>
                </c:pt>
                <c:pt idx="39">
                  <c:v>1.0082364608010579</c:v>
                </c:pt>
                <c:pt idx="40">
                  <c:v>1.0106964290593152</c:v>
                </c:pt>
                <c:pt idx="41">
                  <c:v>1.0070014192065959</c:v>
                </c:pt>
                <c:pt idx="42">
                  <c:v>1.0075701649598001</c:v>
                </c:pt>
                <c:pt idx="43">
                  <c:v>1.0056616089626602</c:v>
                </c:pt>
                <c:pt idx="44">
                  <c:v>1.0056562284745403</c:v>
                </c:pt>
                <c:pt idx="45">
                  <c:v>1.0059537138265784</c:v>
                </c:pt>
                <c:pt idx="46">
                  <c:v>1.0044388576815806</c:v>
                </c:pt>
                <c:pt idx="47">
                  <c:v>1.0056837439707993</c:v>
                </c:pt>
                <c:pt idx="48">
                  <c:v>1.0061441941254246</c:v>
                </c:pt>
                <c:pt idx="49">
                  <c:v>1.0054367431074465</c:v>
                </c:pt>
                <c:pt idx="50">
                  <c:v>1.0047025960380296</c:v>
                </c:pt>
                <c:pt idx="51">
                  <c:v>1.0051907306559209</c:v>
                </c:pt>
                <c:pt idx="52">
                  <c:v>1.0055064961429152</c:v>
                </c:pt>
                <c:pt idx="53">
                  <c:v>1.0048328075709778</c:v>
                </c:pt>
                <c:pt idx="54">
                  <c:v>1.00561325078799</c:v>
                </c:pt>
                <c:pt idx="55">
                  <c:v>1.0052822177822178</c:v>
                </c:pt>
                <c:pt idx="56">
                  <c:v>1.0059873545085276</c:v>
                </c:pt>
                <c:pt idx="57">
                  <c:v>1.0044576156078286</c:v>
                </c:pt>
                <c:pt idx="58">
                  <c:v>1.0042411427728468</c:v>
                </c:pt>
                <c:pt idx="59">
                  <c:v>1.00512908398722</c:v>
                </c:pt>
                <c:pt idx="60">
                  <c:v>1.0054073803434418</c:v>
                </c:pt>
                <c:pt idx="61">
                  <c:v>1.0036945514451145</c:v>
                </c:pt>
                <c:pt idx="62">
                  <c:v>1.0049481649549223</c:v>
                </c:pt>
                <c:pt idx="63">
                  <c:v>1.0045755323109453</c:v>
                </c:pt>
                <c:pt idx="64">
                  <c:v>1.0050806933652121</c:v>
                </c:pt>
                <c:pt idx="65">
                  <c:v>1.0044603033006245</c:v>
                </c:pt>
                <c:pt idx="66">
                  <c:v>1.0027945529899349</c:v>
                </c:pt>
                <c:pt idx="67">
                  <c:v>1.003790473041589</c:v>
                </c:pt>
                <c:pt idx="68">
                  <c:v>1.0014939946122083</c:v>
                </c:pt>
                <c:pt idx="69">
                  <c:v>1.0024666995559941</c:v>
                </c:pt>
                <c:pt idx="70">
                  <c:v>1.0037378140232471</c:v>
                </c:pt>
                <c:pt idx="71">
                  <c:v>1.0026265715653189</c:v>
                </c:pt>
                <c:pt idx="72">
                  <c:v>1.0042380774962754</c:v>
                </c:pt>
                <c:pt idx="73">
                  <c:v>1.0042085980614943</c:v>
                </c:pt>
                <c:pt idx="74">
                  <c:v>1.0035097846793282</c:v>
                </c:pt>
                <c:pt idx="75">
                  <c:v>1.0040957673236002</c:v>
                </c:pt>
                <c:pt idx="76">
                  <c:v>1.0076081352048123</c:v>
                </c:pt>
                <c:pt idx="77">
                  <c:v>1.005083068945519</c:v>
                </c:pt>
                <c:pt idx="78">
                  <c:v>1.0059059127011054</c:v>
                </c:pt>
                <c:pt idx="79">
                  <c:v>1.0050726593782346</c:v>
                </c:pt>
                <c:pt idx="80">
                  <c:v>1.0069159234100651</c:v>
                </c:pt>
                <c:pt idx="81">
                  <c:v>1.0069573335407938</c:v>
                </c:pt>
                <c:pt idx="82">
                  <c:v>1.0031787026919639</c:v>
                </c:pt>
                <c:pt idx="83">
                  <c:v>1.0027835539272305</c:v>
                </c:pt>
                <c:pt idx="84">
                  <c:v>1.0035657860089537</c:v>
                </c:pt>
                <c:pt idx="85">
                  <c:v>1.0044167969475988</c:v>
                </c:pt>
                <c:pt idx="86">
                  <c:v>1.0044517975901526</c:v>
                </c:pt>
                <c:pt idx="87">
                  <c:v>1.0059166468000249</c:v>
                </c:pt>
                <c:pt idx="88">
                  <c:v>1.007249967682166</c:v>
                </c:pt>
                <c:pt idx="89">
                  <c:v>1.0029839253056116</c:v>
                </c:pt>
                <c:pt idx="90">
                  <c:v>1.0055875453188312</c:v>
                </c:pt>
                <c:pt idx="91">
                  <c:v>1.0053974380726152</c:v>
                </c:pt>
                <c:pt idx="92">
                  <c:v>1.0085536793477698</c:v>
                </c:pt>
                <c:pt idx="93">
                  <c:v>1.00854388019744</c:v>
                </c:pt>
                <c:pt idx="94">
                  <c:v>1.0073101689115624</c:v>
                </c:pt>
                <c:pt idx="95">
                  <c:v>1.0073909373520258</c:v>
                </c:pt>
                <c:pt idx="96">
                  <c:v>1.009298618490968</c:v>
                </c:pt>
                <c:pt idx="97">
                  <c:v>1.0067932856824671</c:v>
                </c:pt>
                <c:pt idx="98">
                  <c:v>1.0103072049876818</c:v>
                </c:pt>
                <c:pt idx="99">
                  <c:v>1.0083806111276998</c:v>
                </c:pt>
                <c:pt idx="100">
                  <c:v>1.007491708780796</c:v>
                </c:pt>
                <c:pt idx="101">
                  <c:v>1.0089055657336561</c:v>
                </c:pt>
                <c:pt idx="102">
                  <c:v>1.0076034181394347</c:v>
                </c:pt>
                <c:pt idx="103">
                  <c:v>1.0045681023100816</c:v>
                </c:pt>
                <c:pt idx="104">
                  <c:v>1.0108310868501589</c:v>
                </c:pt>
                <c:pt idx="105">
                  <c:v>1.0078013780536321</c:v>
                </c:pt>
                <c:pt idx="106">
                  <c:v>1.0049063924360664</c:v>
                </c:pt>
                <c:pt idx="107">
                  <c:v>1.0021647658585497</c:v>
                </c:pt>
                <c:pt idx="108">
                  <c:v>1.00480643351412</c:v>
                </c:pt>
                <c:pt idx="109">
                  <c:v>1.0078266048727829</c:v>
                </c:pt>
                <c:pt idx="110">
                  <c:v>1.0110162057343368</c:v>
                </c:pt>
                <c:pt idx="111">
                  <c:v>0.99694943738126551</c:v>
                </c:pt>
                <c:pt idx="112">
                  <c:v>1.0028491855543544</c:v>
                </c:pt>
                <c:pt idx="113">
                  <c:v>1.0008221806056732</c:v>
                </c:pt>
                <c:pt idx="114">
                  <c:v>1.0018620784081054</c:v>
                </c:pt>
                <c:pt idx="115">
                  <c:v>0.9993986825681721</c:v>
                </c:pt>
                <c:pt idx="116">
                  <c:v>1.0024249496321553</c:v>
                </c:pt>
                <c:pt idx="117">
                  <c:v>1.0047836011604325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4B-4771-B825-FC72476B7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305919"/>
        <c:axId val="322792031"/>
      </c:scatterChart>
      <c:valAx>
        <c:axId val="675305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2792031"/>
        <c:crosses val="autoZero"/>
        <c:crossBetween val="midCat"/>
      </c:valAx>
      <c:valAx>
        <c:axId val="32279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5305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pinvest!$B$1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pinvest!$A$2:$A$119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pinvest!$B$2:$B$119</c:f>
              <c:numCache>
                <c:formatCode>General</c:formatCode>
                <c:ptCount val="11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8A-43D8-8330-682579815773}"/>
            </c:ext>
          </c:extLst>
        </c:ser>
        <c:ser>
          <c:idx val="1"/>
          <c:order val="1"/>
          <c:tx>
            <c:strRef>
              <c:f>pinvest!$C$1</c:f>
              <c:strCache>
                <c:ptCount val="1"/>
                <c:pt idx="0">
                  <c:v>Agg.Gross.Growth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pinvest!$A$2:$A$119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pinvest!$C$2:$C$119</c:f>
              <c:numCache>
                <c:formatCode>General</c:formatCode>
                <c:ptCount val="118"/>
                <c:pt idx="1">
                  <c:v>0.99202424363521324</c:v>
                </c:pt>
                <c:pt idx="2">
                  <c:v>1.012152136694753</c:v>
                </c:pt>
                <c:pt idx="3">
                  <c:v>0.98754601837418332</c:v>
                </c:pt>
                <c:pt idx="4">
                  <c:v>0.98357710197981563</c:v>
                </c:pt>
                <c:pt idx="5">
                  <c:v>1.0054291226332952</c:v>
                </c:pt>
                <c:pt idx="6">
                  <c:v>0.99614542120188132</c:v>
                </c:pt>
                <c:pt idx="7">
                  <c:v>1.000784126551207</c:v>
                </c:pt>
                <c:pt idx="8">
                  <c:v>1.0124339976153978</c:v>
                </c:pt>
                <c:pt idx="9">
                  <c:v>1.0224764468371468</c:v>
                </c:pt>
                <c:pt idx="10">
                  <c:v>1.0197281821771751</c:v>
                </c:pt>
                <c:pt idx="11">
                  <c:v>1.0206696248487295</c:v>
                </c:pt>
                <c:pt idx="12">
                  <c:v>1.0193973694195018</c:v>
                </c:pt>
                <c:pt idx="13">
                  <c:v>1.0172603631965014</c:v>
                </c:pt>
                <c:pt idx="14">
                  <c:v>1.009710957985243</c:v>
                </c:pt>
                <c:pt idx="15">
                  <c:v>1.0081530354959007</c:v>
                </c:pt>
                <c:pt idx="16">
                  <c:v>1.0094349512527518</c:v>
                </c:pt>
                <c:pt idx="17">
                  <c:v>1.0084565968873789</c:v>
                </c:pt>
                <c:pt idx="18">
                  <c:v>1.0156238506465802</c:v>
                </c:pt>
                <c:pt idx="19">
                  <c:v>1.0075903527196348</c:v>
                </c:pt>
                <c:pt idx="20">
                  <c:v>1.0096177345850286</c:v>
                </c:pt>
                <c:pt idx="21">
                  <c:v>1.0040154923961953</c:v>
                </c:pt>
                <c:pt idx="22">
                  <c:v>1.0096440221245213</c:v>
                </c:pt>
                <c:pt idx="23">
                  <c:v>1.0048321393454136</c:v>
                </c:pt>
                <c:pt idx="24">
                  <c:v>1.0055358291162244</c:v>
                </c:pt>
                <c:pt idx="25">
                  <c:v>1.0106353399138051</c:v>
                </c:pt>
                <c:pt idx="26">
                  <c:v>1.0086801017951716</c:v>
                </c:pt>
                <c:pt idx="27">
                  <c:v>1.0171017101710171</c:v>
                </c:pt>
                <c:pt idx="28">
                  <c:v>1.0051756503083937</c:v>
                </c:pt>
                <c:pt idx="29">
                  <c:v>1.0128458234399593</c:v>
                </c:pt>
                <c:pt idx="30">
                  <c:v>1.0051627178021574</c:v>
                </c:pt>
                <c:pt idx="31">
                  <c:v>1.0133515022077801</c:v>
                </c:pt>
                <c:pt idx="32">
                  <c:v>1.0093871217998449</c:v>
                </c:pt>
                <c:pt idx="33">
                  <c:v>1.0074808495375707</c:v>
                </c:pt>
                <c:pt idx="34">
                  <c:v>1.0079338842975205</c:v>
                </c:pt>
                <c:pt idx="35">
                  <c:v>1.002182304412544</c:v>
                </c:pt>
                <c:pt idx="36">
                  <c:v>1.0104472163832492</c:v>
                </c:pt>
                <c:pt idx="37">
                  <c:v>1.0039737409220575</c:v>
                </c:pt>
                <c:pt idx="38">
                  <c:v>0.99998759243634916</c:v>
                </c:pt>
                <c:pt idx="39">
                  <c:v>0.99124015137415467</c:v>
                </c:pt>
                <c:pt idx="40">
                  <c:v>0.99515577864286697</c:v>
                </c:pt>
                <c:pt idx="41">
                  <c:v>1.006741968755503</c:v>
                </c:pt>
                <c:pt idx="42">
                  <c:v>1.0042105000124941</c:v>
                </c:pt>
                <c:pt idx="43">
                  <c:v>1.0039191290824261</c:v>
                </c:pt>
                <c:pt idx="44">
                  <c:v>1.0109802949560045</c:v>
                </c:pt>
                <c:pt idx="45">
                  <c:v>1.0106281259193879</c:v>
                </c:pt>
                <c:pt idx="46">
                  <c:v>1.0103222832745049</c:v>
                </c:pt>
                <c:pt idx="47">
                  <c:v>1.0105169640070113</c:v>
                </c:pt>
                <c:pt idx="48">
                  <c:v>1.001841511227278</c:v>
                </c:pt>
                <c:pt idx="49">
                  <c:v>1.0063919359620515</c:v>
                </c:pt>
                <c:pt idx="50">
                  <c:v>1.0052672511312217</c:v>
                </c:pt>
                <c:pt idx="51">
                  <c:v>1.0132104886825848</c:v>
                </c:pt>
                <c:pt idx="52">
                  <c:v>1.0097295171105301</c:v>
                </c:pt>
                <c:pt idx="53">
                  <c:v>1.0136802667308287</c:v>
                </c:pt>
                <c:pt idx="54">
                  <c:v>1.0064426435183615</c:v>
                </c:pt>
                <c:pt idx="55">
                  <c:v>1.0111069932504522</c:v>
                </c:pt>
                <c:pt idx="56">
                  <c:v>1.002454682779456</c:v>
                </c:pt>
                <c:pt idx="57">
                  <c:v>1.002149513035578</c:v>
                </c:pt>
                <c:pt idx="58">
                  <c:v>1.008402710979911</c:v>
                </c:pt>
                <c:pt idx="59">
                  <c:v>1.0069731489907572</c:v>
                </c:pt>
                <c:pt idx="60">
                  <c:v>1.0068486438814064</c:v>
                </c:pt>
                <c:pt idx="61">
                  <c:v>1.017291720737088</c:v>
                </c:pt>
                <c:pt idx="62">
                  <c:v>1.0086955597367944</c:v>
                </c:pt>
                <c:pt idx="63">
                  <c:v>1.0109180200023185</c:v>
                </c:pt>
                <c:pt idx="64">
                  <c:v>1.0076830857440711</c:v>
                </c:pt>
                <c:pt idx="65">
                  <c:v>1.0148351989406386</c:v>
                </c:pt>
                <c:pt idx="66">
                  <c:v>1.0125489316587832</c:v>
                </c:pt>
                <c:pt idx="67">
                  <c:v>1.0076716300703734</c:v>
                </c:pt>
                <c:pt idx="68">
                  <c:v>1.009441596978689</c:v>
                </c:pt>
                <c:pt idx="69">
                  <c:v>1.0089969713165865</c:v>
                </c:pt>
                <c:pt idx="70">
                  <c:v>1.0131936474304268</c:v>
                </c:pt>
                <c:pt idx="71">
                  <c:v>1.017310820230811</c:v>
                </c:pt>
                <c:pt idx="72">
                  <c:v>1.0089078381362062</c:v>
                </c:pt>
                <c:pt idx="73">
                  <c:v>1.0078104365543523</c:v>
                </c:pt>
                <c:pt idx="74">
                  <c:v>1.0127199550730064</c:v>
                </c:pt>
                <c:pt idx="75">
                  <c:v>1.0179668943335891</c:v>
                </c:pt>
                <c:pt idx="76">
                  <c:v>1.0026057034945481</c:v>
                </c:pt>
                <c:pt idx="77">
                  <c:v>1.0195146246490989</c:v>
                </c:pt>
                <c:pt idx="78">
                  <c:v>1.0008349247235422</c:v>
                </c:pt>
                <c:pt idx="79">
                  <c:v>1.0059105955856904</c:v>
                </c:pt>
                <c:pt idx="80">
                  <c:v>0.99670916229211703</c:v>
                </c:pt>
                <c:pt idx="81">
                  <c:v>1.0065591473993554</c:v>
                </c:pt>
                <c:pt idx="82">
                  <c:v>0.99725625038474064</c:v>
                </c:pt>
                <c:pt idx="83">
                  <c:v>1.0035273057556813</c:v>
                </c:pt>
                <c:pt idx="84">
                  <c:v>1.0085939490865634</c:v>
                </c:pt>
                <c:pt idx="85">
                  <c:v>1.005305848630847</c:v>
                </c:pt>
                <c:pt idx="86">
                  <c:v>1.0049918535722953</c:v>
                </c:pt>
                <c:pt idx="87">
                  <c:v>1.0002069607809321</c:v>
                </c:pt>
                <c:pt idx="88">
                  <c:v>1.0040521433251717</c:v>
                </c:pt>
                <c:pt idx="89">
                  <c:v>1.0079771248003573</c:v>
                </c:pt>
                <c:pt idx="90">
                  <c:v>1.0167650591632804</c:v>
                </c:pt>
                <c:pt idx="91">
                  <c:v>1.0089899878513677</c:v>
                </c:pt>
                <c:pt idx="92">
                  <c:v>1.0070415517985851</c:v>
                </c:pt>
                <c:pt idx="93">
                  <c:v>1.0071077542135294</c:v>
                </c:pt>
                <c:pt idx="94">
                  <c:v>1.0073441516972605</c:v>
                </c:pt>
                <c:pt idx="95">
                  <c:v>1.0086804567805909</c:v>
                </c:pt>
                <c:pt idx="96">
                  <c:v>1.0099755847964997</c:v>
                </c:pt>
                <c:pt idx="97">
                  <c:v>1.0042603776896626</c:v>
                </c:pt>
                <c:pt idx="98">
                  <c:v>1.0076027805362464</c:v>
                </c:pt>
                <c:pt idx="99">
                  <c:v>1.0051643118455911</c:v>
                </c:pt>
                <c:pt idx="100">
                  <c:v>1.0131150627122765</c:v>
                </c:pt>
                <c:pt idx="101">
                  <c:v>1.0036079560851354</c:v>
                </c:pt>
                <c:pt idx="102">
                  <c:v>1.0002622950819673</c:v>
                </c:pt>
                <c:pt idx="103">
                  <c:v>1.0073114862832508</c:v>
                </c:pt>
                <c:pt idx="104">
                  <c:v>1.0021897754331697</c:v>
                </c:pt>
                <c:pt idx="105">
                  <c:v>1.0080065396927262</c:v>
                </c:pt>
                <c:pt idx="106">
                  <c:v>1.0056388840466572</c:v>
                </c:pt>
                <c:pt idx="107">
                  <c:v>1.007159814598485</c:v>
                </c:pt>
                <c:pt idx="108">
                  <c:v>0.99818161409810313</c:v>
                </c:pt>
                <c:pt idx="109">
                  <c:v>1.0014843468873695</c:v>
                </c:pt>
                <c:pt idx="110">
                  <c:v>0.98985702522643915</c:v>
                </c:pt>
                <c:pt idx="111">
                  <c:v>0.98262184746852199</c:v>
                </c:pt>
                <c:pt idx="112">
                  <c:v>0.98760168389296343</c:v>
                </c:pt>
                <c:pt idx="113">
                  <c:v>0.99823886040241261</c:v>
                </c:pt>
                <c:pt idx="114">
                  <c:v>1.0039656518345041</c:v>
                </c:pt>
                <c:pt idx="115">
                  <c:v>1.0123009455088332</c:v>
                </c:pt>
                <c:pt idx="116">
                  <c:v>1.009201935632537</c:v>
                </c:pt>
                <c:pt idx="117">
                  <c:v>1.0042697963284319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8A-43D8-8330-682579815773}"/>
            </c:ext>
          </c:extLst>
        </c:ser>
        <c:ser>
          <c:idx val="2"/>
          <c:order val="2"/>
          <c:tx>
            <c:strRef>
              <c:f>pinvest!$D$1</c:f>
              <c:strCache>
                <c:ptCount val="1"/>
                <c:pt idx="0">
                  <c:v>PerCap.Gross.Growth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pinvest!$A$2:$A$119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pinvest!$D$2:$D$119</c:f>
              <c:numCache>
                <c:formatCode>General</c:formatCode>
                <c:ptCount val="118"/>
                <c:pt idx="1">
                  <c:v>0.98876300423734231</c:v>
                </c:pt>
                <c:pt idx="2">
                  <c:v>1.0087349912792438</c:v>
                </c:pt>
                <c:pt idx="3">
                  <c:v>0.98420973376970589</c:v>
                </c:pt>
                <c:pt idx="4">
                  <c:v>0.98067124513293136</c:v>
                </c:pt>
                <c:pt idx="5">
                  <c:v>1.0023722720860493</c:v>
                </c:pt>
                <c:pt idx="6">
                  <c:v>0.99324878240500214</c:v>
                </c:pt>
                <c:pt idx="7">
                  <c:v>0.99775172778427568</c:v>
                </c:pt>
                <c:pt idx="8">
                  <c:v>1.0097556471073117</c:v>
                </c:pt>
                <c:pt idx="9">
                  <c:v>1.0198177478872952</c:v>
                </c:pt>
                <c:pt idx="10">
                  <c:v>1.0168522395980624</c:v>
                </c:pt>
                <c:pt idx="11">
                  <c:v>1.0177467639869846</c:v>
                </c:pt>
                <c:pt idx="12">
                  <c:v>1.0151711244339965</c:v>
                </c:pt>
                <c:pt idx="13">
                  <c:v>1.0146805168622919</c:v>
                </c:pt>
                <c:pt idx="14">
                  <c:v>1.0070236607543628</c:v>
                </c:pt>
                <c:pt idx="15">
                  <c:v>1.0050966867769884</c:v>
                </c:pt>
                <c:pt idx="16">
                  <c:v>1.0072173168650302</c:v>
                </c:pt>
                <c:pt idx="17">
                  <c:v>1.006053706144588</c:v>
                </c:pt>
                <c:pt idx="18">
                  <c:v>1.0129654375706594</c:v>
                </c:pt>
                <c:pt idx="19">
                  <c:v>1.0046210110421301</c:v>
                </c:pt>
                <c:pt idx="20">
                  <c:v>1.0046508306493769</c:v>
                </c:pt>
                <c:pt idx="21">
                  <c:v>1.0012575038097515</c:v>
                </c:pt>
                <c:pt idx="22">
                  <c:v>1.0067686674946597</c:v>
                </c:pt>
                <c:pt idx="23">
                  <c:v>1.0018975868594169</c:v>
                </c:pt>
                <c:pt idx="24">
                  <c:v>1.0020220043787615</c:v>
                </c:pt>
                <c:pt idx="25">
                  <c:v>1.0077266118819135</c:v>
                </c:pt>
                <c:pt idx="26">
                  <c:v>1.0059831747697798</c:v>
                </c:pt>
                <c:pt idx="27">
                  <c:v>1.0146014628715729</c:v>
                </c:pt>
                <c:pt idx="28">
                  <c:v>1.0024418884247408</c:v>
                </c:pt>
                <c:pt idx="29">
                  <c:v>1.0105277883900738</c:v>
                </c:pt>
                <c:pt idx="30">
                  <c:v>1.0027101773984823</c:v>
                </c:pt>
                <c:pt idx="31">
                  <c:v>1.0110923570529735</c:v>
                </c:pt>
                <c:pt idx="32">
                  <c:v>1.0065653483495649</c:v>
                </c:pt>
                <c:pt idx="33">
                  <c:v>1.005287434789248</c:v>
                </c:pt>
                <c:pt idx="34">
                  <c:v>1.0056418446575917</c:v>
                </c:pt>
                <c:pt idx="35">
                  <c:v>0.99995663384078493</c:v>
                </c:pt>
                <c:pt idx="36">
                  <c:v>1.0023966413645102</c:v>
                </c:pt>
                <c:pt idx="37">
                  <c:v>1.0018657023517235</c:v>
                </c:pt>
                <c:pt idx="38">
                  <c:v>0.997683278865379</c:v>
                </c:pt>
                <c:pt idx="39">
                  <c:v>0.9885584383211673</c:v>
                </c:pt>
                <c:pt idx="40">
                  <c:v>0.99303581083047809</c:v>
                </c:pt>
                <c:pt idx="41">
                  <c:v>1.0047142875291277</c:v>
                </c:pt>
                <c:pt idx="42">
                  <c:v>1.0017637435567024</c:v>
                </c:pt>
                <c:pt idx="43">
                  <c:v>1.0011463348718104</c:v>
                </c:pt>
                <c:pt idx="44">
                  <c:v>1.0087485813599306</c:v>
                </c:pt>
                <c:pt idx="45">
                  <c:v>1.0083601974473151</c:v>
                </c:pt>
                <c:pt idx="46">
                  <c:v>1.0076127276469304</c:v>
                </c:pt>
                <c:pt idx="47">
                  <c:v>1.0074306829482345</c:v>
                </c:pt>
                <c:pt idx="48">
                  <c:v>0.99931074820257793</c:v>
                </c:pt>
                <c:pt idx="49">
                  <c:v>1.00406763348482</c:v>
                </c:pt>
                <c:pt idx="50">
                  <c:v>1.0026252646918932</c:v>
                </c:pt>
                <c:pt idx="51">
                  <c:v>1.0103462491569639</c:v>
                </c:pt>
                <c:pt idx="52">
                  <c:v>1.0073384608062443</c:v>
                </c:pt>
                <c:pt idx="53">
                  <c:v>1.0114278960896819</c:v>
                </c:pt>
                <c:pt idx="54">
                  <c:v>1.0037458573433922</c:v>
                </c:pt>
                <c:pt idx="55">
                  <c:v>1.0082892754410526</c:v>
                </c:pt>
                <c:pt idx="56">
                  <c:v>1.0010294701910314</c:v>
                </c:pt>
                <c:pt idx="57">
                  <c:v>1.0000589184425288</c:v>
                </c:pt>
                <c:pt idx="58">
                  <c:v>1.0058090904356223</c:v>
                </c:pt>
                <c:pt idx="59">
                  <c:v>1.0042219068383651</c:v>
                </c:pt>
                <c:pt idx="60">
                  <c:v>1.0047100514517802</c:v>
                </c:pt>
                <c:pt idx="61">
                  <c:v>1.0147351073099879</c:v>
                </c:pt>
                <c:pt idx="62">
                  <c:v>1.0058312647123091</c:v>
                </c:pt>
                <c:pt idx="63">
                  <c:v>1.0078687332212213</c:v>
                </c:pt>
                <c:pt idx="64">
                  <c:v>1.0030113324187058</c:v>
                </c:pt>
                <c:pt idx="65">
                  <c:v>1.012635438170155</c:v>
                </c:pt>
                <c:pt idx="66">
                  <c:v>1.0099034587902977</c:v>
                </c:pt>
                <c:pt idx="67">
                  <c:v>1.0048617723689108</c:v>
                </c:pt>
                <c:pt idx="68">
                  <c:v>1.0071714501841089</c:v>
                </c:pt>
                <c:pt idx="69">
                  <c:v>1.0064856199324257</c:v>
                </c:pt>
                <c:pt idx="70">
                  <c:v>1.0103452894326803</c:v>
                </c:pt>
                <c:pt idx="71">
                  <c:v>1.0142751422216376</c:v>
                </c:pt>
                <c:pt idx="72">
                  <c:v>1.0051120058468959</c:v>
                </c:pt>
                <c:pt idx="73">
                  <c:v>1.0051107201855334</c:v>
                </c:pt>
                <c:pt idx="74">
                  <c:v>1.0097408467808144</c:v>
                </c:pt>
                <c:pt idx="75">
                  <c:v>1.0149584344050637</c:v>
                </c:pt>
                <c:pt idx="76">
                  <c:v>0.98874235673944977</c:v>
                </c:pt>
                <c:pt idx="77">
                  <c:v>1.0163634971919049</c:v>
                </c:pt>
                <c:pt idx="78">
                  <c:v>0.9976542189498403</c:v>
                </c:pt>
                <c:pt idx="79">
                  <c:v>1.0028882211177359</c:v>
                </c:pt>
                <c:pt idx="80">
                  <c:v>0.99419218469550175</c:v>
                </c:pt>
                <c:pt idx="81">
                  <c:v>1.0035841896347761</c:v>
                </c:pt>
                <c:pt idx="82">
                  <c:v>0.9940805355258332</c:v>
                </c:pt>
                <c:pt idx="83">
                  <c:v>1.0003232499467025</c:v>
                </c:pt>
                <c:pt idx="84">
                  <c:v>1.0060227787127149</c:v>
                </c:pt>
                <c:pt idx="85">
                  <c:v>1.0028080544423952</c:v>
                </c:pt>
                <c:pt idx="86">
                  <c:v>1.0019289181630087</c:v>
                </c:pt>
                <c:pt idx="87">
                  <c:v>0.99711615896688122</c:v>
                </c:pt>
                <c:pt idx="88">
                  <c:v>0.99690714716949758</c:v>
                </c:pt>
                <c:pt idx="89">
                  <c:v>1.0049424884952778</c:v>
                </c:pt>
                <c:pt idx="90">
                  <c:v>1.0133745060705999</c:v>
                </c:pt>
                <c:pt idx="91">
                  <c:v>1.0055264537080415</c:v>
                </c:pt>
                <c:pt idx="92">
                  <c:v>1.0066777253011583</c:v>
                </c:pt>
                <c:pt idx="93">
                  <c:v>1.0043194333966867</c:v>
                </c:pt>
                <c:pt idx="94">
                  <c:v>1.004161674346284</c:v>
                </c:pt>
                <c:pt idx="95">
                  <c:v>1.0053634047744948</c:v>
                </c:pt>
                <c:pt idx="96">
                  <c:v>1.0071930109086504</c:v>
                </c:pt>
                <c:pt idx="97">
                  <c:v>1.001430146470246</c:v>
                </c:pt>
                <c:pt idx="98">
                  <c:v>1.0042726198743817</c:v>
                </c:pt>
                <c:pt idx="99">
                  <c:v>1.0017414429456184</c:v>
                </c:pt>
                <c:pt idx="100">
                  <c:v>1.0105900258659006</c:v>
                </c:pt>
                <c:pt idx="101">
                  <c:v>1.0006687366975655</c:v>
                </c:pt>
                <c:pt idx="102">
                  <c:v>0.99705999615283936</c:v>
                </c:pt>
                <c:pt idx="103">
                  <c:v>1.0041143814424023</c:v>
                </c:pt>
                <c:pt idx="104">
                  <c:v>0.9980942904573642</c:v>
                </c:pt>
                <c:pt idx="105">
                  <c:v>1.0052079972451802</c:v>
                </c:pt>
                <c:pt idx="106">
                  <c:v>1.0024861123848599</c:v>
                </c:pt>
                <c:pt idx="107">
                  <c:v>1.0040178899039005</c:v>
                </c:pt>
                <c:pt idx="108">
                  <c:v>0.99873900195855714</c:v>
                </c:pt>
                <c:pt idx="109">
                  <c:v>0.99889564507815221</c:v>
                </c:pt>
                <c:pt idx="110">
                  <c:v>0.98689590061425525</c:v>
                </c:pt>
                <c:pt idx="111">
                  <c:v>0.97963133504299438</c:v>
                </c:pt>
                <c:pt idx="112">
                  <c:v>0.98723312246607597</c:v>
                </c:pt>
                <c:pt idx="113">
                  <c:v>0.99592124613489452</c:v>
                </c:pt>
                <c:pt idx="114">
                  <c:v>1.0012710375594256</c:v>
                </c:pt>
                <c:pt idx="115">
                  <c:v>1.0095386359155734</c:v>
                </c:pt>
                <c:pt idx="116">
                  <c:v>1.0081061326112424</c:v>
                </c:pt>
                <c:pt idx="117">
                  <c:v>1.0021147230270033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8A-43D8-8330-682579815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399487"/>
        <c:axId val="1920193135"/>
      </c:lineChart>
      <c:dateAx>
        <c:axId val="19673994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0193135"/>
        <c:crosses val="autoZero"/>
        <c:auto val="1"/>
        <c:lblOffset val="100"/>
        <c:baseTimeUnit val="months"/>
      </c:dateAx>
      <c:valAx>
        <c:axId val="19201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6739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pinvest!$C$1</c:f>
              <c:strCache>
                <c:ptCount val="1"/>
                <c:pt idx="0">
                  <c:v>Agg.Gross.Growth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pinvest!$B$2:$B$119</c:f>
              <c:numCache>
                <c:formatCode>General</c:formatCode>
                <c:ptCount val="11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xVal>
          <c:yVal>
            <c:numRef>
              <c:f>pinvest!$C$2:$C$119</c:f>
              <c:numCache>
                <c:formatCode>General</c:formatCode>
                <c:ptCount val="118"/>
                <c:pt idx="1">
                  <c:v>0.99202424363521324</c:v>
                </c:pt>
                <c:pt idx="2">
                  <c:v>1.012152136694753</c:v>
                </c:pt>
                <c:pt idx="3">
                  <c:v>0.98754601837418332</c:v>
                </c:pt>
                <c:pt idx="4">
                  <c:v>0.98357710197981563</c:v>
                </c:pt>
                <c:pt idx="5">
                  <c:v>1.0054291226332952</c:v>
                </c:pt>
                <c:pt idx="6">
                  <c:v>0.99614542120188132</c:v>
                </c:pt>
                <c:pt idx="7">
                  <c:v>1.000784126551207</c:v>
                </c:pt>
                <c:pt idx="8">
                  <c:v>1.0124339976153978</c:v>
                </c:pt>
                <c:pt idx="9">
                  <c:v>1.0224764468371468</c:v>
                </c:pt>
                <c:pt idx="10">
                  <c:v>1.0197281821771751</c:v>
                </c:pt>
                <c:pt idx="11">
                  <c:v>1.0206696248487295</c:v>
                </c:pt>
                <c:pt idx="12">
                  <c:v>1.0193973694195018</c:v>
                </c:pt>
                <c:pt idx="13">
                  <c:v>1.0172603631965014</c:v>
                </c:pt>
                <c:pt idx="14">
                  <c:v>1.009710957985243</c:v>
                </c:pt>
                <c:pt idx="15">
                  <c:v>1.0081530354959007</c:v>
                </c:pt>
                <c:pt idx="16">
                  <c:v>1.0094349512527518</c:v>
                </c:pt>
                <c:pt idx="17">
                  <c:v>1.0084565968873789</c:v>
                </c:pt>
                <c:pt idx="18">
                  <c:v>1.0156238506465802</c:v>
                </c:pt>
                <c:pt idx="19">
                  <c:v>1.0075903527196348</c:v>
                </c:pt>
                <c:pt idx="20">
                  <c:v>1.0096177345850286</c:v>
                </c:pt>
                <c:pt idx="21">
                  <c:v>1.0040154923961953</c:v>
                </c:pt>
                <c:pt idx="22">
                  <c:v>1.0096440221245213</c:v>
                </c:pt>
                <c:pt idx="23">
                  <c:v>1.0048321393454136</c:v>
                </c:pt>
                <c:pt idx="24">
                  <c:v>1.0055358291162244</c:v>
                </c:pt>
                <c:pt idx="25">
                  <c:v>1.0106353399138051</c:v>
                </c:pt>
                <c:pt idx="26">
                  <c:v>1.0086801017951716</c:v>
                </c:pt>
                <c:pt idx="27">
                  <c:v>1.0171017101710171</c:v>
                </c:pt>
                <c:pt idx="28">
                  <c:v>1.0051756503083937</c:v>
                </c:pt>
                <c:pt idx="29">
                  <c:v>1.0128458234399593</c:v>
                </c:pt>
                <c:pt idx="30">
                  <c:v>1.0051627178021574</c:v>
                </c:pt>
                <c:pt idx="31">
                  <c:v>1.0133515022077801</c:v>
                </c:pt>
                <c:pt idx="32">
                  <c:v>1.0093871217998449</c:v>
                </c:pt>
                <c:pt idx="33">
                  <c:v>1.0074808495375707</c:v>
                </c:pt>
                <c:pt idx="34">
                  <c:v>1.0079338842975205</c:v>
                </c:pt>
                <c:pt idx="35">
                  <c:v>1.002182304412544</c:v>
                </c:pt>
                <c:pt idx="36">
                  <c:v>1.0104472163832492</c:v>
                </c:pt>
                <c:pt idx="37">
                  <c:v>1.0039737409220575</c:v>
                </c:pt>
                <c:pt idx="38">
                  <c:v>0.99998759243634916</c:v>
                </c:pt>
                <c:pt idx="39">
                  <c:v>0.99124015137415467</c:v>
                </c:pt>
                <c:pt idx="40">
                  <c:v>0.99515577864286697</c:v>
                </c:pt>
                <c:pt idx="41">
                  <c:v>1.006741968755503</c:v>
                </c:pt>
                <c:pt idx="42">
                  <c:v>1.0042105000124941</c:v>
                </c:pt>
                <c:pt idx="43">
                  <c:v>1.0039191290824261</c:v>
                </c:pt>
                <c:pt idx="44">
                  <c:v>1.0109802949560045</c:v>
                </c:pt>
                <c:pt idx="45">
                  <c:v>1.0106281259193879</c:v>
                </c:pt>
                <c:pt idx="46">
                  <c:v>1.0103222832745049</c:v>
                </c:pt>
                <c:pt idx="47">
                  <c:v>1.0105169640070113</c:v>
                </c:pt>
                <c:pt idx="48">
                  <c:v>1.001841511227278</c:v>
                </c:pt>
                <c:pt idx="49">
                  <c:v>1.0063919359620515</c:v>
                </c:pt>
                <c:pt idx="50">
                  <c:v>1.0052672511312217</c:v>
                </c:pt>
                <c:pt idx="51">
                  <c:v>1.0132104886825848</c:v>
                </c:pt>
                <c:pt idx="52">
                  <c:v>1.0097295171105301</c:v>
                </c:pt>
                <c:pt idx="53">
                  <c:v>1.0136802667308287</c:v>
                </c:pt>
                <c:pt idx="54">
                  <c:v>1.0064426435183615</c:v>
                </c:pt>
                <c:pt idx="55">
                  <c:v>1.0111069932504522</c:v>
                </c:pt>
                <c:pt idx="56">
                  <c:v>1.002454682779456</c:v>
                </c:pt>
                <c:pt idx="57">
                  <c:v>1.002149513035578</c:v>
                </c:pt>
                <c:pt idx="58">
                  <c:v>1.008402710979911</c:v>
                </c:pt>
                <c:pt idx="59">
                  <c:v>1.0069731489907572</c:v>
                </c:pt>
                <c:pt idx="60">
                  <c:v>1.0068486438814064</c:v>
                </c:pt>
                <c:pt idx="61">
                  <c:v>1.017291720737088</c:v>
                </c:pt>
                <c:pt idx="62">
                  <c:v>1.0086955597367944</c:v>
                </c:pt>
                <c:pt idx="63">
                  <c:v>1.0109180200023185</c:v>
                </c:pt>
                <c:pt idx="64">
                  <c:v>1.0076830857440711</c:v>
                </c:pt>
                <c:pt idx="65">
                  <c:v>1.0148351989406386</c:v>
                </c:pt>
                <c:pt idx="66">
                  <c:v>1.0125489316587832</c:v>
                </c:pt>
                <c:pt idx="67">
                  <c:v>1.0076716300703734</c:v>
                </c:pt>
                <c:pt idx="68">
                  <c:v>1.009441596978689</c:v>
                </c:pt>
                <c:pt idx="69">
                  <c:v>1.0089969713165865</c:v>
                </c:pt>
                <c:pt idx="70">
                  <c:v>1.0131936474304268</c:v>
                </c:pt>
                <c:pt idx="71">
                  <c:v>1.017310820230811</c:v>
                </c:pt>
                <c:pt idx="72">
                  <c:v>1.0089078381362062</c:v>
                </c:pt>
                <c:pt idx="73">
                  <c:v>1.0078104365543523</c:v>
                </c:pt>
                <c:pt idx="74">
                  <c:v>1.0127199550730064</c:v>
                </c:pt>
                <c:pt idx="75">
                  <c:v>1.0179668943335891</c:v>
                </c:pt>
                <c:pt idx="76">
                  <c:v>1.0026057034945481</c:v>
                </c:pt>
                <c:pt idx="77">
                  <c:v>1.0195146246490989</c:v>
                </c:pt>
                <c:pt idx="78">
                  <c:v>1.0008349247235422</c:v>
                </c:pt>
                <c:pt idx="79">
                  <c:v>1.0059105955856904</c:v>
                </c:pt>
                <c:pt idx="80">
                  <c:v>0.99670916229211703</c:v>
                </c:pt>
                <c:pt idx="81">
                  <c:v>1.0065591473993554</c:v>
                </c:pt>
                <c:pt idx="82">
                  <c:v>0.99725625038474064</c:v>
                </c:pt>
                <c:pt idx="83">
                  <c:v>1.0035273057556813</c:v>
                </c:pt>
                <c:pt idx="84">
                  <c:v>1.0085939490865634</c:v>
                </c:pt>
                <c:pt idx="85">
                  <c:v>1.005305848630847</c:v>
                </c:pt>
                <c:pt idx="86">
                  <c:v>1.0049918535722953</c:v>
                </c:pt>
                <c:pt idx="87">
                  <c:v>1.0002069607809321</c:v>
                </c:pt>
                <c:pt idx="88">
                  <c:v>1.0040521433251717</c:v>
                </c:pt>
                <c:pt idx="89">
                  <c:v>1.0079771248003573</c:v>
                </c:pt>
                <c:pt idx="90">
                  <c:v>1.0167650591632804</c:v>
                </c:pt>
                <c:pt idx="91">
                  <c:v>1.0089899878513677</c:v>
                </c:pt>
                <c:pt idx="92">
                  <c:v>1.0070415517985851</c:v>
                </c:pt>
                <c:pt idx="93">
                  <c:v>1.0071077542135294</c:v>
                </c:pt>
                <c:pt idx="94">
                  <c:v>1.0073441516972605</c:v>
                </c:pt>
                <c:pt idx="95">
                  <c:v>1.0086804567805909</c:v>
                </c:pt>
                <c:pt idx="96">
                  <c:v>1.0099755847964997</c:v>
                </c:pt>
                <c:pt idx="97">
                  <c:v>1.0042603776896626</c:v>
                </c:pt>
                <c:pt idx="98">
                  <c:v>1.0076027805362464</c:v>
                </c:pt>
                <c:pt idx="99">
                  <c:v>1.0051643118455911</c:v>
                </c:pt>
                <c:pt idx="100">
                  <c:v>1.0131150627122765</c:v>
                </c:pt>
                <c:pt idx="101">
                  <c:v>1.0036079560851354</c:v>
                </c:pt>
                <c:pt idx="102">
                  <c:v>1.0002622950819673</c:v>
                </c:pt>
                <c:pt idx="103">
                  <c:v>1.0073114862832508</c:v>
                </c:pt>
                <c:pt idx="104">
                  <c:v>1.0021897754331697</c:v>
                </c:pt>
                <c:pt idx="105">
                  <c:v>1.0080065396927262</c:v>
                </c:pt>
                <c:pt idx="106">
                  <c:v>1.0056388840466572</c:v>
                </c:pt>
                <c:pt idx="107">
                  <c:v>1.007159814598485</c:v>
                </c:pt>
                <c:pt idx="108">
                  <c:v>0.99818161409810313</c:v>
                </c:pt>
                <c:pt idx="109">
                  <c:v>1.0014843468873695</c:v>
                </c:pt>
                <c:pt idx="110">
                  <c:v>0.98985702522643915</c:v>
                </c:pt>
                <c:pt idx="111">
                  <c:v>0.98262184746852199</c:v>
                </c:pt>
                <c:pt idx="112">
                  <c:v>0.98760168389296343</c:v>
                </c:pt>
                <c:pt idx="113">
                  <c:v>0.99823886040241261</c:v>
                </c:pt>
                <c:pt idx="114">
                  <c:v>1.0039656518345041</c:v>
                </c:pt>
                <c:pt idx="115">
                  <c:v>1.0123009455088332</c:v>
                </c:pt>
                <c:pt idx="116">
                  <c:v>1.009201935632537</c:v>
                </c:pt>
                <c:pt idx="117">
                  <c:v>1.0042697963284319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5B-44BB-82F0-58D771C38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330719"/>
        <c:axId val="322772063"/>
      </c:scatterChart>
      <c:valAx>
        <c:axId val="67533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2772063"/>
        <c:crosses val="autoZero"/>
        <c:crossBetween val="midCat"/>
      </c:valAx>
      <c:valAx>
        <c:axId val="32277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533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credit!$B$1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credit!$A$2:$A$119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credit!$B$2:$B$119</c:f>
              <c:numCache>
                <c:formatCode>General</c:formatCode>
                <c:ptCount val="118"/>
                <c:pt idx="0">
                  <c:v>0.98498665634108695</c:v>
                </c:pt>
                <c:pt idx="1">
                  <c:v>1.0073486984725852</c:v>
                </c:pt>
                <c:pt idx="2">
                  <c:v>1.0030584865107639</c:v>
                </c:pt>
                <c:pt idx="3">
                  <c:v>0.99864908180899026</c:v>
                </c:pt>
                <c:pt idx="4">
                  <c:v>1.0022007546633034</c:v>
                </c:pt>
                <c:pt idx="5">
                  <c:v>1.0037458967109292</c:v>
                </c:pt>
                <c:pt idx="6">
                  <c:v>0.99686931753580543</c:v>
                </c:pt>
                <c:pt idx="7">
                  <c:v>0.99327397994065725</c:v>
                </c:pt>
                <c:pt idx="8">
                  <c:v>1.0097331651988157</c:v>
                </c:pt>
                <c:pt idx="9">
                  <c:v>1.0029920642323054</c:v>
                </c:pt>
                <c:pt idx="10">
                  <c:v>1.0015979337880272</c:v>
                </c:pt>
                <c:pt idx="11">
                  <c:v>1.0155492405436917</c:v>
                </c:pt>
                <c:pt idx="12">
                  <c:v>1.0165298056419003</c:v>
                </c:pt>
                <c:pt idx="13">
                  <c:v>1.0266594212540407</c:v>
                </c:pt>
                <c:pt idx="14">
                  <c:v>1.0137960018356067</c:v>
                </c:pt>
                <c:pt idx="15">
                  <c:v>1.0311514229586602</c:v>
                </c:pt>
                <c:pt idx="16">
                  <c:v>1.0035457596691628</c:v>
                </c:pt>
                <c:pt idx="17">
                  <c:v>1.015213444725273</c:v>
                </c:pt>
                <c:pt idx="18">
                  <c:v>1.0052653007886112</c:v>
                </c:pt>
                <c:pt idx="19">
                  <c:v>1.0285924673470526</c:v>
                </c:pt>
                <c:pt idx="20">
                  <c:v>1.0113821286102813</c:v>
                </c:pt>
                <c:pt idx="21">
                  <c:v>1.0158995318443038</c:v>
                </c:pt>
                <c:pt idx="22">
                  <c:v>1.0075842775275872</c:v>
                </c:pt>
                <c:pt idx="23">
                  <c:v>1.0187362812525234</c:v>
                </c:pt>
                <c:pt idx="24">
                  <c:v>1.0056857241322767</c:v>
                </c:pt>
                <c:pt idx="25">
                  <c:v>1.0049301865776883</c:v>
                </c:pt>
                <c:pt idx="26">
                  <c:v>1.0002700359865306</c:v>
                </c:pt>
                <c:pt idx="27">
                  <c:v>1.0092048731414589</c:v>
                </c:pt>
                <c:pt idx="28">
                  <c:v>1.0075483843637685</c:v>
                </c:pt>
                <c:pt idx="29">
                  <c:v>1.0062763634781995</c:v>
                </c:pt>
                <c:pt idx="30">
                  <c:v>0.99555080149072894</c:v>
                </c:pt>
                <c:pt idx="31">
                  <c:v>1.0061358042011486</c:v>
                </c:pt>
                <c:pt idx="32">
                  <c:v>1.000560492488886</c:v>
                </c:pt>
                <c:pt idx="33">
                  <c:v>1.0016666723401202</c:v>
                </c:pt>
                <c:pt idx="34">
                  <c:v>0.99133709037356688</c:v>
                </c:pt>
                <c:pt idx="35">
                  <c:v>0.99998335025991336</c:v>
                </c:pt>
                <c:pt idx="36">
                  <c:v>0.99374247727050158</c:v>
                </c:pt>
                <c:pt idx="37">
                  <c:v>0.9887766745045613</c:v>
                </c:pt>
                <c:pt idx="38">
                  <c:v>0.98613212355187141</c:v>
                </c:pt>
                <c:pt idx="39">
                  <c:v>0.98388610388022879</c:v>
                </c:pt>
                <c:pt idx="40">
                  <c:v>0.9737791067107292</c:v>
                </c:pt>
                <c:pt idx="41">
                  <c:v>0.98355852911015373</c:v>
                </c:pt>
                <c:pt idx="42">
                  <c:v>0.97212240373491443</c:v>
                </c:pt>
                <c:pt idx="43">
                  <c:v>0.97153258511667984</c:v>
                </c:pt>
                <c:pt idx="44">
                  <c:v>0.98676249902732249</c:v>
                </c:pt>
                <c:pt idx="45">
                  <c:v>0.98269087203546879</c:v>
                </c:pt>
                <c:pt idx="46">
                  <c:v>0.98044536340299548</c:v>
                </c:pt>
                <c:pt idx="47">
                  <c:v>0.98240513759120296</c:v>
                </c:pt>
                <c:pt idx="48">
                  <c:v>0.98238318301328686</c:v>
                </c:pt>
                <c:pt idx="49">
                  <c:v>0.98656378107608345</c:v>
                </c:pt>
                <c:pt idx="50">
                  <c:v>0.98341501779124718</c:v>
                </c:pt>
                <c:pt idx="51">
                  <c:v>0.98719740364282071</c:v>
                </c:pt>
                <c:pt idx="52">
                  <c:v>0.99718250830624244</c:v>
                </c:pt>
                <c:pt idx="53">
                  <c:v>0.99368529298813624</c:v>
                </c:pt>
                <c:pt idx="54">
                  <c:v>0.99063145447752277</c:v>
                </c:pt>
                <c:pt idx="55">
                  <c:v>0.99356992027560065</c:v>
                </c:pt>
                <c:pt idx="56">
                  <c:v>1.0061810651153755</c:v>
                </c:pt>
                <c:pt idx="57">
                  <c:v>1.0075942990263496</c:v>
                </c:pt>
                <c:pt idx="58">
                  <c:v>0.99649353037561184</c:v>
                </c:pt>
                <c:pt idx="59">
                  <c:v>1.0025887156267468</c:v>
                </c:pt>
                <c:pt idx="60">
                  <c:v>1.0037174651412519</c:v>
                </c:pt>
                <c:pt idx="61">
                  <c:v>1.0047222322709586</c:v>
                </c:pt>
                <c:pt idx="62">
                  <c:v>0.99694624649556252</c:v>
                </c:pt>
                <c:pt idx="63">
                  <c:v>0.99529241558097126</c:v>
                </c:pt>
                <c:pt idx="64">
                  <c:v>1.0052793962576525</c:v>
                </c:pt>
                <c:pt idx="65">
                  <c:v>1.0067834933508999</c:v>
                </c:pt>
                <c:pt idx="66">
                  <c:v>1.0067739034586702</c:v>
                </c:pt>
                <c:pt idx="67">
                  <c:v>1.0150705415419412</c:v>
                </c:pt>
                <c:pt idx="68">
                  <c:v>1.018672240064606</c:v>
                </c:pt>
                <c:pt idx="69">
                  <c:v>1.0182309469711204</c:v>
                </c:pt>
                <c:pt idx="70">
                  <c:v>1.0080536753908762</c:v>
                </c:pt>
                <c:pt idx="71">
                  <c:v>1.0113652702126512</c:v>
                </c:pt>
                <c:pt idx="72">
                  <c:v>1.0204308269474012</c:v>
                </c:pt>
                <c:pt idx="73">
                  <c:v>1.0063843085038553</c:v>
                </c:pt>
                <c:pt idx="74">
                  <c:v>1.0158828875698664</c:v>
                </c:pt>
                <c:pt idx="75">
                  <c:v>1.0063080022320825</c:v>
                </c:pt>
                <c:pt idx="76">
                  <c:v>1.0119864560863761</c:v>
                </c:pt>
                <c:pt idx="77">
                  <c:v>1.0132001551044705</c:v>
                </c:pt>
                <c:pt idx="78">
                  <c:v>0.99610618946918261</c:v>
                </c:pt>
                <c:pt idx="79">
                  <c:v>1.0015418579007473</c:v>
                </c:pt>
                <c:pt idx="80">
                  <c:v>0.99740982467647921</c:v>
                </c:pt>
                <c:pt idx="81">
                  <c:v>1.0007892003824919</c:v>
                </c:pt>
                <c:pt idx="82">
                  <c:v>0.99557042774594462</c:v>
                </c:pt>
                <c:pt idx="83">
                  <c:v>0.99555715876607787</c:v>
                </c:pt>
                <c:pt idx="84">
                  <c:v>0.99526827045040567</c:v>
                </c:pt>
                <c:pt idx="85">
                  <c:v>0.99038435155994109</c:v>
                </c:pt>
                <c:pt idx="86">
                  <c:v>0.98709851289949457</c:v>
                </c:pt>
                <c:pt idx="87">
                  <c:v>0.99202739821077801</c:v>
                </c:pt>
                <c:pt idx="88">
                  <c:v>0.98965715550126632</c:v>
                </c:pt>
                <c:pt idx="89">
                  <c:v>0.99572759821640611</c:v>
                </c:pt>
                <c:pt idx="90">
                  <c:v>0.98730551841733538</c:v>
                </c:pt>
                <c:pt idx="91">
                  <c:v>0.99227310980774619</c:v>
                </c:pt>
                <c:pt idx="92">
                  <c:v>0.99455499109528478</c:v>
                </c:pt>
                <c:pt idx="93">
                  <c:v>0.99228951924674913</c:v>
                </c:pt>
                <c:pt idx="94">
                  <c:v>0.99529909329822674</c:v>
                </c:pt>
                <c:pt idx="95">
                  <c:v>1.0023139055977437</c:v>
                </c:pt>
                <c:pt idx="96">
                  <c:v>0.99659068577013876</c:v>
                </c:pt>
                <c:pt idx="97">
                  <c:v>1.0044748876463487</c:v>
                </c:pt>
                <c:pt idx="98">
                  <c:v>0.99716405196522939</c:v>
                </c:pt>
                <c:pt idx="99">
                  <c:v>1.0058964025430617</c:v>
                </c:pt>
                <c:pt idx="100">
                  <c:v>1.006931485385526</c:v>
                </c:pt>
                <c:pt idx="101">
                  <c:v>1.006936980292551</c:v>
                </c:pt>
                <c:pt idx="102">
                  <c:v>0.99871718738245474</c:v>
                </c:pt>
                <c:pt idx="103">
                  <c:v>1.0147283033428376</c:v>
                </c:pt>
                <c:pt idx="104">
                  <c:v>1.0047346462572326</c:v>
                </c:pt>
                <c:pt idx="105">
                  <c:v>1.0168878046682441</c:v>
                </c:pt>
                <c:pt idx="106">
                  <c:v>1.0160329331687503</c:v>
                </c:pt>
                <c:pt idx="107">
                  <c:v>1.0174926971333356</c:v>
                </c:pt>
                <c:pt idx="108">
                  <c:v>1.0048095938820241</c:v>
                </c:pt>
                <c:pt idx="109">
                  <c:v>0.99980654115851542</c:v>
                </c:pt>
                <c:pt idx="110">
                  <c:v>0.9899632309213352</c:v>
                </c:pt>
                <c:pt idx="111">
                  <c:v>0.99544368695722585</c:v>
                </c:pt>
                <c:pt idx="112">
                  <c:v>0.98577555906613124</c:v>
                </c:pt>
                <c:pt idx="113">
                  <c:v>0.98280832490205494</c:v>
                </c:pt>
                <c:pt idx="114">
                  <c:v>0.976522770280561</c:v>
                </c:pt>
                <c:pt idx="115">
                  <c:v>0.98212421528404248</c:v>
                </c:pt>
                <c:pt idx="116">
                  <c:v>0.98769577932964325</c:v>
                </c:pt>
                <c:pt idx="117">
                  <c:v>0.9828323833172341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3-4A6E-A583-A212040F9A87}"/>
            </c:ext>
          </c:extLst>
        </c:ser>
        <c:ser>
          <c:idx val="1"/>
          <c:order val="1"/>
          <c:tx>
            <c:strRef>
              <c:f>credit!$C$1</c:f>
              <c:strCache>
                <c:ptCount val="1"/>
                <c:pt idx="0">
                  <c:v>Agg.Gross.Growth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credit!$A$2:$A$119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credit!$C$2:$C$119</c:f>
              <c:numCache>
                <c:formatCode>General</c:formatCode>
                <c:ptCount val="118"/>
                <c:pt idx="1">
                  <c:v>1.0207511140667545</c:v>
                </c:pt>
                <c:pt idx="2">
                  <c:v>1.0136129298429939</c:v>
                </c:pt>
                <c:pt idx="3">
                  <c:v>1.0065238785523869</c:v>
                </c:pt>
                <c:pt idx="4">
                  <c:v>1.0114522489451385</c:v>
                </c:pt>
                <c:pt idx="5">
                  <c:v>1.0159551498733341</c:v>
                </c:pt>
                <c:pt idx="6">
                  <c:v>1.0075703421642677</c:v>
                </c:pt>
                <c:pt idx="7">
                  <c:v>1.0006908993645605</c:v>
                </c:pt>
                <c:pt idx="8">
                  <c:v>1.0183074435941075</c:v>
                </c:pt>
                <c:pt idx="9">
                  <c:v>1.0146554452052448</c:v>
                </c:pt>
                <c:pt idx="10">
                  <c:v>1.0111244146163054</c:v>
                </c:pt>
                <c:pt idx="11">
                  <c:v>1.0226134922541559</c:v>
                </c:pt>
                <c:pt idx="12">
                  <c:v>1.0228264447889268</c:v>
                </c:pt>
                <c:pt idx="13">
                  <c:v>1.0350294365861974</c:v>
                </c:pt>
                <c:pt idx="14">
                  <c:v>1.0230208334369417</c:v>
                </c:pt>
                <c:pt idx="15">
                  <c:v>1.0361050505584208</c:v>
                </c:pt>
                <c:pt idx="16">
                  <c:v>1.0110846630794244</c:v>
                </c:pt>
                <c:pt idx="17">
                  <c:v>1.0242575555306204</c:v>
                </c:pt>
                <c:pt idx="18">
                  <c:v>1.0133478153296576</c:v>
                </c:pt>
                <c:pt idx="19">
                  <c:v>1.0276299946076832</c:v>
                </c:pt>
                <c:pt idx="20">
                  <c:v>1.0189616905009355</c:v>
                </c:pt>
                <c:pt idx="21">
                  <c:v>1.0253954153927571</c:v>
                </c:pt>
                <c:pt idx="22">
                  <c:v>1.0163438412205235</c:v>
                </c:pt>
                <c:pt idx="23">
                  <c:v>1.0244603757655573</c:v>
                </c:pt>
                <c:pt idx="24">
                  <c:v>1.0134347346538508</c:v>
                </c:pt>
                <c:pt idx="25">
                  <c:v>1.0152941412144447</c:v>
                </c:pt>
                <c:pt idx="26">
                  <c:v>1.0094636827417542</c:v>
                </c:pt>
                <c:pt idx="27">
                  <c:v>1.0158560678781201</c:v>
                </c:pt>
                <c:pt idx="28">
                  <c:v>1.0152186959487399</c:v>
                </c:pt>
                <c:pt idx="29">
                  <c:v>1.0166077482066584</c:v>
                </c:pt>
                <c:pt idx="30">
                  <c:v>1.0052971979225382</c:v>
                </c:pt>
                <c:pt idx="31">
                  <c:v>1.0171892058426617</c:v>
                </c:pt>
                <c:pt idx="32">
                  <c:v>1.0100728310608829</c:v>
                </c:pt>
                <c:pt idx="33">
                  <c:v>1.0121604747946134</c:v>
                </c:pt>
                <c:pt idx="34">
                  <c:v>1.0021901090128373</c:v>
                </c:pt>
                <c:pt idx="35">
                  <c:v>1.0100026144901926</c:v>
                </c:pt>
                <c:pt idx="36">
                  <c:v>1.0043293459232303</c:v>
                </c:pt>
                <c:pt idx="37">
                  <c:v>0.99931421883066041</c:v>
                </c:pt>
                <c:pt idx="38">
                  <c:v>0.99617872365599736</c:v>
                </c:pt>
                <c:pt idx="39">
                  <c:v>0.99430400642032368</c:v>
                </c:pt>
                <c:pt idx="40">
                  <c:v>0.98572733114362354</c:v>
                </c:pt>
                <c:pt idx="41">
                  <c:v>0.99471561416826859</c:v>
                </c:pt>
                <c:pt idx="42">
                  <c:v>0.98256222929938242</c:v>
                </c:pt>
                <c:pt idx="43">
                  <c:v>0.98321151844635213</c:v>
                </c:pt>
                <c:pt idx="44">
                  <c:v>0.99787716612422683</c:v>
                </c:pt>
                <c:pt idx="45">
                  <c:v>0.99379040932962515</c:v>
                </c:pt>
                <c:pt idx="46">
                  <c:v>0.99238080952057295</c:v>
                </c:pt>
                <c:pt idx="47">
                  <c:v>0.99216457271698932</c:v>
                </c:pt>
                <c:pt idx="48">
                  <c:v>1.0025984024317804</c:v>
                </c:pt>
                <c:pt idx="49">
                  <c:v>1.0057166121779164</c:v>
                </c:pt>
                <c:pt idx="50">
                  <c:v>1.0011381884841466</c:v>
                </c:pt>
                <c:pt idx="51">
                  <c:v>1.0025579822353206</c:v>
                </c:pt>
                <c:pt idx="52">
                  <c:v>1.0140504413099036</c:v>
                </c:pt>
                <c:pt idx="53">
                  <c:v>1.0082996797422996</c:v>
                </c:pt>
                <c:pt idx="54">
                  <c:v>1.0036877476570942</c:v>
                </c:pt>
                <c:pt idx="55">
                  <c:v>1.0071108789781968</c:v>
                </c:pt>
                <c:pt idx="56">
                  <c:v>1.0137234407396094</c:v>
                </c:pt>
                <c:pt idx="57">
                  <c:v>1.0150359882383997</c:v>
                </c:pt>
                <c:pt idx="58">
                  <c:v>1.003708674682116</c:v>
                </c:pt>
                <c:pt idx="59">
                  <c:v>1.008980981318421</c:v>
                </c:pt>
                <c:pt idx="60">
                  <c:v>1.0085922793310955</c:v>
                </c:pt>
                <c:pt idx="61">
                  <c:v>1.0140944631560411</c:v>
                </c:pt>
                <c:pt idx="62">
                  <c:v>1.0059339910830358</c:v>
                </c:pt>
                <c:pt idx="63">
                  <c:v>1.0032193091588875</c:v>
                </c:pt>
                <c:pt idx="64">
                  <c:v>1.014189671682973</c:v>
                </c:pt>
                <c:pt idx="65">
                  <c:v>1.0160220510604387</c:v>
                </c:pt>
                <c:pt idx="66">
                  <c:v>1.0195961098672004</c:v>
                </c:pt>
                <c:pt idx="67">
                  <c:v>1.0157260032733708</c:v>
                </c:pt>
                <c:pt idx="68">
                  <c:v>1.0301010422737225</c:v>
                </c:pt>
                <c:pt idx="69">
                  <c:v>1.0320706384090057</c:v>
                </c:pt>
                <c:pt idx="70">
                  <c:v>1.01759730888324</c:v>
                </c:pt>
                <c:pt idx="71">
                  <c:v>1.0221871050924967</c:v>
                </c:pt>
                <c:pt idx="72">
                  <c:v>1.0283804825008633</c:v>
                </c:pt>
                <c:pt idx="73">
                  <c:v>1.0164166842610567</c:v>
                </c:pt>
                <c:pt idx="74">
                  <c:v>1.0296945428622049</c:v>
                </c:pt>
                <c:pt idx="75">
                  <c:v>1.0152313947217737</c:v>
                </c:pt>
                <c:pt idx="76">
                  <c:v>1.0212655151796439</c:v>
                </c:pt>
                <c:pt idx="77">
                  <c:v>1.0243378745323288</c:v>
                </c:pt>
                <c:pt idx="78">
                  <c:v>1.0081435323906043</c:v>
                </c:pt>
                <c:pt idx="79">
                  <c:v>1.0104368258363916</c:v>
                </c:pt>
                <c:pt idx="80">
                  <c:v>1.0019715323546079</c:v>
                </c:pt>
                <c:pt idx="81">
                  <c:v>1.0107712022877162</c:v>
                </c:pt>
                <c:pt idx="82">
                  <c:v>1.0053080631232227</c:v>
                </c:pt>
                <c:pt idx="83">
                  <c:v>1.0058698249268876</c:v>
                </c:pt>
                <c:pt idx="84">
                  <c:v>1.003107449734238</c:v>
                </c:pt>
                <c:pt idx="85">
                  <c:v>1.0007149554868333</c:v>
                </c:pt>
                <c:pt idx="86">
                  <c:v>0.99898734848067572</c:v>
                </c:pt>
                <c:pt idx="87">
                  <c:v>1.0015688753119256</c:v>
                </c:pt>
                <c:pt idx="88">
                  <c:v>0.99524238901513007</c:v>
                </c:pt>
                <c:pt idx="89">
                  <c:v>1.0003720419469158</c:v>
                </c:pt>
                <c:pt idx="90">
                  <c:v>0.99927062423361657</c:v>
                </c:pt>
                <c:pt idx="91">
                  <c:v>0.99549382902413319</c:v>
                </c:pt>
                <c:pt idx="92">
                  <c:v>1.0107727332764485</c:v>
                </c:pt>
                <c:pt idx="93">
                  <c:v>1.0013741428331275</c:v>
                </c:pt>
                <c:pt idx="94">
                  <c:v>1.0073684865494119</c:v>
                </c:pt>
                <c:pt idx="95">
                  <c:v>1.0090727807285704</c:v>
                </c:pt>
                <c:pt idx="96">
                  <c:v>1.0067872133397444</c:v>
                </c:pt>
                <c:pt idx="97">
                  <c:v>1.0141981911889864</c:v>
                </c:pt>
                <c:pt idx="98">
                  <c:v>1.006926227160527</c:v>
                </c:pt>
                <c:pt idx="99">
                  <c:v>1.0148027113329725</c:v>
                </c:pt>
                <c:pt idx="100">
                  <c:v>1.0145457653760295</c:v>
                </c:pt>
                <c:pt idx="101">
                  <c:v>1.0177966826415512</c:v>
                </c:pt>
                <c:pt idx="102">
                  <c:v>1.0091331744333594</c:v>
                </c:pt>
                <c:pt idx="103">
                  <c:v>1.0259658907867819</c:v>
                </c:pt>
                <c:pt idx="104">
                  <c:v>1.0139852124117552</c:v>
                </c:pt>
                <c:pt idx="105">
                  <c:v>1.0264242447394782</c:v>
                </c:pt>
                <c:pt idx="106">
                  <c:v>1.0262986537893788</c:v>
                </c:pt>
                <c:pt idx="107">
                  <c:v>1.0268328826318949</c:v>
                </c:pt>
                <c:pt idx="108">
                  <c:v>1.0145008382450191</c:v>
                </c:pt>
                <c:pt idx="109">
                  <c:v>1.0128443123408988</c:v>
                </c:pt>
                <c:pt idx="110">
                  <c:v>1.0013486887175767</c:v>
                </c:pt>
                <c:pt idx="111">
                  <c:v>1.0053791534307788</c:v>
                </c:pt>
                <c:pt idx="112">
                  <c:v>0.98982657764832083</c:v>
                </c:pt>
                <c:pt idx="113">
                  <c:v>0.991858318728707</c:v>
                </c:pt>
                <c:pt idx="114">
                  <c:v>0.98372735297143432</c:v>
                </c:pt>
                <c:pt idx="115">
                  <c:v>0.98066802269758935</c:v>
                </c:pt>
                <c:pt idx="116">
                  <c:v>0.9944583816029422</c:v>
                </c:pt>
                <c:pt idx="117">
                  <c:v>0.98644357996536502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3-4A6E-A583-A212040F9A87}"/>
            </c:ext>
          </c:extLst>
        </c:ser>
        <c:ser>
          <c:idx val="2"/>
          <c:order val="2"/>
          <c:tx>
            <c:strRef>
              <c:f>credit!$D$1</c:f>
              <c:strCache>
                <c:ptCount val="1"/>
                <c:pt idx="0">
                  <c:v>PerCap.Gross.Growth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credit!$A$2:$A$119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credit!$D$2:$D$119</c:f>
              <c:numCache>
                <c:formatCode>General</c:formatCode>
                <c:ptCount val="118"/>
                <c:pt idx="1">
                  <c:v>1.0173954362494297</c:v>
                </c:pt>
                <c:pt idx="2">
                  <c:v>1.0101908526169114</c:v>
                </c:pt>
                <c:pt idx="3">
                  <c:v>1.0031234799303745</c:v>
                </c:pt>
                <c:pt idx="4">
                  <c:v>1.0084640384256198</c:v>
                </c:pt>
                <c:pt idx="5">
                  <c:v>1.0128662965807882</c:v>
                </c:pt>
                <c:pt idx="6">
                  <c:v>1.0046404814415466</c:v>
                </c:pt>
                <c:pt idx="7">
                  <c:v>0.99765878307813471</c:v>
                </c:pt>
                <c:pt idx="8">
                  <c:v>1.0156135551378112</c:v>
                </c:pt>
                <c:pt idx="9">
                  <c:v>1.0120170828498347</c:v>
                </c:pt>
                <c:pt idx="10">
                  <c:v>1.0082727372697335</c:v>
                </c:pt>
                <c:pt idx="11">
                  <c:v>1.0196850647978721</c:v>
                </c:pt>
                <c:pt idx="12">
                  <c:v>1.0185859834506827</c:v>
                </c:pt>
                <c:pt idx="13">
                  <c:v>1.0324045265883426</c:v>
                </c:pt>
                <c:pt idx="14">
                  <c:v>1.0202981126116537</c:v>
                </c:pt>
                <c:pt idx="15">
                  <c:v>1.0329639616240656</c:v>
                </c:pt>
                <c:pt idx="16">
                  <c:v>1.0088634044287703</c:v>
                </c:pt>
                <c:pt idx="17">
                  <c:v>1.0218170151979826</c:v>
                </c:pt>
                <c:pt idx="18">
                  <c:v>1.0106953598157258</c:v>
                </c:pt>
                <c:pt idx="19">
                  <c:v>1.0246015966443578</c:v>
                </c:pt>
                <c:pt idx="20">
                  <c:v>1.0139488181459271</c:v>
                </c:pt>
                <c:pt idx="21">
                  <c:v>1.0225786970515933</c:v>
                </c:pt>
                <c:pt idx="22">
                  <c:v>1.0134494062460702</c:v>
                </c:pt>
                <c:pt idx="23">
                  <c:v>1.0214685001827695</c:v>
                </c:pt>
                <c:pt idx="24">
                  <c:v>1.0098933073498024</c:v>
                </c:pt>
                <c:pt idx="25">
                  <c:v>1.0123720046014331</c:v>
                </c:pt>
                <c:pt idx="26">
                  <c:v>1.0067646606411966</c:v>
                </c:pt>
                <c:pt idx="27">
                  <c:v>1.0133588826262054</c:v>
                </c:pt>
                <c:pt idx="28">
                  <c:v>1.0124576201370594</c:v>
                </c:pt>
                <c:pt idx="29">
                  <c:v>1.014281103481675</c:v>
                </c:pt>
                <c:pt idx="30">
                  <c:v>1.0028443293949456</c:v>
                </c:pt>
                <c:pt idx="31">
                  <c:v>1.0149215049897053</c:v>
                </c:pt>
                <c:pt idx="32">
                  <c:v>1.007249140688794</c:v>
                </c:pt>
                <c:pt idx="33">
                  <c:v>1.0099568719032006</c:v>
                </c:pt>
                <c:pt idx="34">
                  <c:v>0.99991113070643478</c:v>
                </c:pt>
                <c:pt idx="35">
                  <c:v>1.0077595763856753</c:v>
                </c:pt>
                <c:pt idx="36">
                  <c:v>0.99632751404940267</c:v>
                </c:pt>
                <c:pt idx="37">
                  <c:v>0.99721596383522249</c:v>
                </c:pt>
                <c:pt idx="38">
                  <c:v>0.99388318702194822</c:v>
                </c:pt>
                <c:pt idx="39">
                  <c:v>0.99161400437696556</c:v>
                </c:pt>
                <c:pt idx="40">
                  <c:v>0.98362744863410712</c:v>
                </c:pt>
                <c:pt idx="41">
                  <c:v>0.99271215524927181</c:v>
                </c:pt>
                <c:pt idx="42">
                  <c:v>0.98016821880285276</c:v>
                </c:pt>
                <c:pt idx="43">
                  <c:v>0.98049591802876634</c:v>
                </c:pt>
                <c:pt idx="44">
                  <c:v>0.99567437735577913</c:v>
                </c:pt>
                <c:pt idx="45">
                  <c:v>0.99156026600906277</c:v>
                </c:pt>
                <c:pt idx="46">
                  <c:v>0.98971937063948812</c:v>
                </c:pt>
                <c:pt idx="47">
                  <c:v>0.98913434280791002</c:v>
                </c:pt>
                <c:pt idx="48">
                  <c:v>1.0000657274157596</c:v>
                </c:pt>
                <c:pt idx="49">
                  <c:v>1.0033938693880078</c:v>
                </c:pt>
                <c:pt idx="50">
                  <c:v>0.99850705381334859</c:v>
                </c:pt>
                <c:pt idx="51">
                  <c:v>0.9997238562254539</c:v>
                </c:pt>
                <c:pt idx="52">
                  <c:v>1.0116491529851885</c:v>
                </c:pt>
                <c:pt idx="53">
                  <c:v>1.0060592646225957</c:v>
                </c:pt>
                <c:pt idx="54">
                  <c:v>1.0009983432888478</c:v>
                </c:pt>
                <c:pt idx="55">
                  <c:v>1.0043042974010936</c:v>
                </c:pt>
                <c:pt idx="56">
                  <c:v>1.0122822071020774</c:v>
                </c:pt>
                <c:pt idx="57">
                  <c:v>1.0129185110344907</c:v>
                </c:pt>
                <c:pt idx="58">
                  <c:v>1.0011271272400164</c:v>
                </c:pt>
                <c:pt idx="59">
                  <c:v>1.0062242533862538</c:v>
                </c:pt>
                <c:pt idx="60">
                  <c:v>1.0064499833402683</c:v>
                </c:pt>
                <c:pt idx="61">
                  <c:v>1.0115458849380112</c:v>
                </c:pt>
                <c:pt idx="62">
                  <c:v>1.0030775378174224</c:v>
                </c:pt>
                <c:pt idx="63">
                  <c:v>1.0001932444163155</c:v>
                </c:pt>
                <c:pt idx="64">
                  <c:v>1.0094877529564743</c:v>
                </c:pt>
                <c:pt idx="65">
                  <c:v>1.0138197176646304</c:v>
                </c:pt>
                <c:pt idx="66">
                  <c:v>1.0169322249317352</c:v>
                </c:pt>
                <c:pt idx="67">
                  <c:v>1.0128936862291029</c:v>
                </c:pt>
                <c:pt idx="68">
                  <c:v>1.027784434174541</c:v>
                </c:pt>
                <c:pt idx="69">
                  <c:v>1.0295018576296757</c:v>
                </c:pt>
                <c:pt idx="70">
                  <c:v>1.0147365710167977</c:v>
                </c:pt>
                <c:pt idx="71">
                  <c:v>1.0191368761413429</c:v>
                </c:pt>
                <c:pt idx="72">
                  <c:v>1.0245113879278798</c:v>
                </c:pt>
                <c:pt idx="73">
                  <c:v>1.0136939135290708</c:v>
                </c:pt>
                <c:pt idx="74">
                  <c:v>1.0266655005927212</c:v>
                </c:pt>
                <c:pt idx="75">
                  <c:v>1.0122310191828414</c:v>
                </c:pt>
                <c:pt idx="76">
                  <c:v>1.0071441532956931</c:v>
                </c:pt>
                <c:pt idx="77">
                  <c:v>1.021171839319255</c:v>
                </c:pt>
                <c:pt idx="78">
                  <c:v>1.0049395994792096</c:v>
                </c:pt>
                <c:pt idx="79">
                  <c:v>1.0074008517873156</c:v>
                </c:pt>
                <c:pt idx="80">
                  <c:v>0.99944126575849956</c:v>
                </c:pt>
                <c:pt idx="81">
                  <c:v>1.0077837954927671</c:v>
                </c:pt>
                <c:pt idx="82">
                  <c:v>1.0021067076515393</c:v>
                </c:pt>
                <c:pt idx="83">
                  <c:v>1.0026582899371081</c:v>
                </c:pt>
                <c:pt idx="84">
                  <c:v>1.0005502658854959</c:v>
                </c:pt>
                <c:pt idx="85">
                  <c:v>0.99822856788298509</c:v>
                </c:pt>
                <c:pt idx="86">
                  <c:v>0.99594271313142924</c:v>
                </c:pt>
                <c:pt idx="87">
                  <c:v>0.99847386496097412</c:v>
                </c:pt>
                <c:pt idx="88">
                  <c:v>0.98816008448468295</c:v>
                </c:pt>
                <c:pt idx="89">
                  <c:v>0.99736030165798806</c:v>
                </c:pt>
                <c:pt idx="90">
                  <c:v>0.99593840891515517</c:v>
                </c:pt>
                <c:pt idx="91">
                  <c:v>0.99207662280027564</c:v>
                </c:pt>
                <c:pt idx="92">
                  <c:v>1.0104075587684198</c:v>
                </c:pt>
                <c:pt idx="93">
                  <c:v>0.99860169633350726</c:v>
                </c:pt>
                <c:pt idx="94">
                  <c:v>1.0041859323179416</c:v>
                </c:pt>
                <c:pt idx="95">
                  <c:v>1.0057544385627117</c:v>
                </c:pt>
                <c:pt idx="96">
                  <c:v>1.0040134237030136</c:v>
                </c:pt>
                <c:pt idx="97">
                  <c:v>1.0113399529799052</c:v>
                </c:pt>
                <c:pt idx="98">
                  <c:v>1.0035983025300439</c:v>
                </c:pt>
                <c:pt idx="99">
                  <c:v>1.0113470209554938</c:v>
                </c:pt>
                <c:pt idx="100">
                  <c:v>1.0120171627185477</c:v>
                </c:pt>
                <c:pt idx="101">
                  <c:v>1.0148159093982883</c:v>
                </c:pt>
                <c:pt idx="102">
                  <c:v>1.0059024757459012</c:v>
                </c:pt>
                <c:pt idx="103">
                  <c:v>1.0227095787515814</c:v>
                </c:pt>
                <c:pt idx="104">
                  <c:v>1.0098415249536326</c:v>
                </c:pt>
                <c:pt idx="105">
                  <c:v>1.0235745689635953</c:v>
                </c:pt>
                <c:pt idx="106">
                  <c:v>1.0230811118232332</c:v>
                </c:pt>
                <c:pt idx="107">
                  <c:v>1.0236295860503699</c:v>
                </c:pt>
                <c:pt idx="108">
                  <c:v>1.015067338813324</c:v>
                </c:pt>
                <c:pt idx="109">
                  <c:v>1.010226246554887</c:v>
                </c:pt>
                <c:pt idx="110">
                  <c:v>0.99835318717344057</c:v>
                </c:pt>
                <c:pt idx="111">
                  <c:v>1.0023193813949272</c:v>
                </c:pt>
                <c:pt idx="112">
                  <c:v>0.98945718591703991</c:v>
                </c:pt>
                <c:pt idx="113">
                  <c:v>0.98955551818464116</c:v>
                </c:pt>
                <c:pt idx="114">
                  <c:v>0.98108705769513826</c:v>
                </c:pt>
                <c:pt idx="115">
                  <c:v>0.97799203123584189</c:v>
                </c:pt>
                <c:pt idx="116">
                  <c:v>0.99337858730148809</c:v>
                </c:pt>
                <c:pt idx="117">
                  <c:v>0.98432676013236697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53-4A6E-A583-A212040F9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399487"/>
        <c:axId val="1920193135"/>
      </c:lineChart>
      <c:dateAx>
        <c:axId val="19673994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0193135"/>
        <c:crosses val="autoZero"/>
        <c:auto val="1"/>
        <c:lblOffset val="100"/>
        <c:baseTimeUnit val="months"/>
      </c:dateAx>
      <c:valAx>
        <c:axId val="19201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6739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credit!$C$1</c:f>
              <c:strCache>
                <c:ptCount val="1"/>
                <c:pt idx="0">
                  <c:v>Agg.Gross.Growth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credit!$B$2:$B$119</c:f>
              <c:numCache>
                <c:formatCode>General</c:formatCode>
                <c:ptCount val="118"/>
                <c:pt idx="0">
                  <c:v>0.98498665634108695</c:v>
                </c:pt>
                <c:pt idx="1">
                  <c:v>1.0073486984725852</c:v>
                </c:pt>
                <c:pt idx="2">
                  <c:v>1.0030584865107639</c:v>
                </c:pt>
                <c:pt idx="3">
                  <c:v>0.99864908180899026</c:v>
                </c:pt>
                <c:pt idx="4">
                  <c:v>1.0022007546633034</c:v>
                </c:pt>
                <c:pt idx="5">
                  <c:v>1.0037458967109292</c:v>
                </c:pt>
                <c:pt idx="6">
                  <c:v>0.99686931753580543</c:v>
                </c:pt>
                <c:pt idx="7">
                  <c:v>0.99327397994065725</c:v>
                </c:pt>
                <c:pt idx="8">
                  <c:v>1.0097331651988157</c:v>
                </c:pt>
                <c:pt idx="9">
                  <c:v>1.0029920642323054</c:v>
                </c:pt>
                <c:pt idx="10">
                  <c:v>1.0015979337880272</c:v>
                </c:pt>
                <c:pt idx="11">
                  <c:v>1.0155492405436917</c:v>
                </c:pt>
                <c:pt idx="12">
                  <c:v>1.0165298056419003</c:v>
                </c:pt>
                <c:pt idx="13">
                  <c:v>1.0266594212540407</c:v>
                </c:pt>
                <c:pt idx="14">
                  <c:v>1.0137960018356067</c:v>
                </c:pt>
                <c:pt idx="15">
                  <c:v>1.0311514229586602</c:v>
                </c:pt>
                <c:pt idx="16">
                  <c:v>1.0035457596691628</c:v>
                </c:pt>
                <c:pt idx="17">
                  <c:v>1.015213444725273</c:v>
                </c:pt>
                <c:pt idx="18">
                  <c:v>1.0052653007886112</c:v>
                </c:pt>
                <c:pt idx="19">
                  <c:v>1.0285924673470526</c:v>
                </c:pt>
                <c:pt idx="20">
                  <c:v>1.0113821286102813</c:v>
                </c:pt>
                <c:pt idx="21">
                  <c:v>1.0158995318443038</c:v>
                </c:pt>
                <c:pt idx="22">
                  <c:v>1.0075842775275872</c:v>
                </c:pt>
                <c:pt idx="23">
                  <c:v>1.0187362812525234</c:v>
                </c:pt>
                <c:pt idx="24">
                  <c:v>1.0056857241322767</c:v>
                </c:pt>
                <c:pt idx="25">
                  <c:v>1.0049301865776883</c:v>
                </c:pt>
                <c:pt idx="26">
                  <c:v>1.0002700359865306</c:v>
                </c:pt>
                <c:pt idx="27">
                  <c:v>1.0092048731414589</c:v>
                </c:pt>
                <c:pt idx="28">
                  <c:v>1.0075483843637685</c:v>
                </c:pt>
                <c:pt idx="29">
                  <c:v>1.0062763634781995</c:v>
                </c:pt>
                <c:pt idx="30">
                  <c:v>0.99555080149072894</c:v>
                </c:pt>
                <c:pt idx="31">
                  <c:v>1.0061358042011486</c:v>
                </c:pt>
                <c:pt idx="32">
                  <c:v>1.000560492488886</c:v>
                </c:pt>
                <c:pt idx="33">
                  <c:v>1.0016666723401202</c:v>
                </c:pt>
                <c:pt idx="34">
                  <c:v>0.99133709037356688</c:v>
                </c:pt>
                <c:pt idx="35">
                  <c:v>0.99998335025991336</c:v>
                </c:pt>
                <c:pt idx="36">
                  <c:v>0.99374247727050158</c:v>
                </c:pt>
                <c:pt idx="37">
                  <c:v>0.9887766745045613</c:v>
                </c:pt>
                <c:pt idx="38">
                  <c:v>0.98613212355187141</c:v>
                </c:pt>
                <c:pt idx="39">
                  <c:v>0.98388610388022879</c:v>
                </c:pt>
                <c:pt idx="40">
                  <c:v>0.9737791067107292</c:v>
                </c:pt>
                <c:pt idx="41">
                  <c:v>0.98355852911015373</c:v>
                </c:pt>
                <c:pt idx="42">
                  <c:v>0.97212240373491443</c:v>
                </c:pt>
                <c:pt idx="43">
                  <c:v>0.97153258511667984</c:v>
                </c:pt>
                <c:pt idx="44">
                  <c:v>0.98676249902732249</c:v>
                </c:pt>
                <c:pt idx="45">
                  <c:v>0.98269087203546879</c:v>
                </c:pt>
                <c:pt idx="46">
                  <c:v>0.98044536340299548</c:v>
                </c:pt>
                <c:pt idx="47">
                  <c:v>0.98240513759120296</c:v>
                </c:pt>
                <c:pt idx="48">
                  <c:v>0.98238318301328686</c:v>
                </c:pt>
                <c:pt idx="49">
                  <c:v>0.98656378107608345</c:v>
                </c:pt>
                <c:pt idx="50">
                  <c:v>0.98341501779124718</c:v>
                </c:pt>
                <c:pt idx="51">
                  <c:v>0.98719740364282071</c:v>
                </c:pt>
                <c:pt idx="52">
                  <c:v>0.99718250830624244</c:v>
                </c:pt>
                <c:pt idx="53">
                  <c:v>0.99368529298813624</c:v>
                </c:pt>
                <c:pt idx="54">
                  <c:v>0.99063145447752277</c:v>
                </c:pt>
                <c:pt idx="55">
                  <c:v>0.99356992027560065</c:v>
                </c:pt>
                <c:pt idx="56">
                  <c:v>1.0061810651153755</c:v>
                </c:pt>
                <c:pt idx="57">
                  <c:v>1.0075942990263496</c:v>
                </c:pt>
                <c:pt idx="58">
                  <c:v>0.99649353037561184</c:v>
                </c:pt>
                <c:pt idx="59">
                  <c:v>1.0025887156267468</c:v>
                </c:pt>
                <c:pt idx="60">
                  <c:v>1.0037174651412519</c:v>
                </c:pt>
                <c:pt idx="61">
                  <c:v>1.0047222322709586</c:v>
                </c:pt>
                <c:pt idx="62">
                  <c:v>0.99694624649556252</c:v>
                </c:pt>
                <c:pt idx="63">
                  <c:v>0.99529241558097126</c:v>
                </c:pt>
                <c:pt idx="64">
                  <c:v>1.0052793962576525</c:v>
                </c:pt>
                <c:pt idx="65">
                  <c:v>1.0067834933508999</c:v>
                </c:pt>
                <c:pt idx="66">
                  <c:v>1.0067739034586702</c:v>
                </c:pt>
                <c:pt idx="67">
                  <c:v>1.0150705415419412</c:v>
                </c:pt>
                <c:pt idx="68">
                  <c:v>1.018672240064606</c:v>
                </c:pt>
                <c:pt idx="69">
                  <c:v>1.0182309469711204</c:v>
                </c:pt>
                <c:pt idx="70">
                  <c:v>1.0080536753908762</c:v>
                </c:pt>
                <c:pt idx="71">
                  <c:v>1.0113652702126512</c:v>
                </c:pt>
                <c:pt idx="72">
                  <c:v>1.0204308269474012</c:v>
                </c:pt>
                <c:pt idx="73">
                  <c:v>1.0063843085038553</c:v>
                </c:pt>
                <c:pt idx="74">
                  <c:v>1.0158828875698664</c:v>
                </c:pt>
                <c:pt idx="75">
                  <c:v>1.0063080022320825</c:v>
                </c:pt>
                <c:pt idx="76">
                  <c:v>1.0119864560863761</c:v>
                </c:pt>
                <c:pt idx="77">
                  <c:v>1.0132001551044705</c:v>
                </c:pt>
                <c:pt idx="78">
                  <c:v>0.99610618946918261</c:v>
                </c:pt>
                <c:pt idx="79">
                  <c:v>1.0015418579007473</c:v>
                </c:pt>
                <c:pt idx="80">
                  <c:v>0.99740982467647921</c:v>
                </c:pt>
                <c:pt idx="81">
                  <c:v>1.0007892003824919</c:v>
                </c:pt>
                <c:pt idx="82">
                  <c:v>0.99557042774594462</c:v>
                </c:pt>
                <c:pt idx="83">
                  <c:v>0.99555715876607787</c:v>
                </c:pt>
                <c:pt idx="84">
                  <c:v>0.99526827045040567</c:v>
                </c:pt>
                <c:pt idx="85">
                  <c:v>0.99038435155994109</c:v>
                </c:pt>
                <c:pt idx="86">
                  <c:v>0.98709851289949457</c:v>
                </c:pt>
                <c:pt idx="87">
                  <c:v>0.99202739821077801</c:v>
                </c:pt>
                <c:pt idx="88">
                  <c:v>0.98965715550126632</c:v>
                </c:pt>
                <c:pt idx="89">
                  <c:v>0.99572759821640611</c:v>
                </c:pt>
                <c:pt idx="90">
                  <c:v>0.98730551841733538</c:v>
                </c:pt>
                <c:pt idx="91">
                  <c:v>0.99227310980774619</c:v>
                </c:pt>
                <c:pt idx="92">
                  <c:v>0.99455499109528478</c:v>
                </c:pt>
                <c:pt idx="93">
                  <c:v>0.99228951924674913</c:v>
                </c:pt>
                <c:pt idx="94">
                  <c:v>0.99529909329822674</c:v>
                </c:pt>
                <c:pt idx="95">
                  <c:v>1.0023139055977437</c:v>
                </c:pt>
                <c:pt idx="96">
                  <c:v>0.99659068577013876</c:v>
                </c:pt>
                <c:pt idx="97">
                  <c:v>1.0044748876463487</c:v>
                </c:pt>
                <c:pt idx="98">
                  <c:v>0.99716405196522939</c:v>
                </c:pt>
                <c:pt idx="99">
                  <c:v>1.0058964025430617</c:v>
                </c:pt>
                <c:pt idx="100">
                  <c:v>1.006931485385526</c:v>
                </c:pt>
                <c:pt idx="101">
                  <c:v>1.006936980292551</c:v>
                </c:pt>
                <c:pt idx="102">
                  <c:v>0.99871718738245474</c:v>
                </c:pt>
                <c:pt idx="103">
                  <c:v>1.0147283033428376</c:v>
                </c:pt>
                <c:pt idx="104">
                  <c:v>1.0047346462572326</c:v>
                </c:pt>
                <c:pt idx="105">
                  <c:v>1.0168878046682441</c:v>
                </c:pt>
                <c:pt idx="106">
                  <c:v>1.0160329331687503</c:v>
                </c:pt>
                <c:pt idx="107">
                  <c:v>1.0174926971333356</c:v>
                </c:pt>
                <c:pt idx="108">
                  <c:v>1.0048095938820241</c:v>
                </c:pt>
                <c:pt idx="109">
                  <c:v>0.99980654115851542</c:v>
                </c:pt>
                <c:pt idx="110">
                  <c:v>0.9899632309213352</c:v>
                </c:pt>
                <c:pt idx="111">
                  <c:v>0.99544368695722585</c:v>
                </c:pt>
                <c:pt idx="112">
                  <c:v>0.98577555906613124</c:v>
                </c:pt>
                <c:pt idx="113">
                  <c:v>0.98280832490205494</c:v>
                </c:pt>
                <c:pt idx="114">
                  <c:v>0.976522770280561</c:v>
                </c:pt>
                <c:pt idx="115">
                  <c:v>0.98212421528404248</c:v>
                </c:pt>
                <c:pt idx="116">
                  <c:v>0.98769577932964325</c:v>
                </c:pt>
                <c:pt idx="117">
                  <c:v>0.9828323833172341</c:v>
                </c:pt>
              </c:numCache>
            </c:numRef>
          </c:xVal>
          <c:yVal>
            <c:numRef>
              <c:f>credit!$C$2:$C$119</c:f>
              <c:numCache>
                <c:formatCode>General</c:formatCode>
                <c:ptCount val="118"/>
                <c:pt idx="1">
                  <c:v>1.0207511140667545</c:v>
                </c:pt>
                <c:pt idx="2">
                  <c:v>1.0136129298429939</c:v>
                </c:pt>
                <c:pt idx="3">
                  <c:v>1.0065238785523869</c:v>
                </c:pt>
                <c:pt idx="4">
                  <c:v>1.0114522489451385</c:v>
                </c:pt>
                <c:pt idx="5">
                  <c:v>1.0159551498733341</c:v>
                </c:pt>
                <c:pt idx="6">
                  <c:v>1.0075703421642677</c:v>
                </c:pt>
                <c:pt idx="7">
                  <c:v>1.0006908993645605</c:v>
                </c:pt>
                <c:pt idx="8">
                  <c:v>1.0183074435941075</c:v>
                </c:pt>
                <c:pt idx="9">
                  <c:v>1.0146554452052448</c:v>
                </c:pt>
                <c:pt idx="10">
                  <c:v>1.0111244146163054</c:v>
                </c:pt>
                <c:pt idx="11">
                  <c:v>1.0226134922541559</c:v>
                </c:pt>
                <c:pt idx="12">
                  <c:v>1.0228264447889268</c:v>
                </c:pt>
                <c:pt idx="13">
                  <c:v>1.0350294365861974</c:v>
                </c:pt>
                <c:pt idx="14">
                  <c:v>1.0230208334369417</c:v>
                </c:pt>
                <c:pt idx="15">
                  <c:v>1.0361050505584208</c:v>
                </c:pt>
                <c:pt idx="16">
                  <c:v>1.0110846630794244</c:v>
                </c:pt>
                <c:pt idx="17">
                  <c:v>1.0242575555306204</c:v>
                </c:pt>
                <c:pt idx="18">
                  <c:v>1.0133478153296576</c:v>
                </c:pt>
                <c:pt idx="19">
                  <c:v>1.0276299946076832</c:v>
                </c:pt>
                <c:pt idx="20">
                  <c:v>1.0189616905009355</c:v>
                </c:pt>
                <c:pt idx="21">
                  <c:v>1.0253954153927571</c:v>
                </c:pt>
                <c:pt idx="22">
                  <c:v>1.0163438412205235</c:v>
                </c:pt>
                <c:pt idx="23">
                  <c:v>1.0244603757655573</c:v>
                </c:pt>
                <c:pt idx="24">
                  <c:v>1.0134347346538508</c:v>
                </c:pt>
                <c:pt idx="25">
                  <c:v>1.0152941412144447</c:v>
                </c:pt>
                <c:pt idx="26">
                  <c:v>1.0094636827417542</c:v>
                </c:pt>
                <c:pt idx="27">
                  <c:v>1.0158560678781201</c:v>
                </c:pt>
                <c:pt idx="28">
                  <c:v>1.0152186959487399</c:v>
                </c:pt>
                <c:pt idx="29">
                  <c:v>1.0166077482066584</c:v>
                </c:pt>
                <c:pt idx="30">
                  <c:v>1.0052971979225382</c:v>
                </c:pt>
                <c:pt idx="31">
                  <c:v>1.0171892058426617</c:v>
                </c:pt>
                <c:pt idx="32">
                  <c:v>1.0100728310608829</c:v>
                </c:pt>
                <c:pt idx="33">
                  <c:v>1.0121604747946134</c:v>
                </c:pt>
                <c:pt idx="34">
                  <c:v>1.0021901090128373</c:v>
                </c:pt>
                <c:pt idx="35">
                  <c:v>1.0100026144901926</c:v>
                </c:pt>
                <c:pt idx="36">
                  <c:v>1.0043293459232303</c:v>
                </c:pt>
                <c:pt idx="37">
                  <c:v>0.99931421883066041</c:v>
                </c:pt>
                <c:pt idx="38">
                  <c:v>0.99617872365599736</c:v>
                </c:pt>
                <c:pt idx="39">
                  <c:v>0.99430400642032368</c:v>
                </c:pt>
                <c:pt idx="40">
                  <c:v>0.98572733114362354</c:v>
                </c:pt>
                <c:pt idx="41">
                  <c:v>0.99471561416826859</c:v>
                </c:pt>
                <c:pt idx="42">
                  <c:v>0.98256222929938242</c:v>
                </c:pt>
                <c:pt idx="43">
                  <c:v>0.98321151844635213</c:v>
                </c:pt>
                <c:pt idx="44">
                  <c:v>0.99787716612422683</c:v>
                </c:pt>
                <c:pt idx="45">
                  <c:v>0.99379040932962515</c:v>
                </c:pt>
                <c:pt idx="46">
                  <c:v>0.99238080952057295</c:v>
                </c:pt>
                <c:pt idx="47">
                  <c:v>0.99216457271698932</c:v>
                </c:pt>
                <c:pt idx="48">
                  <c:v>1.0025984024317804</c:v>
                </c:pt>
                <c:pt idx="49">
                  <c:v>1.0057166121779164</c:v>
                </c:pt>
                <c:pt idx="50">
                  <c:v>1.0011381884841466</c:v>
                </c:pt>
                <c:pt idx="51">
                  <c:v>1.0025579822353206</c:v>
                </c:pt>
                <c:pt idx="52">
                  <c:v>1.0140504413099036</c:v>
                </c:pt>
                <c:pt idx="53">
                  <c:v>1.0082996797422996</c:v>
                </c:pt>
                <c:pt idx="54">
                  <c:v>1.0036877476570942</c:v>
                </c:pt>
                <c:pt idx="55">
                  <c:v>1.0071108789781968</c:v>
                </c:pt>
                <c:pt idx="56">
                  <c:v>1.0137234407396094</c:v>
                </c:pt>
                <c:pt idx="57">
                  <c:v>1.0150359882383997</c:v>
                </c:pt>
                <c:pt idx="58">
                  <c:v>1.003708674682116</c:v>
                </c:pt>
                <c:pt idx="59">
                  <c:v>1.008980981318421</c:v>
                </c:pt>
                <c:pt idx="60">
                  <c:v>1.0085922793310955</c:v>
                </c:pt>
                <c:pt idx="61">
                  <c:v>1.0140944631560411</c:v>
                </c:pt>
                <c:pt idx="62">
                  <c:v>1.0059339910830358</c:v>
                </c:pt>
                <c:pt idx="63">
                  <c:v>1.0032193091588875</c:v>
                </c:pt>
                <c:pt idx="64">
                  <c:v>1.014189671682973</c:v>
                </c:pt>
                <c:pt idx="65">
                  <c:v>1.0160220510604387</c:v>
                </c:pt>
                <c:pt idx="66">
                  <c:v>1.0195961098672004</c:v>
                </c:pt>
                <c:pt idx="67">
                  <c:v>1.0157260032733708</c:v>
                </c:pt>
                <c:pt idx="68">
                  <c:v>1.0301010422737225</c:v>
                </c:pt>
                <c:pt idx="69">
                  <c:v>1.0320706384090057</c:v>
                </c:pt>
                <c:pt idx="70">
                  <c:v>1.01759730888324</c:v>
                </c:pt>
                <c:pt idx="71">
                  <c:v>1.0221871050924967</c:v>
                </c:pt>
                <c:pt idx="72">
                  <c:v>1.0283804825008633</c:v>
                </c:pt>
                <c:pt idx="73">
                  <c:v>1.0164166842610567</c:v>
                </c:pt>
                <c:pt idx="74">
                  <c:v>1.0296945428622049</c:v>
                </c:pt>
                <c:pt idx="75">
                  <c:v>1.0152313947217737</c:v>
                </c:pt>
                <c:pt idx="76">
                  <c:v>1.0212655151796439</c:v>
                </c:pt>
                <c:pt idx="77">
                  <c:v>1.0243378745323288</c:v>
                </c:pt>
                <c:pt idx="78">
                  <c:v>1.0081435323906043</c:v>
                </c:pt>
                <c:pt idx="79">
                  <c:v>1.0104368258363916</c:v>
                </c:pt>
                <c:pt idx="80">
                  <c:v>1.0019715323546079</c:v>
                </c:pt>
                <c:pt idx="81">
                  <c:v>1.0107712022877162</c:v>
                </c:pt>
                <c:pt idx="82">
                  <c:v>1.0053080631232227</c:v>
                </c:pt>
                <c:pt idx="83">
                  <c:v>1.0058698249268876</c:v>
                </c:pt>
                <c:pt idx="84">
                  <c:v>1.003107449734238</c:v>
                </c:pt>
                <c:pt idx="85">
                  <c:v>1.0007149554868333</c:v>
                </c:pt>
                <c:pt idx="86">
                  <c:v>0.99898734848067572</c:v>
                </c:pt>
                <c:pt idx="87">
                  <c:v>1.0015688753119256</c:v>
                </c:pt>
                <c:pt idx="88">
                  <c:v>0.99524238901513007</c:v>
                </c:pt>
                <c:pt idx="89">
                  <c:v>1.0003720419469158</c:v>
                </c:pt>
                <c:pt idx="90">
                  <c:v>0.99927062423361657</c:v>
                </c:pt>
                <c:pt idx="91">
                  <c:v>0.99549382902413319</c:v>
                </c:pt>
                <c:pt idx="92">
                  <c:v>1.0107727332764485</c:v>
                </c:pt>
                <c:pt idx="93">
                  <c:v>1.0013741428331275</c:v>
                </c:pt>
                <c:pt idx="94">
                  <c:v>1.0073684865494119</c:v>
                </c:pt>
                <c:pt idx="95">
                  <c:v>1.0090727807285704</c:v>
                </c:pt>
                <c:pt idx="96">
                  <c:v>1.0067872133397444</c:v>
                </c:pt>
                <c:pt idx="97">
                  <c:v>1.0141981911889864</c:v>
                </c:pt>
                <c:pt idx="98">
                  <c:v>1.006926227160527</c:v>
                </c:pt>
                <c:pt idx="99">
                  <c:v>1.0148027113329725</c:v>
                </c:pt>
                <c:pt idx="100">
                  <c:v>1.0145457653760295</c:v>
                </c:pt>
                <c:pt idx="101">
                  <c:v>1.0177966826415512</c:v>
                </c:pt>
                <c:pt idx="102">
                  <c:v>1.0091331744333594</c:v>
                </c:pt>
                <c:pt idx="103">
                  <c:v>1.0259658907867819</c:v>
                </c:pt>
                <c:pt idx="104">
                  <c:v>1.0139852124117552</c:v>
                </c:pt>
                <c:pt idx="105">
                  <c:v>1.0264242447394782</c:v>
                </c:pt>
                <c:pt idx="106">
                  <c:v>1.0262986537893788</c:v>
                </c:pt>
                <c:pt idx="107">
                  <c:v>1.0268328826318949</c:v>
                </c:pt>
                <c:pt idx="108">
                  <c:v>1.0145008382450191</c:v>
                </c:pt>
                <c:pt idx="109">
                  <c:v>1.0128443123408988</c:v>
                </c:pt>
                <c:pt idx="110">
                  <c:v>1.0013486887175767</c:v>
                </c:pt>
                <c:pt idx="111">
                  <c:v>1.0053791534307788</c:v>
                </c:pt>
                <c:pt idx="112">
                  <c:v>0.98982657764832083</c:v>
                </c:pt>
                <c:pt idx="113">
                  <c:v>0.991858318728707</c:v>
                </c:pt>
                <c:pt idx="114">
                  <c:v>0.98372735297143432</c:v>
                </c:pt>
                <c:pt idx="115">
                  <c:v>0.98066802269758935</c:v>
                </c:pt>
                <c:pt idx="116">
                  <c:v>0.9944583816029422</c:v>
                </c:pt>
                <c:pt idx="117">
                  <c:v>0.98644357996536502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7C-4DAA-B169-CEB2D6599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330719"/>
        <c:axId val="322772063"/>
      </c:scatterChart>
      <c:valAx>
        <c:axId val="67533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2772063"/>
        <c:crosses val="autoZero"/>
        <c:crossBetween val="midCat"/>
      </c:valAx>
      <c:valAx>
        <c:axId val="32277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533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term_spread!$C$1</c:f>
              <c:strCache>
                <c:ptCount val="1"/>
                <c:pt idx="0">
                  <c:v>ours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term_spread!$B$2:$B$119</c:f>
              <c:numCache>
                <c:formatCode>General</c:formatCode>
                <c:ptCount val="118"/>
                <c:pt idx="0">
                  <c:v>0.98703895770334904</c:v>
                </c:pt>
                <c:pt idx="1">
                  <c:v>0.98613828457052244</c:v>
                </c:pt>
                <c:pt idx="2">
                  <c:v>0.9894087173301247</c:v>
                </c:pt>
                <c:pt idx="3">
                  <c:v>0.99643202755803051</c:v>
                </c:pt>
                <c:pt idx="4">
                  <c:v>0.99731575620530799</c:v>
                </c:pt>
                <c:pt idx="5">
                  <c:v>0.9958320240526275</c:v>
                </c:pt>
                <c:pt idx="6">
                  <c:v>1.000502856886609</c:v>
                </c:pt>
                <c:pt idx="7">
                  <c:v>0.99998489727716788</c:v>
                </c:pt>
                <c:pt idx="8">
                  <c:v>1.0005355405137637</c:v>
                </c:pt>
                <c:pt idx="9">
                  <c:v>1.0014616309726179</c:v>
                </c:pt>
                <c:pt idx="10">
                  <c:v>1.0021083666489714</c:v>
                </c:pt>
                <c:pt idx="11">
                  <c:v>1.0020003117894969</c:v>
                </c:pt>
                <c:pt idx="12">
                  <c:v>1.0025490571655409</c:v>
                </c:pt>
                <c:pt idx="13">
                  <c:v>1.0033264174511827</c:v>
                </c:pt>
                <c:pt idx="14">
                  <c:v>1.0004329075072074</c:v>
                </c:pt>
                <c:pt idx="15">
                  <c:v>1.0016962508384522</c:v>
                </c:pt>
                <c:pt idx="16">
                  <c:v>1.0045399215220479</c:v>
                </c:pt>
                <c:pt idx="17">
                  <c:v>1.0034302671095161</c:v>
                </c:pt>
                <c:pt idx="18">
                  <c:v>1.0028014806631569</c:v>
                </c:pt>
                <c:pt idx="19">
                  <c:v>1.0010735563459667</c:v>
                </c:pt>
                <c:pt idx="20">
                  <c:v>0.99892048026423441</c:v>
                </c:pt>
                <c:pt idx="21">
                  <c:v>0.99830283897244998</c:v>
                </c:pt>
                <c:pt idx="22">
                  <c:v>0.9993114676437187</c:v>
                </c:pt>
                <c:pt idx="23">
                  <c:v>0.99995723141105608</c:v>
                </c:pt>
                <c:pt idx="24">
                  <c:v>0.99956041047758593</c:v>
                </c:pt>
                <c:pt idx="25">
                  <c:v>1.0013234388030225</c:v>
                </c:pt>
                <c:pt idx="26">
                  <c:v>1.0014932609686171</c:v>
                </c:pt>
                <c:pt idx="27">
                  <c:v>1.00172379786412</c:v>
                </c:pt>
                <c:pt idx="28">
                  <c:v>1.000976957408753</c:v>
                </c:pt>
                <c:pt idx="29">
                  <c:v>1.0012959862284063</c:v>
                </c:pt>
                <c:pt idx="30">
                  <c:v>0.99935194057772958</c:v>
                </c:pt>
                <c:pt idx="31">
                  <c:v>0.99802526618728371</c:v>
                </c:pt>
                <c:pt idx="32">
                  <c:v>0.99625858044679672</c:v>
                </c:pt>
                <c:pt idx="33">
                  <c:v>0.99414311597367111</c:v>
                </c:pt>
                <c:pt idx="34">
                  <c:v>0.99403915060940906</c:v>
                </c:pt>
                <c:pt idx="35">
                  <c:v>0.9948379333252958</c:v>
                </c:pt>
                <c:pt idx="36">
                  <c:v>0.99701577550634213</c:v>
                </c:pt>
                <c:pt idx="37">
                  <c:v>0.99765357100815399</c:v>
                </c:pt>
                <c:pt idx="38">
                  <c:v>0.99825325782938956</c:v>
                </c:pt>
                <c:pt idx="39">
                  <c:v>0.99859962859950757</c:v>
                </c:pt>
                <c:pt idx="40">
                  <c:v>1.0007042283488812</c:v>
                </c:pt>
                <c:pt idx="41">
                  <c:v>1.0023327805381375</c:v>
                </c:pt>
                <c:pt idx="42">
                  <c:v>1.0025848153862642</c:v>
                </c:pt>
                <c:pt idx="43">
                  <c:v>1.0029425513265076</c:v>
                </c:pt>
                <c:pt idx="44">
                  <c:v>1.0048497861574299</c:v>
                </c:pt>
                <c:pt idx="45">
                  <c:v>1.0056061363936104</c:v>
                </c:pt>
                <c:pt idx="46">
                  <c:v>1.0051754940010182</c:v>
                </c:pt>
                <c:pt idx="47">
                  <c:v>1.005954471635419</c:v>
                </c:pt>
                <c:pt idx="48">
                  <c:v>1.0047950233363849</c:v>
                </c:pt>
                <c:pt idx="49">
                  <c:v>1.0040663089200721</c:v>
                </c:pt>
                <c:pt idx="50">
                  <c:v>1.0031354691622165</c:v>
                </c:pt>
                <c:pt idx="51">
                  <c:v>1.0031001092601504</c:v>
                </c:pt>
                <c:pt idx="52">
                  <c:v>1.0038054529151479</c:v>
                </c:pt>
                <c:pt idx="53">
                  <c:v>1.0044192165606467</c:v>
                </c:pt>
                <c:pt idx="54">
                  <c:v>1.0036601625914794</c:v>
                </c:pt>
                <c:pt idx="55">
                  <c:v>1.0033339424275323</c:v>
                </c:pt>
                <c:pt idx="56">
                  <c:v>1.0007082311738003</c:v>
                </c:pt>
                <c:pt idx="57">
                  <c:v>0.99813380733679968</c:v>
                </c:pt>
                <c:pt idx="58">
                  <c:v>0.99799557537726769</c:v>
                </c:pt>
                <c:pt idx="59">
                  <c:v>0.99702682582575775</c:v>
                </c:pt>
                <c:pt idx="60">
                  <c:v>0.99803923863881727</c:v>
                </c:pt>
                <c:pt idx="61">
                  <c:v>1.0002573469378304</c:v>
                </c:pt>
                <c:pt idx="62">
                  <c:v>1.0004056460819164</c:v>
                </c:pt>
                <c:pt idx="63">
                  <c:v>0.99931929561420807</c:v>
                </c:pt>
                <c:pt idx="64">
                  <c:v>0.99982707878238475</c:v>
                </c:pt>
                <c:pt idx="65">
                  <c:v>0.99957390463421281</c:v>
                </c:pt>
                <c:pt idx="66">
                  <c:v>0.99844227833958221</c:v>
                </c:pt>
                <c:pt idx="67">
                  <c:v>0.99759396298809366</c:v>
                </c:pt>
                <c:pt idx="68">
                  <c:v>0.99680492896762996</c:v>
                </c:pt>
                <c:pt idx="69">
                  <c:v>0.99683009860985183</c:v>
                </c:pt>
                <c:pt idx="70">
                  <c:v>0.99587600760498607</c:v>
                </c:pt>
                <c:pt idx="71">
                  <c:v>0.99596887737268092</c:v>
                </c:pt>
                <c:pt idx="72">
                  <c:v>0.99716783200612025</c:v>
                </c:pt>
                <c:pt idx="73">
                  <c:v>0.99854953344137021</c:v>
                </c:pt>
                <c:pt idx="74">
                  <c:v>0.99852348828071336</c:v>
                </c:pt>
                <c:pt idx="75">
                  <c:v>0.99849428189582656</c:v>
                </c:pt>
                <c:pt idx="76">
                  <c:v>0.99853896551472998</c:v>
                </c:pt>
                <c:pt idx="77">
                  <c:v>0.99641226518546144</c:v>
                </c:pt>
                <c:pt idx="78">
                  <c:v>0.99507970831756565</c:v>
                </c:pt>
                <c:pt idx="79">
                  <c:v>0.99426084605811882</c:v>
                </c:pt>
                <c:pt idx="80">
                  <c:v>0.99521405314626044</c:v>
                </c:pt>
                <c:pt idx="81">
                  <c:v>0.99894395517134971</c:v>
                </c:pt>
                <c:pt idx="82">
                  <c:v>1.0001719119382846</c:v>
                </c:pt>
                <c:pt idx="83">
                  <c:v>1.0031567024210317</c:v>
                </c:pt>
                <c:pt idx="84">
                  <c:v>1.0049243990240206</c:v>
                </c:pt>
                <c:pt idx="85">
                  <c:v>1.0049708778522901</c:v>
                </c:pt>
                <c:pt idx="86">
                  <c:v>1.0028714285058358</c:v>
                </c:pt>
                <c:pt idx="87">
                  <c:v>1.0029934519525798</c:v>
                </c:pt>
                <c:pt idx="88">
                  <c:v>1.0032638787203056</c:v>
                </c:pt>
                <c:pt idx="89">
                  <c:v>1.0025504774443779</c:v>
                </c:pt>
                <c:pt idx="90">
                  <c:v>1.0046749575051726</c:v>
                </c:pt>
                <c:pt idx="91">
                  <c:v>1.0048095929698528</c:v>
                </c:pt>
                <c:pt idx="92">
                  <c:v>1.0041370980901398</c:v>
                </c:pt>
                <c:pt idx="93">
                  <c:v>1.0055923094042958</c:v>
                </c:pt>
                <c:pt idx="94">
                  <c:v>1.0037852933580715</c:v>
                </c:pt>
                <c:pt idx="95">
                  <c:v>1.0021755101588192</c:v>
                </c:pt>
                <c:pt idx="96">
                  <c:v>1.0012348255998806</c:v>
                </c:pt>
                <c:pt idx="97">
                  <c:v>0.99968969531758045</c:v>
                </c:pt>
                <c:pt idx="98">
                  <c:v>0.99854162828885507</c:v>
                </c:pt>
                <c:pt idx="99">
                  <c:v>0.99788289140561692</c:v>
                </c:pt>
                <c:pt idx="100">
                  <c:v>0.99692820813311689</c:v>
                </c:pt>
                <c:pt idx="101">
                  <c:v>0.99702059442756941</c:v>
                </c:pt>
                <c:pt idx="102">
                  <c:v>0.99571253137944493</c:v>
                </c:pt>
                <c:pt idx="103">
                  <c:v>0.99504488113725376</c:v>
                </c:pt>
                <c:pt idx="104">
                  <c:v>0.99516528885239119</c:v>
                </c:pt>
                <c:pt idx="105">
                  <c:v>0.99558060820914018</c:v>
                </c:pt>
                <c:pt idx="106">
                  <c:v>0.9954977295733779</c:v>
                </c:pt>
                <c:pt idx="107">
                  <c:v>0.99593476602279107</c:v>
                </c:pt>
                <c:pt idx="108">
                  <c:v>0.99775500427731034</c:v>
                </c:pt>
                <c:pt idx="109">
                  <c:v>1.0010906581652987</c:v>
                </c:pt>
                <c:pt idx="110">
                  <c:v>1.0012455889321086</c:v>
                </c:pt>
                <c:pt idx="111">
                  <c:v>1.0020596820667975</c:v>
                </c:pt>
                <c:pt idx="112">
                  <c:v>1.0027912020006584</c:v>
                </c:pt>
                <c:pt idx="113">
                  <c:v>1.0042485634942433</c:v>
                </c:pt>
                <c:pt idx="114">
                  <c:v>1.0047628704100877</c:v>
                </c:pt>
                <c:pt idx="115">
                  <c:v>1.0046191995923273</c:v>
                </c:pt>
                <c:pt idx="116">
                  <c:v>1.0052646235128364</c:v>
                </c:pt>
                <c:pt idx="117">
                  <c:v>1.0046907812603649</c:v>
                </c:pt>
              </c:numCache>
            </c:numRef>
          </c:xVal>
          <c:yVal>
            <c:numRef>
              <c:f>term_spread!$C$2:$C$119</c:f>
              <c:numCache>
                <c:formatCode>General</c:formatCode>
                <c:ptCount val="118"/>
                <c:pt idx="1">
                  <c:v>0.990929141184961</c:v>
                </c:pt>
                <c:pt idx="2">
                  <c:v>0.98993487859292129</c:v>
                </c:pt>
                <c:pt idx="3">
                  <c:v>0.99313390427545933</c:v>
                </c:pt>
                <c:pt idx="4">
                  <c:v>1.001321752111016</c:v>
                </c:pt>
                <c:pt idx="5">
                  <c:v>1.0001514823283915</c:v>
                </c:pt>
                <c:pt idx="6">
                  <c:v>0.99857074153386505</c:v>
                </c:pt>
                <c:pt idx="7">
                  <c:v>1.0052632590599981</c:v>
                </c:pt>
                <c:pt idx="8">
                  <c:v>1.0034547779848357</c:v>
                </c:pt>
                <c:pt idx="9">
                  <c:v>1.004757072765206</c:v>
                </c:pt>
                <c:pt idx="10">
                  <c:v>1.0043776860624021</c:v>
                </c:pt>
                <c:pt idx="11">
                  <c:v>1.005460489613212</c:v>
                </c:pt>
                <c:pt idx="12">
                  <c:v>1.0056636229393672</c:v>
                </c:pt>
                <c:pt idx="13">
                  <c:v>1.00568093742163</c:v>
                </c:pt>
                <c:pt idx="14">
                  <c:v>1.0066702551673645</c:v>
                </c:pt>
                <c:pt idx="15">
                  <c:v>1.0037090917049065</c:v>
                </c:pt>
                <c:pt idx="16">
                  <c:v>1.0062649324518818</c:v>
                </c:pt>
                <c:pt idx="17">
                  <c:v>1.0078088031289802</c:v>
                </c:pt>
                <c:pt idx="18">
                  <c:v>1.007274069592428</c:v>
                </c:pt>
                <c:pt idx="19">
                  <c:v>1.0061050032681045</c:v>
                </c:pt>
                <c:pt idx="20">
                  <c:v>1.0041628218480261</c:v>
                </c:pt>
                <c:pt idx="21">
                  <c:v>1.0018519905979402</c:v>
                </c:pt>
                <c:pt idx="22">
                  <c:v>1.0017002117526557</c:v>
                </c:pt>
                <c:pt idx="23">
                  <c:v>1.0027437878853516</c:v>
                </c:pt>
                <c:pt idx="24">
                  <c:v>1.0024963435087066</c:v>
                </c:pt>
                <c:pt idx="25">
                  <c:v>1.0024350957425641</c:v>
                </c:pt>
                <c:pt idx="26">
                  <c:v>1.0042407125124795</c:v>
                </c:pt>
                <c:pt idx="27">
                  <c:v>1.0050882068871068</c:v>
                </c:pt>
                <c:pt idx="28">
                  <c:v>1.0055386779368396</c:v>
                </c:pt>
                <c:pt idx="29">
                  <c:v>1.0043721141137363</c:v>
                </c:pt>
                <c:pt idx="30">
                  <c:v>1.0044044514287929</c:v>
                </c:pt>
                <c:pt idx="31">
                  <c:v>1.0028042131936539</c:v>
                </c:pt>
                <c:pt idx="32">
                  <c:v>1.0012221735447662</c:v>
                </c:pt>
                <c:pt idx="33">
                  <c:v>0.99941315950782161</c:v>
                </c:pt>
                <c:pt idx="34">
                  <c:v>0.99758356046261554</c:v>
                </c:pt>
                <c:pt idx="35">
                  <c:v>0.99756265855429849</c:v>
                </c:pt>
                <c:pt idx="36">
                  <c:v>0.99823316332800682</c:v>
                </c:pt>
                <c:pt idx="37">
                  <c:v>1.0004397740916391</c:v>
                </c:pt>
                <c:pt idx="38">
                  <c:v>1.001087556773403</c:v>
                </c:pt>
                <c:pt idx="39">
                  <c:v>1.0013535463429981</c:v>
                </c:pt>
                <c:pt idx="40">
                  <c:v>1.0016578681882478</c:v>
                </c:pt>
                <c:pt idx="41">
                  <c:v>1.0039897434755511</c:v>
                </c:pt>
                <c:pt idx="42">
                  <c:v>1.0056695182697395</c:v>
                </c:pt>
                <c:pt idx="43">
                  <c:v>1.0057785885221617</c:v>
                </c:pt>
                <c:pt idx="44">
                  <c:v>1.0063362942634344</c:v>
                </c:pt>
                <c:pt idx="45">
                  <c:v>1.0082403910730451</c:v>
                </c:pt>
                <c:pt idx="46">
                  <c:v>1.0090455807463741</c:v>
                </c:pt>
                <c:pt idx="47">
                  <c:v>1.008434145851461</c:v>
                </c:pt>
                <c:pt idx="48">
                  <c:v>1.0093066179291943</c:v>
                </c:pt>
                <c:pt idx="49">
                  <c:v>1.0080720633071643</c:v>
                </c:pt>
                <c:pt idx="50">
                  <c:v>1.0075051295868767</c:v>
                </c:pt>
                <c:pt idx="51">
                  <c:v>1.0064144729489355</c:v>
                </c:pt>
                <c:pt idx="52">
                  <c:v>1.0065908921440252</c:v>
                </c:pt>
                <c:pt idx="53">
                  <c:v>1.0072284733122046</c:v>
                </c:pt>
                <c:pt idx="54">
                  <c:v>1.0079098542852938</c:v>
                </c:pt>
                <c:pt idx="55">
                  <c:v>1.0071316448345242</c:v>
                </c:pt>
                <c:pt idx="56">
                  <c:v>1.0066955112123472</c:v>
                </c:pt>
                <c:pt idx="57">
                  <c:v>1.0041799932651623</c:v>
                </c:pt>
                <c:pt idx="58">
                  <c:v>1.0014536501541929</c:v>
                </c:pt>
                <c:pt idx="59">
                  <c:v>1.0013309660405689</c:v>
                </c:pt>
                <c:pt idx="60">
                  <c:v>1.0004478299092803</c:v>
                </c:pt>
                <c:pt idx="61">
                  <c:v>1.0013496471049474</c:v>
                </c:pt>
                <c:pt idx="62">
                  <c:v>1.0036820282123107</c:v>
                </c:pt>
                <c:pt idx="63">
                  <c:v>1.0036811133359387</c:v>
                </c:pt>
                <c:pt idx="64">
                  <c:v>1.0026869132562908</c:v>
                </c:pt>
                <c:pt idx="65">
                  <c:v>1.0032265831381437</c:v>
                </c:pt>
                <c:pt idx="66">
                  <c:v>1.0029480612553299</c:v>
                </c:pt>
                <c:pt idx="67">
                  <c:v>1.0017703491884629</c:v>
                </c:pt>
                <c:pt idx="68">
                  <c:v>1.0009977449622511</c:v>
                </c:pt>
                <c:pt idx="69">
                  <c:v>1.0001791417270232</c:v>
                </c:pt>
                <c:pt idx="70">
                  <c:v>1.0002388868927887</c:v>
                </c:pt>
                <c:pt idx="71">
                  <c:v>0.99918961183004618</c:v>
                </c:pt>
                <c:pt idx="72">
                  <c:v>0.99950360325967469</c:v>
                </c:pt>
                <c:pt idx="73">
                  <c:v>1.0006658818924183</c:v>
                </c:pt>
                <c:pt idx="74">
                  <c:v>1.0019858634509549</c:v>
                </c:pt>
                <c:pt idx="75">
                  <c:v>1.0019705020719121</c:v>
                </c:pt>
                <c:pt idx="76">
                  <c:v>1.0021042532663704</c:v>
                </c:pt>
                <c:pt idx="77">
                  <c:v>1.0019787561359599</c:v>
                </c:pt>
                <c:pt idx="78">
                  <c:v>0.99978238021497789</c:v>
                </c:pt>
                <c:pt idx="79">
                  <c:v>0.99842720001855623</c:v>
                </c:pt>
                <c:pt idx="80">
                  <c:v>0.99774193790890697</c:v>
                </c:pt>
                <c:pt idx="81">
                  <c:v>0.99861893841547555</c:v>
                </c:pt>
                <c:pt idx="82">
                  <c:v>1.002376537447625</c:v>
                </c:pt>
                <c:pt idx="83">
                  <c:v>1.0037425257395962</c:v>
                </c:pt>
                <c:pt idx="84">
                  <c:v>1.0066008451606787</c:v>
                </c:pt>
                <c:pt idx="85">
                  <c:v>1.0084007846492697</c:v>
                </c:pt>
                <c:pt idx="86">
                  <c:v>1.0084216524858571</c:v>
                </c:pt>
                <c:pt idx="87">
                  <c:v>1.0063487539050793</c:v>
                </c:pt>
                <c:pt idx="88">
                  <c:v>1.0064220323339303</c:v>
                </c:pt>
                <c:pt idx="89">
                  <c:v>1.0066981663782493</c:v>
                </c:pt>
                <c:pt idx="90">
                  <c:v>1.0059524750491857</c:v>
                </c:pt>
                <c:pt idx="91">
                  <c:v>1.0080593239675231</c:v>
                </c:pt>
                <c:pt idx="92">
                  <c:v>1.0082549410706703</c:v>
                </c:pt>
                <c:pt idx="93">
                  <c:v>1.0075486783688001</c:v>
                </c:pt>
                <c:pt idx="94">
                  <c:v>1.0090047462066245</c:v>
                </c:pt>
                <c:pt idx="95">
                  <c:v>1.007202427055873</c:v>
                </c:pt>
                <c:pt idx="96">
                  <c:v>1.0055803000608436</c:v>
                </c:pt>
                <c:pt idx="97">
                  <c:v>1.0045970505586392</c:v>
                </c:pt>
                <c:pt idx="98">
                  <c:v>1.0030467206182883</c:v>
                </c:pt>
                <c:pt idx="99">
                  <c:v>1.0018896738124838</c:v>
                </c:pt>
                <c:pt idx="100">
                  <c:v>1.001275652582831</c:v>
                </c:pt>
                <c:pt idx="101">
                  <c:v>1.0003075114296549</c:v>
                </c:pt>
                <c:pt idx="102">
                  <c:v>1.0004128751973012</c:v>
                </c:pt>
                <c:pt idx="103">
                  <c:v>0.99912080166288342</c:v>
                </c:pt>
                <c:pt idx="104">
                  <c:v>0.99847044690721909</c:v>
                </c:pt>
                <c:pt idx="105">
                  <c:v>0.99856222634460257</c:v>
                </c:pt>
                <c:pt idx="106">
                  <c:v>0.99898470617885571</c:v>
                </c:pt>
                <c:pt idx="107">
                  <c:v>0.99916051474588952</c:v>
                </c:pt>
                <c:pt idx="108">
                  <c:v>0.99942756572633284</c:v>
                </c:pt>
                <c:pt idx="109">
                  <c:v>1.0012102751180703</c:v>
                </c:pt>
                <c:pt idx="110">
                  <c:v>1.0045021976377952</c:v>
                </c:pt>
                <c:pt idx="111">
                  <c:v>1.0048153952449601</c:v>
                </c:pt>
                <c:pt idx="112">
                  <c:v>1.0068467106150645</c:v>
                </c:pt>
                <c:pt idx="113">
                  <c:v>1.0063998547718023</c:v>
                </c:pt>
                <c:pt idx="114">
                  <c:v>1.0078878758455017</c:v>
                </c:pt>
                <c:pt idx="115">
                  <c:v>1.0084441137790008</c:v>
                </c:pt>
                <c:pt idx="116">
                  <c:v>1.0083992340201451</c:v>
                </c:pt>
                <c:pt idx="117">
                  <c:v>1.0090002104143123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7-45CF-BF3F-086252C8B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330719"/>
        <c:axId val="322772063"/>
      </c:scatterChart>
      <c:valAx>
        <c:axId val="67533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2772063"/>
        <c:crosses val="autoZero"/>
        <c:crossBetween val="midCat"/>
      </c:valAx>
      <c:valAx>
        <c:axId val="32277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533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term_spread!$B$1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term_spread!$B$2:$B$119</c:f>
              <c:numCache>
                <c:formatCode>General</c:formatCode>
                <c:ptCount val="118"/>
                <c:pt idx="0">
                  <c:v>0.98703895770334904</c:v>
                </c:pt>
                <c:pt idx="1">
                  <c:v>0.98613828457052244</c:v>
                </c:pt>
                <c:pt idx="2">
                  <c:v>0.9894087173301247</c:v>
                </c:pt>
                <c:pt idx="3">
                  <c:v>0.99643202755803051</c:v>
                </c:pt>
                <c:pt idx="4">
                  <c:v>0.99731575620530799</c:v>
                </c:pt>
                <c:pt idx="5">
                  <c:v>0.9958320240526275</c:v>
                </c:pt>
                <c:pt idx="6">
                  <c:v>1.000502856886609</c:v>
                </c:pt>
                <c:pt idx="7">
                  <c:v>0.99998489727716788</c:v>
                </c:pt>
                <c:pt idx="8">
                  <c:v>1.0005355405137637</c:v>
                </c:pt>
                <c:pt idx="9">
                  <c:v>1.0014616309726179</c:v>
                </c:pt>
                <c:pt idx="10">
                  <c:v>1.0021083666489714</c:v>
                </c:pt>
                <c:pt idx="11">
                  <c:v>1.0020003117894969</c:v>
                </c:pt>
                <c:pt idx="12">
                  <c:v>1.0025490571655409</c:v>
                </c:pt>
                <c:pt idx="13">
                  <c:v>1.0033264174511827</c:v>
                </c:pt>
                <c:pt idx="14">
                  <c:v>1.0004329075072074</c:v>
                </c:pt>
                <c:pt idx="15">
                  <c:v>1.0016962508384522</c:v>
                </c:pt>
                <c:pt idx="16">
                  <c:v>1.0045399215220479</c:v>
                </c:pt>
                <c:pt idx="17">
                  <c:v>1.0034302671095161</c:v>
                </c:pt>
                <c:pt idx="18">
                  <c:v>1.0028014806631569</c:v>
                </c:pt>
                <c:pt idx="19">
                  <c:v>1.0010735563459667</c:v>
                </c:pt>
                <c:pt idx="20">
                  <c:v>0.99892048026423441</c:v>
                </c:pt>
                <c:pt idx="21">
                  <c:v>0.99830283897244998</c:v>
                </c:pt>
                <c:pt idx="22">
                  <c:v>0.9993114676437187</c:v>
                </c:pt>
                <c:pt idx="23">
                  <c:v>0.99995723141105608</c:v>
                </c:pt>
                <c:pt idx="24">
                  <c:v>0.99956041047758593</c:v>
                </c:pt>
                <c:pt idx="25">
                  <c:v>1.0013234388030225</c:v>
                </c:pt>
                <c:pt idx="26">
                  <c:v>1.0014932609686171</c:v>
                </c:pt>
                <c:pt idx="27">
                  <c:v>1.00172379786412</c:v>
                </c:pt>
                <c:pt idx="28">
                  <c:v>1.000976957408753</c:v>
                </c:pt>
                <c:pt idx="29">
                  <c:v>1.0012959862284063</c:v>
                </c:pt>
                <c:pt idx="30">
                  <c:v>0.99935194057772958</c:v>
                </c:pt>
                <c:pt idx="31">
                  <c:v>0.99802526618728371</c:v>
                </c:pt>
                <c:pt idx="32">
                  <c:v>0.99625858044679672</c:v>
                </c:pt>
                <c:pt idx="33">
                  <c:v>0.99414311597367111</c:v>
                </c:pt>
                <c:pt idx="34">
                  <c:v>0.99403915060940906</c:v>
                </c:pt>
                <c:pt idx="35">
                  <c:v>0.9948379333252958</c:v>
                </c:pt>
                <c:pt idx="36">
                  <c:v>0.99701577550634213</c:v>
                </c:pt>
                <c:pt idx="37">
                  <c:v>0.99765357100815399</c:v>
                </c:pt>
                <c:pt idx="38">
                  <c:v>0.99825325782938956</c:v>
                </c:pt>
                <c:pt idx="39">
                  <c:v>0.99859962859950757</c:v>
                </c:pt>
                <c:pt idx="40">
                  <c:v>1.0007042283488812</c:v>
                </c:pt>
                <c:pt idx="41">
                  <c:v>1.0023327805381375</c:v>
                </c:pt>
                <c:pt idx="42">
                  <c:v>1.0025848153862642</c:v>
                </c:pt>
                <c:pt idx="43">
                  <c:v>1.0029425513265076</c:v>
                </c:pt>
                <c:pt idx="44">
                  <c:v>1.0048497861574299</c:v>
                </c:pt>
                <c:pt idx="45">
                  <c:v>1.0056061363936104</c:v>
                </c:pt>
                <c:pt idx="46">
                  <c:v>1.0051754940010182</c:v>
                </c:pt>
                <c:pt idx="47">
                  <c:v>1.005954471635419</c:v>
                </c:pt>
                <c:pt idx="48">
                  <c:v>1.0047950233363849</c:v>
                </c:pt>
                <c:pt idx="49">
                  <c:v>1.0040663089200721</c:v>
                </c:pt>
                <c:pt idx="50">
                  <c:v>1.0031354691622165</c:v>
                </c:pt>
                <c:pt idx="51">
                  <c:v>1.0031001092601504</c:v>
                </c:pt>
                <c:pt idx="52">
                  <c:v>1.0038054529151479</c:v>
                </c:pt>
                <c:pt idx="53">
                  <c:v>1.0044192165606467</c:v>
                </c:pt>
                <c:pt idx="54">
                  <c:v>1.0036601625914794</c:v>
                </c:pt>
                <c:pt idx="55">
                  <c:v>1.0033339424275323</c:v>
                </c:pt>
                <c:pt idx="56">
                  <c:v>1.0007082311738003</c:v>
                </c:pt>
                <c:pt idx="57">
                  <c:v>0.99813380733679968</c:v>
                </c:pt>
                <c:pt idx="58">
                  <c:v>0.99799557537726769</c:v>
                </c:pt>
                <c:pt idx="59">
                  <c:v>0.99702682582575775</c:v>
                </c:pt>
                <c:pt idx="60">
                  <c:v>0.99803923863881727</c:v>
                </c:pt>
                <c:pt idx="61">
                  <c:v>1.0002573469378304</c:v>
                </c:pt>
                <c:pt idx="62">
                  <c:v>1.0004056460819164</c:v>
                </c:pt>
                <c:pt idx="63">
                  <c:v>0.99931929561420807</c:v>
                </c:pt>
                <c:pt idx="64">
                  <c:v>0.99982707878238475</c:v>
                </c:pt>
                <c:pt idx="65">
                  <c:v>0.99957390463421281</c:v>
                </c:pt>
                <c:pt idx="66">
                  <c:v>0.99844227833958221</c:v>
                </c:pt>
                <c:pt idx="67">
                  <c:v>0.99759396298809366</c:v>
                </c:pt>
                <c:pt idx="68">
                  <c:v>0.99680492896762996</c:v>
                </c:pt>
                <c:pt idx="69">
                  <c:v>0.99683009860985183</c:v>
                </c:pt>
                <c:pt idx="70">
                  <c:v>0.99587600760498607</c:v>
                </c:pt>
                <c:pt idx="71">
                  <c:v>0.99596887737268092</c:v>
                </c:pt>
                <c:pt idx="72">
                  <c:v>0.99716783200612025</c:v>
                </c:pt>
                <c:pt idx="73">
                  <c:v>0.99854953344137021</c:v>
                </c:pt>
                <c:pt idx="74">
                  <c:v>0.99852348828071336</c:v>
                </c:pt>
                <c:pt idx="75">
                  <c:v>0.99849428189582656</c:v>
                </c:pt>
                <c:pt idx="76">
                  <c:v>0.99853896551472998</c:v>
                </c:pt>
                <c:pt idx="77">
                  <c:v>0.99641226518546144</c:v>
                </c:pt>
                <c:pt idx="78">
                  <c:v>0.99507970831756565</c:v>
                </c:pt>
                <c:pt idx="79">
                  <c:v>0.99426084605811882</c:v>
                </c:pt>
                <c:pt idx="80">
                  <c:v>0.99521405314626044</c:v>
                </c:pt>
                <c:pt idx="81">
                  <c:v>0.99894395517134971</c:v>
                </c:pt>
                <c:pt idx="82">
                  <c:v>1.0001719119382846</c:v>
                </c:pt>
                <c:pt idx="83">
                  <c:v>1.0031567024210317</c:v>
                </c:pt>
                <c:pt idx="84">
                  <c:v>1.0049243990240206</c:v>
                </c:pt>
                <c:pt idx="85">
                  <c:v>1.0049708778522901</c:v>
                </c:pt>
                <c:pt idx="86">
                  <c:v>1.0028714285058358</c:v>
                </c:pt>
                <c:pt idx="87">
                  <c:v>1.0029934519525798</c:v>
                </c:pt>
                <c:pt idx="88">
                  <c:v>1.0032638787203056</c:v>
                </c:pt>
                <c:pt idx="89">
                  <c:v>1.0025504774443779</c:v>
                </c:pt>
                <c:pt idx="90">
                  <c:v>1.0046749575051726</c:v>
                </c:pt>
                <c:pt idx="91">
                  <c:v>1.0048095929698528</c:v>
                </c:pt>
                <c:pt idx="92">
                  <c:v>1.0041370980901398</c:v>
                </c:pt>
                <c:pt idx="93">
                  <c:v>1.0055923094042958</c:v>
                </c:pt>
                <c:pt idx="94">
                  <c:v>1.0037852933580715</c:v>
                </c:pt>
                <c:pt idx="95">
                  <c:v>1.0021755101588192</c:v>
                </c:pt>
                <c:pt idx="96">
                  <c:v>1.0012348255998806</c:v>
                </c:pt>
                <c:pt idx="97">
                  <c:v>0.99968969531758045</c:v>
                </c:pt>
                <c:pt idx="98">
                  <c:v>0.99854162828885507</c:v>
                </c:pt>
                <c:pt idx="99">
                  <c:v>0.99788289140561692</c:v>
                </c:pt>
                <c:pt idx="100">
                  <c:v>0.99692820813311689</c:v>
                </c:pt>
                <c:pt idx="101">
                  <c:v>0.99702059442756941</c:v>
                </c:pt>
                <c:pt idx="102">
                  <c:v>0.99571253137944493</c:v>
                </c:pt>
                <c:pt idx="103">
                  <c:v>0.99504488113725376</c:v>
                </c:pt>
                <c:pt idx="104">
                  <c:v>0.99516528885239119</c:v>
                </c:pt>
                <c:pt idx="105">
                  <c:v>0.99558060820914018</c:v>
                </c:pt>
                <c:pt idx="106">
                  <c:v>0.9954977295733779</c:v>
                </c:pt>
                <c:pt idx="107">
                  <c:v>0.99593476602279107</c:v>
                </c:pt>
                <c:pt idx="108">
                  <c:v>0.99775500427731034</c:v>
                </c:pt>
                <c:pt idx="109">
                  <c:v>1.0010906581652987</c:v>
                </c:pt>
                <c:pt idx="110">
                  <c:v>1.0012455889321086</c:v>
                </c:pt>
                <c:pt idx="111">
                  <c:v>1.0020596820667975</c:v>
                </c:pt>
                <c:pt idx="112">
                  <c:v>1.0027912020006584</c:v>
                </c:pt>
                <c:pt idx="113">
                  <c:v>1.0042485634942433</c:v>
                </c:pt>
                <c:pt idx="114">
                  <c:v>1.0047628704100877</c:v>
                </c:pt>
                <c:pt idx="115">
                  <c:v>1.0046191995923273</c:v>
                </c:pt>
                <c:pt idx="116">
                  <c:v>1.0052646235128364</c:v>
                </c:pt>
                <c:pt idx="117">
                  <c:v>1.0046907812603649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27-48A5-9F9F-A5ACC74E23D8}"/>
            </c:ext>
          </c:extLst>
        </c:ser>
        <c:ser>
          <c:idx val="1"/>
          <c:order val="1"/>
          <c:tx>
            <c:strRef>
              <c:f>term_spread!$C$1</c:f>
              <c:strCache>
                <c:ptCount val="1"/>
                <c:pt idx="0">
                  <c:v>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term_spread!$C$2:$C$119</c:f>
              <c:numCache>
                <c:formatCode>General</c:formatCode>
                <c:ptCount val="118"/>
                <c:pt idx="1">
                  <c:v>0.990929141184961</c:v>
                </c:pt>
                <c:pt idx="2">
                  <c:v>0.98993487859292129</c:v>
                </c:pt>
                <c:pt idx="3">
                  <c:v>0.99313390427545933</c:v>
                </c:pt>
                <c:pt idx="4">
                  <c:v>1.001321752111016</c:v>
                </c:pt>
                <c:pt idx="5">
                  <c:v>1.0001514823283915</c:v>
                </c:pt>
                <c:pt idx="6">
                  <c:v>0.99857074153386505</c:v>
                </c:pt>
                <c:pt idx="7">
                  <c:v>1.0052632590599981</c:v>
                </c:pt>
                <c:pt idx="8">
                  <c:v>1.0034547779848357</c:v>
                </c:pt>
                <c:pt idx="9">
                  <c:v>1.004757072765206</c:v>
                </c:pt>
                <c:pt idx="10">
                  <c:v>1.0043776860624021</c:v>
                </c:pt>
                <c:pt idx="11">
                  <c:v>1.005460489613212</c:v>
                </c:pt>
                <c:pt idx="12">
                  <c:v>1.0056636229393672</c:v>
                </c:pt>
                <c:pt idx="13">
                  <c:v>1.00568093742163</c:v>
                </c:pt>
                <c:pt idx="14">
                  <c:v>1.0066702551673645</c:v>
                </c:pt>
                <c:pt idx="15">
                  <c:v>1.0037090917049065</c:v>
                </c:pt>
                <c:pt idx="16">
                  <c:v>1.0062649324518818</c:v>
                </c:pt>
                <c:pt idx="17">
                  <c:v>1.0078088031289802</c:v>
                </c:pt>
                <c:pt idx="18">
                  <c:v>1.007274069592428</c:v>
                </c:pt>
                <c:pt idx="19">
                  <c:v>1.0061050032681045</c:v>
                </c:pt>
                <c:pt idx="20">
                  <c:v>1.0041628218480261</c:v>
                </c:pt>
                <c:pt idx="21">
                  <c:v>1.0018519905979402</c:v>
                </c:pt>
                <c:pt idx="22">
                  <c:v>1.0017002117526557</c:v>
                </c:pt>
                <c:pt idx="23">
                  <c:v>1.0027437878853516</c:v>
                </c:pt>
                <c:pt idx="24">
                  <c:v>1.0024963435087066</c:v>
                </c:pt>
                <c:pt idx="25">
                  <c:v>1.0024350957425641</c:v>
                </c:pt>
                <c:pt idx="26">
                  <c:v>1.0042407125124795</c:v>
                </c:pt>
                <c:pt idx="27">
                  <c:v>1.0050882068871068</c:v>
                </c:pt>
                <c:pt idx="28">
                  <c:v>1.0055386779368396</c:v>
                </c:pt>
                <c:pt idx="29">
                  <c:v>1.0043721141137363</c:v>
                </c:pt>
                <c:pt idx="30">
                  <c:v>1.0044044514287929</c:v>
                </c:pt>
                <c:pt idx="31">
                  <c:v>1.0028042131936539</c:v>
                </c:pt>
                <c:pt idx="32">
                  <c:v>1.0012221735447662</c:v>
                </c:pt>
                <c:pt idx="33">
                  <c:v>0.99941315950782161</c:v>
                </c:pt>
                <c:pt idx="34">
                  <c:v>0.99758356046261554</c:v>
                </c:pt>
                <c:pt idx="35">
                  <c:v>0.99756265855429849</c:v>
                </c:pt>
                <c:pt idx="36">
                  <c:v>0.99823316332800682</c:v>
                </c:pt>
                <c:pt idx="37">
                  <c:v>1.0004397740916391</c:v>
                </c:pt>
                <c:pt idx="38">
                  <c:v>1.001087556773403</c:v>
                </c:pt>
                <c:pt idx="39">
                  <c:v>1.0013535463429981</c:v>
                </c:pt>
                <c:pt idx="40">
                  <c:v>1.0016578681882478</c:v>
                </c:pt>
                <c:pt idx="41">
                  <c:v>1.0039897434755511</c:v>
                </c:pt>
                <c:pt idx="42">
                  <c:v>1.0056695182697395</c:v>
                </c:pt>
                <c:pt idx="43">
                  <c:v>1.0057785885221617</c:v>
                </c:pt>
                <c:pt idx="44">
                  <c:v>1.0063362942634344</c:v>
                </c:pt>
                <c:pt idx="45">
                  <c:v>1.0082403910730451</c:v>
                </c:pt>
                <c:pt idx="46">
                  <c:v>1.0090455807463741</c:v>
                </c:pt>
                <c:pt idx="47">
                  <c:v>1.008434145851461</c:v>
                </c:pt>
                <c:pt idx="48">
                  <c:v>1.0093066179291943</c:v>
                </c:pt>
                <c:pt idx="49">
                  <c:v>1.0080720633071643</c:v>
                </c:pt>
                <c:pt idx="50">
                  <c:v>1.0075051295868767</c:v>
                </c:pt>
                <c:pt idx="51">
                  <c:v>1.0064144729489355</c:v>
                </c:pt>
                <c:pt idx="52">
                  <c:v>1.0065908921440252</c:v>
                </c:pt>
                <c:pt idx="53">
                  <c:v>1.0072284733122046</c:v>
                </c:pt>
                <c:pt idx="54">
                  <c:v>1.0079098542852938</c:v>
                </c:pt>
                <c:pt idx="55">
                  <c:v>1.0071316448345242</c:v>
                </c:pt>
                <c:pt idx="56">
                  <c:v>1.0066955112123472</c:v>
                </c:pt>
                <c:pt idx="57">
                  <c:v>1.0041799932651623</c:v>
                </c:pt>
                <c:pt idx="58">
                  <c:v>1.0014536501541929</c:v>
                </c:pt>
                <c:pt idx="59">
                  <c:v>1.0013309660405689</c:v>
                </c:pt>
                <c:pt idx="60">
                  <c:v>1.0004478299092803</c:v>
                </c:pt>
                <c:pt idx="61">
                  <c:v>1.0013496471049474</c:v>
                </c:pt>
                <c:pt idx="62">
                  <c:v>1.0036820282123107</c:v>
                </c:pt>
                <c:pt idx="63">
                  <c:v>1.0036811133359387</c:v>
                </c:pt>
                <c:pt idx="64">
                  <c:v>1.0026869132562908</c:v>
                </c:pt>
                <c:pt idx="65">
                  <c:v>1.0032265831381437</c:v>
                </c:pt>
                <c:pt idx="66">
                  <c:v>1.0029480612553299</c:v>
                </c:pt>
                <c:pt idx="67">
                  <c:v>1.0017703491884629</c:v>
                </c:pt>
                <c:pt idx="68">
                  <c:v>1.0009977449622511</c:v>
                </c:pt>
                <c:pt idx="69">
                  <c:v>1.0001791417270232</c:v>
                </c:pt>
                <c:pt idx="70">
                  <c:v>1.0002388868927887</c:v>
                </c:pt>
                <c:pt idx="71">
                  <c:v>0.99918961183004618</c:v>
                </c:pt>
                <c:pt idx="72">
                  <c:v>0.99950360325967469</c:v>
                </c:pt>
                <c:pt idx="73">
                  <c:v>1.0006658818924183</c:v>
                </c:pt>
                <c:pt idx="74">
                  <c:v>1.0019858634509549</c:v>
                </c:pt>
                <c:pt idx="75">
                  <c:v>1.0019705020719121</c:v>
                </c:pt>
                <c:pt idx="76">
                  <c:v>1.0021042532663704</c:v>
                </c:pt>
                <c:pt idx="77">
                  <c:v>1.0019787561359599</c:v>
                </c:pt>
                <c:pt idx="78">
                  <c:v>0.99978238021497789</c:v>
                </c:pt>
                <c:pt idx="79">
                  <c:v>0.99842720001855623</c:v>
                </c:pt>
                <c:pt idx="80">
                  <c:v>0.99774193790890697</c:v>
                </c:pt>
                <c:pt idx="81">
                  <c:v>0.99861893841547555</c:v>
                </c:pt>
                <c:pt idx="82">
                  <c:v>1.002376537447625</c:v>
                </c:pt>
                <c:pt idx="83">
                  <c:v>1.0037425257395962</c:v>
                </c:pt>
                <c:pt idx="84">
                  <c:v>1.0066008451606787</c:v>
                </c:pt>
                <c:pt idx="85">
                  <c:v>1.0084007846492697</c:v>
                </c:pt>
                <c:pt idx="86">
                  <c:v>1.0084216524858571</c:v>
                </c:pt>
                <c:pt idx="87">
                  <c:v>1.0063487539050793</c:v>
                </c:pt>
                <c:pt idx="88">
                  <c:v>1.0064220323339303</c:v>
                </c:pt>
                <c:pt idx="89">
                  <c:v>1.0066981663782493</c:v>
                </c:pt>
                <c:pt idx="90">
                  <c:v>1.0059524750491857</c:v>
                </c:pt>
                <c:pt idx="91">
                  <c:v>1.0080593239675231</c:v>
                </c:pt>
                <c:pt idx="92">
                  <c:v>1.0082549410706703</c:v>
                </c:pt>
                <c:pt idx="93">
                  <c:v>1.0075486783688001</c:v>
                </c:pt>
                <c:pt idx="94">
                  <c:v>1.0090047462066245</c:v>
                </c:pt>
                <c:pt idx="95">
                  <c:v>1.007202427055873</c:v>
                </c:pt>
                <c:pt idx="96">
                  <c:v>1.0055803000608436</c:v>
                </c:pt>
                <c:pt idx="97">
                  <c:v>1.0045970505586392</c:v>
                </c:pt>
                <c:pt idx="98">
                  <c:v>1.0030467206182883</c:v>
                </c:pt>
                <c:pt idx="99">
                  <c:v>1.0018896738124838</c:v>
                </c:pt>
                <c:pt idx="100">
                  <c:v>1.001275652582831</c:v>
                </c:pt>
                <c:pt idx="101">
                  <c:v>1.0003075114296549</c:v>
                </c:pt>
                <c:pt idx="102">
                  <c:v>1.0004128751973012</c:v>
                </c:pt>
                <c:pt idx="103">
                  <c:v>0.99912080166288342</c:v>
                </c:pt>
                <c:pt idx="104">
                  <c:v>0.99847044690721909</c:v>
                </c:pt>
                <c:pt idx="105">
                  <c:v>0.99856222634460257</c:v>
                </c:pt>
                <c:pt idx="106">
                  <c:v>0.99898470617885571</c:v>
                </c:pt>
                <c:pt idx="107">
                  <c:v>0.99916051474588952</c:v>
                </c:pt>
                <c:pt idx="108">
                  <c:v>0.99942756572633284</c:v>
                </c:pt>
                <c:pt idx="109">
                  <c:v>1.0012102751180703</c:v>
                </c:pt>
                <c:pt idx="110">
                  <c:v>1.0045021976377952</c:v>
                </c:pt>
                <c:pt idx="111">
                  <c:v>1.0048153952449601</c:v>
                </c:pt>
                <c:pt idx="112">
                  <c:v>1.0068467106150645</c:v>
                </c:pt>
                <c:pt idx="113">
                  <c:v>1.0063998547718023</c:v>
                </c:pt>
                <c:pt idx="114">
                  <c:v>1.0078878758455017</c:v>
                </c:pt>
                <c:pt idx="115">
                  <c:v>1.0084441137790008</c:v>
                </c:pt>
                <c:pt idx="116">
                  <c:v>1.0083992340201451</c:v>
                </c:pt>
                <c:pt idx="117">
                  <c:v>1.0090002104143123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27-48A5-9F9F-A5ACC74E2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711039"/>
        <c:axId val="686184191"/>
      </c:lineChart>
      <c:catAx>
        <c:axId val="653711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6184191"/>
        <c:crosses val="autoZero"/>
        <c:auto val="1"/>
        <c:lblAlgn val="ctr"/>
        <c:lblOffset val="100"/>
        <c:noMultiLvlLbl val="0"/>
      </c:catAx>
      <c:valAx>
        <c:axId val="68618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71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risk_premium!$C$1</c:f>
              <c:strCache>
                <c:ptCount val="1"/>
                <c:pt idx="0">
                  <c:v>cp_q_obs implied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risk_premium!$B$2:$B$119</c:f>
              <c:numCache>
                <c:formatCode>General</c:formatCode>
                <c:ptCount val="11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xVal>
          <c:yVal>
            <c:numRef>
              <c:f>risk_premium!$C$2:$C$119</c:f>
              <c:numCache>
                <c:formatCode>0.00000</c:formatCode>
                <c:ptCount val="118"/>
                <c:pt idx="20">
                  <c:v>1.0061689500777418</c:v>
                </c:pt>
                <c:pt idx="21">
                  <c:v>1.0066973274634601</c:v>
                </c:pt>
                <c:pt idx="22">
                  <c:v>1.0072091953603222</c:v>
                </c:pt>
                <c:pt idx="23">
                  <c:v>1.007100086940971</c:v>
                </c:pt>
                <c:pt idx="24">
                  <c:v>1.0061857196999895</c:v>
                </c:pt>
                <c:pt idx="25">
                  <c:v>1.0050460218351096</c:v>
                </c:pt>
                <c:pt idx="26">
                  <c:v>1.005087899625134</c:v>
                </c:pt>
                <c:pt idx="27">
                  <c:v>1.0056576108378534</c:v>
                </c:pt>
                <c:pt idx="28">
                  <c:v>1.0058587624745141</c:v>
                </c:pt>
                <c:pt idx="29">
                  <c:v>1.0051884134407034</c:v>
                </c:pt>
                <c:pt idx="30">
                  <c:v>1.0049455222579886</c:v>
                </c:pt>
                <c:pt idx="31">
                  <c:v>1.0038992490342138</c:v>
                </c:pt>
                <c:pt idx="32">
                  <c:v>1.0035981244304526</c:v>
                </c:pt>
                <c:pt idx="33">
                  <c:v>1.003991277349942</c:v>
                </c:pt>
                <c:pt idx="34">
                  <c:v>1.0044599159532079</c:v>
                </c:pt>
                <c:pt idx="35">
                  <c:v>1.0047780452944135</c:v>
                </c:pt>
                <c:pt idx="36">
                  <c:v>1.0041920956865762</c:v>
                </c:pt>
                <c:pt idx="37">
                  <c:v>1.0040916814978007</c:v>
                </c:pt>
                <c:pt idx="38">
                  <c:v>1.0042925199172728</c:v>
                </c:pt>
                <c:pt idx="39">
                  <c:v>1.0055151527673363</c:v>
                </c:pt>
                <c:pt idx="40">
                  <c:v>1.0054816361541907</c:v>
                </c:pt>
                <c:pt idx="41">
                  <c:v>1.004485027765003</c:v>
                </c:pt>
                <c:pt idx="42">
                  <c:v>1.0043678446809099</c:v>
                </c:pt>
                <c:pt idx="43">
                  <c:v>1.0051465314626906</c:v>
                </c:pt>
                <c:pt idx="44">
                  <c:v>1.0047612991332104</c:v>
                </c:pt>
                <c:pt idx="45">
                  <c:v>1.0043929541908945</c:v>
                </c:pt>
                <c:pt idx="46">
                  <c:v>1.0052302971638349</c:v>
                </c:pt>
                <c:pt idx="47">
                  <c:v>1.0053308252198703</c:v>
                </c:pt>
                <c:pt idx="48">
                  <c:v>1.0053224474979008</c:v>
                </c:pt>
                <c:pt idx="49">
                  <c:v>1.0053894712285001</c:v>
                </c:pt>
                <c:pt idx="50">
                  <c:v>1.0050292712076678</c:v>
                </c:pt>
                <c:pt idx="51">
                  <c:v>1.0048785281230008</c:v>
                </c:pt>
                <c:pt idx="52">
                  <c:v>1.0044599159532079</c:v>
                </c:pt>
                <c:pt idx="53">
                  <c:v>1.0037904991729589</c:v>
                </c:pt>
                <c:pt idx="54">
                  <c:v>1.0037737694707207</c:v>
                </c:pt>
                <c:pt idx="55">
                  <c:v>1.0034308720144693</c:v>
                </c:pt>
                <c:pt idx="56">
                  <c:v>1.0034894071892628</c:v>
                </c:pt>
                <c:pt idx="57">
                  <c:v>1.0040414781688196</c:v>
                </c:pt>
                <c:pt idx="58">
                  <c:v>1.0043343663107298</c:v>
                </c:pt>
                <c:pt idx="59">
                  <c:v>1.004376214447823</c:v>
                </c:pt>
                <c:pt idx="60">
                  <c:v>1.0045101402046013</c:v>
                </c:pt>
                <c:pt idx="61">
                  <c:v>1.0039494452515605</c:v>
                </c:pt>
                <c:pt idx="62">
                  <c:v>1.0037904991729589</c:v>
                </c:pt>
                <c:pt idx="63">
                  <c:v>1.0039410790410428</c:v>
                </c:pt>
                <c:pt idx="64">
                  <c:v>1.0037737694707207</c:v>
                </c:pt>
                <c:pt idx="65">
                  <c:v>1.0037319464349788</c:v>
                </c:pt>
                <c:pt idx="66">
                  <c:v>1.0037904991729589</c:v>
                </c:pt>
                <c:pt idx="67">
                  <c:v>1.0038323246484493</c:v>
                </c:pt>
                <c:pt idx="68">
                  <c:v>1.0041753592911185</c:v>
                </c:pt>
                <c:pt idx="69">
                  <c:v>1.0041502552209385</c:v>
                </c:pt>
                <c:pt idx="70">
                  <c:v>1.0048199119185162</c:v>
                </c:pt>
                <c:pt idx="71">
                  <c:v>1.0064708460448959</c:v>
                </c:pt>
                <c:pt idx="72">
                  <c:v>1.006068338213411</c:v>
                </c:pt>
                <c:pt idx="73">
                  <c:v>1.0055151527673363</c:v>
                </c:pt>
                <c:pt idx="74">
                  <c:v>1.00555705010489</c:v>
                </c:pt>
                <c:pt idx="75">
                  <c:v>1.0052638053988745</c:v>
                </c:pt>
                <c:pt idx="76">
                  <c:v>1.0046357118201894</c:v>
                </c:pt>
                <c:pt idx="77">
                  <c:v>1.0060599543455255</c:v>
                </c:pt>
                <c:pt idx="78">
                  <c:v>1.0060851061587806</c:v>
                </c:pt>
                <c:pt idx="79">
                  <c:v>1.0066386051654419</c:v>
                </c:pt>
                <c:pt idx="80">
                  <c:v>1.007100086940971</c:v>
                </c:pt>
                <c:pt idx="81">
                  <c:v>1.0069406420502589</c:v>
                </c:pt>
                <c:pt idx="82">
                  <c:v>1.0074526336634777</c:v>
                </c:pt>
                <c:pt idx="83">
                  <c:v>1.0079144886209161</c:v>
                </c:pt>
                <c:pt idx="84">
                  <c:v>1.0072259823201359</c:v>
                </c:pt>
                <c:pt idx="85">
                  <c:v>1.0073351043788921</c:v>
                </c:pt>
                <c:pt idx="86">
                  <c:v>1.0084521863881732</c:v>
                </c:pt>
                <c:pt idx="87">
                  <c:v>1.0090238045703153</c:v>
                </c:pt>
                <c:pt idx="88">
                  <c:v>1.0080320855042735</c:v>
                </c:pt>
                <c:pt idx="89">
                  <c:v>1.0071588361595447</c:v>
                </c:pt>
                <c:pt idx="90">
                  <c:v>1.0064540716705821</c:v>
                </c:pt>
                <c:pt idx="91">
                  <c:v>1.0059593533802229</c:v>
                </c:pt>
                <c:pt idx="92">
                  <c:v>1.0056492303926816</c:v>
                </c:pt>
                <c:pt idx="93">
                  <c:v>1.0051716604400882</c:v>
                </c:pt>
                <c:pt idx="94">
                  <c:v>1.0053810930178158</c:v>
                </c:pt>
                <c:pt idx="95">
                  <c:v>1.0050460218351096</c:v>
                </c:pt>
                <c:pt idx="96">
                  <c:v>1.00418372745398</c:v>
                </c:pt>
                <c:pt idx="97">
                  <c:v>1.0045436244340089</c:v>
                </c:pt>
                <c:pt idx="98">
                  <c:v>1.0044264345140366</c:v>
                </c:pt>
                <c:pt idx="99">
                  <c:v>1.0046273398908072</c:v>
                </c:pt>
                <c:pt idx="100">
                  <c:v>1.0043511053563268</c:v>
                </c:pt>
                <c:pt idx="101">
                  <c:v>1.0041753592911185</c:v>
                </c:pt>
                <c:pt idx="102">
                  <c:v>1.0042506752673792</c:v>
                </c:pt>
                <c:pt idx="103">
                  <c:v>1.004133519522816</c:v>
                </c:pt>
                <c:pt idx="104">
                  <c:v>1.0040498452160003</c:v>
                </c:pt>
                <c:pt idx="105">
                  <c:v>1.0041251517783523</c:v>
                </c:pt>
                <c:pt idx="106">
                  <c:v>1.0047612991332104</c:v>
                </c:pt>
                <c:pt idx="107">
                  <c:v>1.0056408500173466</c:v>
                </c:pt>
                <c:pt idx="108">
                  <c:v>1.0077465168708473</c:v>
                </c:pt>
                <c:pt idx="109">
                  <c:v>1.0077885071838424</c:v>
                </c:pt>
                <c:pt idx="110">
                  <c:v>1.0083933617263698</c:v>
                </c:pt>
                <c:pt idx="111">
                  <c:v>1.0140646562199096</c:v>
                </c:pt>
                <c:pt idx="112">
                  <c:v>1.0137858267802542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9-439D-9253-E37BA4041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330719"/>
        <c:axId val="322772063"/>
      </c:scatterChart>
      <c:valAx>
        <c:axId val="67533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2772063"/>
        <c:crosses val="autoZero"/>
        <c:crossBetween val="midCat"/>
      </c:valAx>
      <c:valAx>
        <c:axId val="32277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533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risk_premium!$B$1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risk_premium!$A$2:$A$119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risk_premium!$B$2:$B$119</c:f>
              <c:numCache>
                <c:formatCode>General</c:formatCode>
                <c:ptCount val="11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3-4900-81DF-25966735F71F}"/>
            </c:ext>
          </c:extLst>
        </c:ser>
        <c:ser>
          <c:idx val="1"/>
          <c:order val="1"/>
          <c:tx>
            <c:strRef>
              <c:f>risk_premium!$C$1</c:f>
              <c:strCache>
                <c:ptCount val="1"/>
                <c:pt idx="0">
                  <c:v>cp_q_obs implied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risk_premium!$A$2:$A$119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risk_premium!$C$2:$C$119</c:f>
              <c:numCache>
                <c:formatCode>0.00000</c:formatCode>
                <c:ptCount val="118"/>
                <c:pt idx="20">
                  <c:v>1.0061689500777418</c:v>
                </c:pt>
                <c:pt idx="21">
                  <c:v>1.0066973274634601</c:v>
                </c:pt>
                <c:pt idx="22">
                  <c:v>1.0072091953603222</c:v>
                </c:pt>
                <c:pt idx="23">
                  <c:v>1.007100086940971</c:v>
                </c:pt>
                <c:pt idx="24">
                  <c:v>1.0061857196999895</c:v>
                </c:pt>
                <c:pt idx="25">
                  <c:v>1.0050460218351096</c:v>
                </c:pt>
                <c:pt idx="26">
                  <c:v>1.005087899625134</c:v>
                </c:pt>
                <c:pt idx="27">
                  <c:v>1.0056576108378534</c:v>
                </c:pt>
                <c:pt idx="28">
                  <c:v>1.0058587624745141</c:v>
                </c:pt>
                <c:pt idx="29">
                  <c:v>1.0051884134407034</c:v>
                </c:pt>
                <c:pt idx="30">
                  <c:v>1.0049455222579886</c:v>
                </c:pt>
                <c:pt idx="31">
                  <c:v>1.0038992490342138</c:v>
                </c:pt>
                <c:pt idx="32">
                  <c:v>1.0035981244304526</c:v>
                </c:pt>
                <c:pt idx="33">
                  <c:v>1.003991277349942</c:v>
                </c:pt>
                <c:pt idx="34">
                  <c:v>1.0044599159532079</c:v>
                </c:pt>
                <c:pt idx="35">
                  <c:v>1.0047780452944135</c:v>
                </c:pt>
                <c:pt idx="36">
                  <c:v>1.0041920956865762</c:v>
                </c:pt>
                <c:pt idx="37">
                  <c:v>1.0040916814978007</c:v>
                </c:pt>
                <c:pt idx="38">
                  <c:v>1.0042925199172728</c:v>
                </c:pt>
                <c:pt idx="39">
                  <c:v>1.0055151527673363</c:v>
                </c:pt>
                <c:pt idx="40">
                  <c:v>1.0054816361541907</c:v>
                </c:pt>
                <c:pt idx="41">
                  <c:v>1.004485027765003</c:v>
                </c:pt>
                <c:pt idx="42">
                  <c:v>1.0043678446809099</c:v>
                </c:pt>
                <c:pt idx="43">
                  <c:v>1.0051465314626906</c:v>
                </c:pt>
                <c:pt idx="44">
                  <c:v>1.0047612991332104</c:v>
                </c:pt>
                <c:pt idx="45">
                  <c:v>1.0043929541908945</c:v>
                </c:pt>
                <c:pt idx="46">
                  <c:v>1.0052302971638349</c:v>
                </c:pt>
                <c:pt idx="47">
                  <c:v>1.0053308252198703</c:v>
                </c:pt>
                <c:pt idx="48">
                  <c:v>1.0053224474979008</c:v>
                </c:pt>
                <c:pt idx="49">
                  <c:v>1.0053894712285001</c:v>
                </c:pt>
                <c:pt idx="50">
                  <c:v>1.0050292712076678</c:v>
                </c:pt>
                <c:pt idx="51">
                  <c:v>1.0048785281230008</c:v>
                </c:pt>
                <c:pt idx="52">
                  <c:v>1.0044599159532079</c:v>
                </c:pt>
                <c:pt idx="53">
                  <c:v>1.0037904991729589</c:v>
                </c:pt>
                <c:pt idx="54">
                  <c:v>1.0037737694707207</c:v>
                </c:pt>
                <c:pt idx="55">
                  <c:v>1.0034308720144693</c:v>
                </c:pt>
                <c:pt idx="56">
                  <c:v>1.0034894071892628</c:v>
                </c:pt>
                <c:pt idx="57">
                  <c:v>1.0040414781688196</c:v>
                </c:pt>
                <c:pt idx="58">
                  <c:v>1.0043343663107298</c:v>
                </c:pt>
                <c:pt idx="59">
                  <c:v>1.004376214447823</c:v>
                </c:pt>
                <c:pt idx="60">
                  <c:v>1.0045101402046013</c:v>
                </c:pt>
                <c:pt idx="61">
                  <c:v>1.0039494452515605</c:v>
                </c:pt>
                <c:pt idx="62">
                  <c:v>1.0037904991729589</c:v>
                </c:pt>
                <c:pt idx="63">
                  <c:v>1.0039410790410428</c:v>
                </c:pt>
                <c:pt idx="64">
                  <c:v>1.0037737694707207</c:v>
                </c:pt>
                <c:pt idx="65">
                  <c:v>1.0037319464349788</c:v>
                </c:pt>
                <c:pt idx="66">
                  <c:v>1.0037904991729589</c:v>
                </c:pt>
                <c:pt idx="67">
                  <c:v>1.0038323246484493</c:v>
                </c:pt>
                <c:pt idx="68">
                  <c:v>1.0041753592911185</c:v>
                </c:pt>
                <c:pt idx="69">
                  <c:v>1.0041502552209385</c:v>
                </c:pt>
                <c:pt idx="70">
                  <c:v>1.0048199119185162</c:v>
                </c:pt>
                <c:pt idx="71">
                  <c:v>1.0064708460448959</c:v>
                </c:pt>
                <c:pt idx="72">
                  <c:v>1.006068338213411</c:v>
                </c:pt>
                <c:pt idx="73">
                  <c:v>1.0055151527673363</c:v>
                </c:pt>
                <c:pt idx="74">
                  <c:v>1.00555705010489</c:v>
                </c:pt>
                <c:pt idx="75">
                  <c:v>1.0052638053988745</c:v>
                </c:pt>
                <c:pt idx="76">
                  <c:v>1.0046357118201894</c:v>
                </c:pt>
                <c:pt idx="77">
                  <c:v>1.0060599543455255</c:v>
                </c:pt>
                <c:pt idx="78">
                  <c:v>1.0060851061587806</c:v>
                </c:pt>
                <c:pt idx="79">
                  <c:v>1.0066386051654419</c:v>
                </c:pt>
                <c:pt idx="80">
                  <c:v>1.007100086940971</c:v>
                </c:pt>
                <c:pt idx="81">
                  <c:v>1.0069406420502589</c:v>
                </c:pt>
                <c:pt idx="82">
                  <c:v>1.0074526336634777</c:v>
                </c:pt>
                <c:pt idx="83">
                  <c:v>1.0079144886209161</c:v>
                </c:pt>
                <c:pt idx="84">
                  <c:v>1.0072259823201359</c:v>
                </c:pt>
                <c:pt idx="85">
                  <c:v>1.0073351043788921</c:v>
                </c:pt>
                <c:pt idx="86">
                  <c:v>1.0084521863881732</c:v>
                </c:pt>
                <c:pt idx="87">
                  <c:v>1.0090238045703153</c:v>
                </c:pt>
                <c:pt idx="88">
                  <c:v>1.0080320855042735</c:v>
                </c:pt>
                <c:pt idx="89">
                  <c:v>1.0071588361595447</c:v>
                </c:pt>
                <c:pt idx="90">
                  <c:v>1.0064540716705821</c:v>
                </c:pt>
                <c:pt idx="91">
                  <c:v>1.0059593533802229</c:v>
                </c:pt>
                <c:pt idx="92">
                  <c:v>1.0056492303926816</c:v>
                </c:pt>
                <c:pt idx="93">
                  <c:v>1.0051716604400882</c:v>
                </c:pt>
                <c:pt idx="94">
                  <c:v>1.0053810930178158</c:v>
                </c:pt>
                <c:pt idx="95">
                  <c:v>1.0050460218351096</c:v>
                </c:pt>
                <c:pt idx="96">
                  <c:v>1.00418372745398</c:v>
                </c:pt>
                <c:pt idx="97">
                  <c:v>1.0045436244340089</c:v>
                </c:pt>
                <c:pt idx="98">
                  <c:v>1.0044264345140366</c:v>
                </c:pt>
                <c:pt idx="99">
                  <c:v>1.0046273398908072</c:v>
                </c:pt>
                <c:pt idx="100">
                  <c:v>1.0043511053563268</c:v>
                </c:pt>
                <c:pt idx="101">
                  <c:v>1.0041753592911185</c:v>
                </c:pt>
                <c:pt idx="102">
                  <c:v>1.0042506752673792</c:v>
                </c:pt>
                <c:pt idx="103">
                  <c:v>1.004133519522816</c:v>
                </c:pt>
                <c:pt idx="104">
                  <c:v>1.0040498452160003</c:v>
                </c:pt>
                <c:pt idx="105">
                  <c:v>1.0041251517783523</c:v>
                </c:pt>
                <c:pt idx="106">
                  <c:v>1.0047612991332104</c:v>
                </c:pt>
                <c:pt idx="107">
                  <c:v>1.0056408500173466</c:v>
                </c:pt>
                <c:pt idx="108">
                  <c:v>1.0077465168708473</c:v>
                </c:pt>
                <c:pt idx="109">
                  <c:v>1.0077885071838424</c:v>
                </c:pt>
                <c:pt idx="110">
                  <c:v>1.0083933617263698</c:v>
                </c:pt>
                <c:pt idx="111">
                  <c:v>1.0140646562199096</c:v>
                </c:pt>
                <c:pt idx="112">
                  <c:v>1.0137858267802542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83-4900-81DF-25966735F71F}"/>
            </c:ext>
          </c:extLst>
        </c:ser>
        <c:ser>
          <c:idx val="2"/>
          <c:order val="2"/>
          <c:tx>
            <c:strRef>
              <c:f>risk_premium!$D$1</c:f>
              <c:strCache>
                <c:ptCount val="1"/>
                <c:pt idx="0">
                  <c:v>new calculation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risk_premium!$A$2:$A$119</c:f>
              <c:numCache>
                <c:formatCode>m/d/yyyy</c:formatCode>
                <c:ptCount val="11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risk_premium!$D$2:$D$119</c:f>
              <c:numCache>
                <c:formatCode>0.00000</c:formatCode>
                <c:ptCount val="118"/>
                <c:pt idx="20">
                  <c:v>1.0061686614227565</c:v>
                </c:pt>
                <c:pt idx="21">
                  <c:v>1.0067040125850968</c:v>
                </c:pt>
                <c:pt idx="22">
                  <c:v>1.0072185068425394</c:v>
                </c:pt>
                <c:pt idx="23">
                  <c:v>1.0071037036753481</c:v>
                </c:pt>
                <c:pt idx="24">
                  <c:v>1.0061853649721411</c:v>
                </c:pt>
                <c:pt idx="25">
                  <c:v>1.0050551949160589</c:v>
                </c:pt>
                <c:pt idx="26">
                  <c:v>1.0050902553026593</c:v>
                </c:pt>
                <c:pt idx="27">
                  <c:v>1.0056491754807209</c:v>
                </c:pt>
                <c:pt idx="28">
                  <c:v>1.0058527366105765</c:v>
                </c:pt>
                <c:pt idx="29">
                  <c:v>1.0051884134407034</c:v>
                </c:pt>
                <c:pt idx="30">
                  <c:v>1.0049501020982785</c:v>
                </c:pt>
                <c:pt idx="31">
                  <c:v>1.0038899232375118</c:v>
                </c:pt>
                <c:pt idx="32">
                  <c:v>1.0035902343722114</c:v>
                </c:pt>
                <c:pt idx="33">
                  <c:v>1.0040189920750131</c:v>
                </c:pt>
                <c:pt idx="34">
                  <c:v>1.0044579229791613</c:v>
                </c:pt>
                <c:pt idx="35">
                  <c:v>1.0047773636095911</c:v>
                </c:pt>
                <c:pt idx="36">
                  <c:v>1.0041879565520599</c:v>
                </c:pt>
                <c:pt idx="37">
                  <c:v>1.00410522885791</c:v>
                </c:pt>
                <c:pt idx="38">
                  <c:v>1.0042745862823965</c:v>
                </c:pt>
                <c:pt idx="39">
                  <c:v>1.0055142911871813</c:v>
                </c:pt>
                <c:pt idx="40">
                  <c:v>1.0054911209676385</c:v>
                </c:pt>
                <c:pt idx="41">
                  <c:v>1.004499938200297</c:v>
                </c:pt>
                <c:pt idx="42">
                  <c:v>1.0043598673117413</c:v>
                </c:pt>
                <c:pt idx="43">
                  <c:v>1.0051562165149921</c:v>
                </c:pt>
                <c:pt idx="44">
                  <c:v>1.0047438780197799</c:v>
                </c:pt>
                <c:pt idx="45">
                  <c:v>1.0043885699455046</c:v>
                </c:pt>
                <c:pt idx="46">
                  <c:v>1.0052272867130259</c:v>
                </c:pt>
                <c:pt idx="47">
                  <c:v>1.0053317162014654</c:v>
                </c:pt>
                <c:pt idx="48">
                  <c:v>1.0053429245280197</c:v>
                </c:pt>
                <c:pt idx="49">
                  <c:v>1.0053918650158051</c:v>
                </c:pt>
                <c:pt idx="50">
                  <c:v>1.0050317576112842</c:v>
                </c:pt>
                <c:pt idx="51">
                  <c:v>1.0048585641267684</c:v>
                </c:pt>
                <c:pt idx="52">
                  <c:v>1.0044316032347942</c:v>
                </c:pt>
                <c:pt idx="53">
                  <c:v>1.0037865865563269</c:v>
                </c:pt>
                <c:pt idx="54">
                  <c:v>1.0037817421846666</c:v>
                </c:pt>
                <c:pt idx="55">
                  <c:v>1.0034322885162448</c:v>
                </c:pt>
                <c:pt idx="56">
                  <c:v>1.0035088682900517</c:v>
                </c:pt>
                <c:pt idx="57">
                  <c:v>1.0040498452160003</c:v>
                </c:pt>
                <c:pt idx="58">
                  <c:v>1.0043411416051018</c:v>
                </c:pt>
                <c:pt idx="59">
                  <c:v>1.004379062241562</c:v>
                </c:pt>
                <c:pt idx="60">
                  <c:v>1.0045013514222503</c:v>
                </c:pt>
                <c:pt idx="61">
                  <c:v>1.0039593802171032</c:v>
                </c:pt>
                <c:pt idx="62">
                  <c:v>1.0037911526826113</c:v>
                </c:pt>
                <c:pt idx="63">
                  <c:v>1.0039298792231977</c:v>
                </c:pt>
                <c:pt idx="64">
                  <c:v>1.0037797893888378</c:v>
                </c:pt>
                <c:pt idx="65">
                  <c:v>1.0037303781050377</c:v>
                </c:pt>
                <c:pt idx="66">
                  <c:v>1.0037986027227193</c:v>
                </c:pt>
                <c:pt idx="67">
                  <c:v>1.0038420392018226</c:v>
                </c:pt>
                <c:pt idx="68">
                  <c:v>1.0041796119553337</c:v>
                </c:pt>
                <c:pt idx="69">
                  <c:v>1.0041546384260636</c:v>
                </c:pt>
                <c:pt idx="70">
                  <c:v>1.0048111459497091</c:v>
                </c:pt>
                <c:pt idx="71">
                  <c:v>1.0064801802936068</c:v>
                </c:pt>
                <c:pt idx="72">
                  <c:v>1.0060464853270088</c:v>
                </c:pt>
                <c:pt idx="73">
                  <c:v>1.0055100466486659</c:v>
                </c:pt>
                <c:pt idx="74">
                  <c:v>1.0055638585871329</c:v>
                </c:pt>
                <c:pt idx="75">
                  <c:v>1.0052392789083568</c:v>
                </c:pt>
                <c:pt idx="76">
                  <c:v>1.0046668081687105</c:v>
                </c:pt>
                <c:pt idx="77">
                  <c:v>1.0060663420480536</c:v>
                </c:pt>
                <c:pt idx="78">
                  <c:v>1.0060763229144472</c:v>
                </c:pt>
                <c:pt idx="79">
                  <c:v>1.0066392816701082</c:v>
                </c:pt>
                <c:pt idx="80">
                  <c:v>1.0071191732928315</c:v>
                </c:pt>
                <c:pt idx="81">
                  <c:v>1.0069294538830593</c:v>
                </c:pt>
                <c:pt idx="82">
                  <c:v>1.0073886376804957</c:v>
                </c:pt>
                <c:pt idx="83">
                  <c:v>1.0079264169232953</c:v>
                </c:pt>
                <c:pt idx="84">
                  <c:v>1.0072154904374653</c:v>
                </c:pt>
                <c:pt idx="85">
                  <c:v>1.007325922980981</c:v>
                </c:pt>
                <c:pt idx="86">
                  <c:v>1.0084353789917955</c:v>
                </c:pt>
                <c:pt idx="87">
                  <c:v>1.0090320775144557</c:v>
                </c:pt>
                <c:pt idx="88">
                  <c:v>1.0080316723764542</c:v>
                </c:pt>
                <c:pt idx="89">
                  <c:v>1.0071584364934192</c:v>
                </c:pt>
                <c:pt idx="90">
                  <c:v>1.0064594446819213</c:v>
                </c:pt>
                <c:pt idx="91">
                  <c:v>1.005961246316271</c:v>
                </c:pt>
                <c:pt idx="92">
                  <c:v>1.0056566646550624</c:v>
                </c:pt>
                <c:pt idx="93">
                  <c:v>1.0051754433513049</c:v>
                </c:pt>
                <c:pt idx="94">
                  <c:v>1.005389863958839</c:v>
                </c:pt>
                <c:pt idx="95">
                  <c:v>1.0050384570010495</c:v>
                </c:pt>
                <c:pt idx="96">
                  <c:v>1.0041754964735541</c:v>
                </c:pt>
                <c:pt idx="97">
                  <c:v>1.004537215256851</c:v>
                </c:pt>
                <c:pt idx="98">
                  <c:v>1.0044246035300175</c:v>
                </c:pt>
                <c:pt idx="99">
                  <c:v>1.0046303592671311</c:v>
                </c:pt>
                <c:pt idx="100">
                  <c:v>1.0043461106119052</c:v>
                </c:pt>
                <c:pt idx="101">
                  <c:v>1.0041713744761707</c:v>
                </c:pt>
                <c:pt idx="102">
                  <c:v>1.0042582470272052</c:v>
                </c:pt>
                <c:pt idx="103">
                  <c:v>1.0041399978244847</c:v>
                </c:pt>
                <c:pt idx="104">
                  <c:v>1.0040497102630732</c:v>
                </c:pt>
                <c:pt idx="105">
                  <c:v>1.0041190067604193</c:v>
                </c:pt>
                <c:pt idx="106">
                  <c:v>1.0047505338912479</c:v>
                </c:pt>
                <c:pt idx="107">
                  <c:v>1.0056136818613732</c:v>
                </c:pt>
                <c:pt idx="108">
                  <c:v>1.0077388073641427</c:v>
                </c:pt>
                <c:pt idx="109">
                  <c:v>1.0078005797226441</c:v>
                </c:pt>
                <c:pt idx="110">
                  <c:v>1.0083944121366688</c:v>
                </c:pt>
                <c:pt idx="111">
                  <c:v>1.0140502086274585</c:v>
                </c:pt>
                <c:pt idx="112">
                  <c:v>1.0138158807126649</c:v>
                </c:pt>
                <c:pt idx="113">
                  <c:v>1.0116984534415423</c:v>
                </c:pt>
                <c:pt idx="114">
                  <c:v>1.0079005773971534</c:v>
                </c:pt>
                <c:pt idx="115">
                  <c:v>1.0071837446968337</c:v>
                </c:pt>
                <c:pt idx="116">
                  <c:v>1.0064440346786585</c:v>
                </c:pt>
                <c:pt idx="117">
                  <c:v>1.006748056849109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83-4900-81DF-25966735F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860879"/>
        <c:axId val="642604271"/>
      </c:lineChart>
      <c:dateAx>
        <c:axId val="8968608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2604271"/>
        <c:crosses val="autoZero"/>
        <c:auto val="1"/>
        <c:lblOffset val="100"/>
        <c:baseTimeUnit val="months"/>
      </c:dateAx>
      <c:valAx>
        <c:axId val="64260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686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1</xdr:row>
      <xdr:rowOff>38100</xdr:rowOff>
    </xdr:from>
    <xdr:to>
      <xdr:col>11</xdr:col>
      <xdr:colOff>495300</xdr:colOff>
      <xdr:row>22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4F124F-F2C3-4E29-AD36-212BCF2F0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180975</xdr:colOff>
      <xdr:row>8</xdr:row>
      <xdr:rowOff>61912</xdr:rowOff>
    </xdr:from>
    <xdr:to>
      <xdr:col>19</xdr:col>
      <xdr:colOff>485775</xdr:colOff>
      <xdr:row>22</xdr:row>
      <xdr:rowOff>138112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8FEF98-CA0A-4D54-BE0C-AA3D1343D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8</xdr:row>
      <xdr:rowOff>23812</xdr:rowOff>
    </xdr:from>
    <xdr:to>
      <xdr:col>11</xdr:col>
      <xdr:colOff>495300</xdr:colOff>
      <xdr:row>22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5A999C-7DAC-4D01-9DD2-6FCD8BF35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247650</xdr:colOff>
      <xdr:row>8</xdr:row>
      <xdr:rowOff>23812</xdr:rowOff>
    </xdr:from>
    <xdr:to>
      <xdr:col>11</xdr:col>
      <xdr:colOff>495300</xdr:colOff>
      <xdr:row>22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A28A59-007B-4469-B221-599DF593D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8</xdr:row>
      <xdr:rowOff>23812</xdr:rowOff>
    </xdr:from>
    <xdr:to>
      <xdr:col>11</xdr:col>
      <xdr:colOff>495300</xdr:colOff>
      <xdr:row>22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C3CE42-F93D-4989-AE34-3050915DD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2</xdr:row>
      <xdr:rowOff>90487</xdr:rowOff>
    </xdr:from>
    <xdr:to>
      <xdr:col>14</xdr:col>
      <xdr:colOff>9525</xdr:colOff>
      <xdr:row>16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854F5C-0B45-4F70-84B7-C15C7DE25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8</xdr:row>
      <xdr:rowOff>23812</xdr:rowOff>
    </xdr:from>
    <xdr:to>
      <xdr:col>10</xdr:col>
      <xdr:colOff>495300</xdr:colOff>
      <xdr:row>22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BDCC7B-9BBF-40B1-AEFE-ED6BDFA3FB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8</xdr:row>
      <xdr:rowOff>42862</xdr:rowOff>
    </xdr:from>
    <xdr:to>
      <xdr:col>20</xdr:col>
      <xdr:colOff>419100</xdr:colOff>
      <xdr:row>22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1854DF-B872-4423-A04D-5566AC201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247650</xdr:colOff>
      <xdr:row>8</xdr:row>
      <xdr:rowOff>23812</xdr:rowOff>
    </xdr:from>
    <xdr:to>
      <xdr:col>11</xdr:col>
      <xdr:colOff>266700</xdr:colOff>
      <xdr:row>22</xdr:row>
      <xdr:rowOff>100012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4C49CB0-071F-4EE7-B1D8-0E7232B83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5</xdr:row>
      <xdr:rowOff>100012</xdr:rowOff>
    </xdr:from>
    <xdr:to>
      <xdr:col>8</xdr:col>
      <xdr:colOff>133350</xdr:colOff>
      <xdr:row>19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966AB5-8ECA-402F-9F52-8DA9F51D2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285750</xdr:colOff>
      <xdr:row>5</xdr:row>
      <xdr:rowOff>71437</xdr:rowOff>
    </xdr:from>
    <xdr:to>
      <xdr:col>15</xdr:col>
      <xdr:colOff>590550</xdr:colOff>
      <xdr:row>19</xdr:row>
      <xdr:rowOff>147637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CCB10C-5788-4D04-AB2D-531AE719D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8</xdr:row>
      <xdr:rowOff>23812</xdr:rowOff>
    </xdr:from>
    <xdr:to>
      <xdr:col>11</xdr:col>
      <xdr:colOff>495300</xdr:colOff>
      <xdr:row>22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6A31B4-982E-43D5-A083-87FDE051C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180975</xdr:colOff>
      <xdr:row>8</xdr:row>
      <xdr:rowOff>61912</xdr:rowOff>
    </xdr:from>
    <xdr:to>
      <xdr:col>19</xdr:col>
      <xdr:colOff>485775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4ED954-63D6-4B21-A96B-48C45238D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1</xdr:row>
      <xdr:rowOff>38100</xdr:rowOff>
    </xdr:from>
    <xdr:to>
      <xdr:col>11</xdr:col>
      <xdr:colOff>495300</xdr:colOff>
      <xdr:row>22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236B1-D3FB-43AD-8731-2C5C9A8E3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180975</xdr:colOff>
      <xdr:row>8</xdr:row>
      <xdr:rowOff>61912</xdr:rowOff>
    </xdr:from>
    <xdr:to>
      <xdr:col>19</xdr:col>
      <xdr:colOff>485775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024177-1452-4823-A925-3C6BB837B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8</xdr:row>
      <xdr:rowOff>61912</xdr:rowOff>
    </xdr:from>
    <xdr:to>
      <xdr:col>19</xdr:col>
      <xdr:colOff>485775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4F2005-BC3F-47AB-BD2D-C74FB3138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247650</xdr:colOff>
      <xdr:row>8</xdr:row>
      <xdr:rowOff>23812</xdr:rowOff>
    </xdr:from>
    <xdr:to>
      <xdr:col>11</xdr:col>
      <xdr:colOff>495300</xdr:colOff>
      <xdr:row>22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49A92D-4B32-43EC-B18F-ED62A2301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8</xdr:row>
      <xdr:rowOff>61912</xdr:rowOff>
    </xdr:from>
    <xdr:to>
      <xdr:col>20</xdr:col>
      <xdr:colOff>485775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CADEE3-224D-427E-8BE9-3B6787F49A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6</xdr:row>
      <xdr:rowOff>185737</xdr:rowOff>
    </xdr:from>
    <xdr:to>
      <xdr:col>13</xdr:col>
      <xdr:colOff>19050</xdr:colOff>
      <xdr:row>27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62316A-4DC8-4D4B-9419-381CE31F4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CD7A-28CD-4959-974D-5C2EA35E4B4F}">
  <dimension ref="A1:M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3" sqref="K13"/>
    </sheetView>
  </sheetViews>
  <sheetFormatPr defaultRowHeight="15" x14ac:dyDescent="0.25"/>
  <cols>
    <col min="1" max="1" width="10.7109375" customWidth="1"/>
  </cols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>
        <v>29587</v>
      </c>
      <c r="B2">
        <v>1.0310087360238964</v>
      </c>
      <c r="C2">
        <v>0.99300491629752996</v>
      </c>
      <c r="D2">
        <v>0.94554974816375614</v>
      </c>
      <c r="E2">
        <v>0.96585642014850959</v>
      </c>
      <c r="F2">
        <v>0.99635888851602461</v>
      </c>
      <c r="G2">
        <v>0.98703895770334904</v>
      </c>
      <c r="H2">
        <v>0.98498665634108695</v>
      </c>
      <c r="I2">
        <v>1.0200650958217798</v>
      </c>
      <c r="J2">
        <v>1.0030102606614963</v>
      </c>
      <c r="K2">
        <v>1.0117304155792679</v>
      </c>
      <c r="L2">
        <v>1.0003656136258317</v>
      </c>
      <c r="M2">
        <v>1.0012251541442336</v>
      </c>
    </row>
    <row r="3" spans="1:13" x14ac:dyDescent="0.25">
      <c r="A3" s="1">
        <v>29677</v>
      </c>
      <c r="B3">
        <v>1.034020234470981</v>
      </c>
      <c r="C3">
        <v>0.99483821491788549</v>
      </c>
      <c r="D3">
        <v>0.94248965238621174</v>
      </c>
      <c r="E3">
        <v>0.95043152842561485</v>
      </c>
      <c r="F3">
        <v>0.99569665866662038</v>
      </c>
      <c r="G3">
        <v>0.98613828457052244</v>
      </c>
      <c r="H3">
        <v>1.0073486984725852</v>
      </c>
      <c r="I3">
        <v>1.0117817780328184</v>
      </c>
      <c r="J3">
        <v>1.0062836114696534</v>
      </c>
      <c r="K3">
        <v>0.98502538485205182</v>
      </c>
      <c r="L3">
        <v>0.98258959752897657</v>
      </c>
      <c r="M3">
        <v>1.0004957771121867</v>
      </c>
    </row>
    <row r="4" spans="1:13" x14ac:dyDescent="0.25">
      <c r="A4" s="1">
        <v>29768</v>
      </c>
      <c r="B4">
        <v>1.0334086201193404</v>
      </c>
      <c r="C4">
        <v>0.9891916604590214</v>
      </c>
      <c r="D4">
        <v>0.93878127090607189</v>
      </c>
      <c r="E4">
        <v>0.83910295421864056</v>
      </c>
      <c r="F4">
        <v>0.99997515825463223</v>
      </c>
      <c r="G4">
        <v>0.9894087173301247</v>
      </c>
      <c r="H4">
        <v>1.0030584865107639</v>
      </c>
      <c r="I4">
        <v>1.0122370956700686</v>
      </c>
      <c r="J4">
        <v>1.0012148194931347</v>
      </c>
      <c r="K4">
        <v>1.0033562412293182</v>
      </c>
      <c r="L4">
        <v>0.9993068898282389</v>
      </c>
      <c r="M4">
        <v>0.99950152853352159</v>
      </c>
    </row>
    <row r="5" spans="1:13" x14ac:dyDescent="0.25">
      <c r="A5" s="1">
        <v>29860</v>
      </c>
      <c r="B5">
        <v>1.0242094141168463</v>
      </c>
      <c r="C5">
        <v>0.9905856168391538</v>
      </c>
      <c r="D5">
        <v>0.93180884272035225</v>
      </c>
      <c r="E5">
        <v>1.0292542020813891</v>
      </c>
      <c r="F5">
        <v>0.99367711008020498</v>
      </c>
      <c r="G5">
        <v>0.99643202755803051</v>
      </c>
      <c r="H5">
        <v>0.99864908180899026</v>
      </c>
      <c r="I5">
        <v>1.01134347318162</v>
      </c>
      <c r="J5">
        <v>1.0045553870024269</v>
      </c>
      <c r="K5">
        <v>0.98037221699272148</v>
      </c>
      <c r="L5">
        <v>0.96398305570364873</v>
      </c>
      <c r="M5">
        <v>1.0018714031486082</v>
      </c>
    </row>
    <row r="6" spans="1:13" x14ac:dyDescent="0.25">
      <c r="A6" s="1">
        <v>29952</v>
      </c>
      <c r="B6">
        <v>1.0237998122770289</v>
      </c>
      <c r="C6">
        <v>0.99307051711961258</v>
      </c>
      <c r="D6">
        <v>0.91390547243357145</v>
      </c>
      <c r="E6">
        <v>0.87053530715630123</v>
      </c>
      <c r="F6">
        <v>1.0074590537795451</v>
      </c>
      <c r="G6">
        <v>0.99731575620530799</v>
      </c>
      <c r="H6">
        <v>1.0022007546633034</v>
      </c>
      <c r="I6">
        <v>1.0080829831866216</v>
      </c>
      <c r="J6">
        <v>1.0020586435471879</v>
      </c>
      <c r="K6">
        <v>0.97551426906124084</v>
      </c>
      <c r="L6">
        <v>0.97808730633285501</v>
      </c>
      <c r="M6">
        <v>1.0022356496014349</v>
      </c>
    </row>
    <row r="7" spans="1:13" x14ac:dyDescent="0.25">
      <c r="A7" s="1">
        <v>30042</v>
      </c>
      <c r="B7">
        <v>1.0243972030562278</v>
      </c>
      <c r="C7">
        <v>0.99188724320495358</v>
      </c>
      <c r="D7">
        <v>0.9145414689494944</v>
      </c>
      <c r="E7">
        <v>0.94806907991211009</v>
      </c>
      <c r="F7">
        <v>0.99227101089626701</v>
      </c>
      <c r="G7">
        <v>0.9958320240526275</v>
      </c>
      <c r="H7">
        <v>1.0037458967109292</v>
      </c>
      <c r="I7">
        <v>1.0064254754043509</v>
      </c>
      <c r="J7">
        <v>1.0021989428507196</v>
      </c>
      <c r="K7">
        <v>0.99736104006333237</v>
      </c>
      <c r="L7">
        <v>0.96673445443413619</v>
      </c>
      <c r="M7">
        <v>1.0025168161329105</v>
      </c>
    </row>
    <row r="8" spans="1:13" x14ac:dyDescent="0.25">
      <c r="A8" s="1">
        <v>30133</v>
      </c>
      <c r="B8">
        <v>1.0175651628010987</v>
      </c>
      <c r="C8">
        <v>1.0021172335817474</v>
      </c>
      <c r="D8">
        <v>0.90519250189578826</v>
      </c>
      <c r="E8">
        <v>1.0663897426870488</v>
      </c>
      <c r="F8">
        <v>0.99774752215772367</v>
      </c>
      <c r="G8">
        <v>1.000502856886609</v>
      </c>
      <c r="H8">
        <v>0.99686931753580543</v>
      </c>
      <c r="I8">
        <v>1.0077151900481647</v>
      </c>
      <c r="J8">
        <v>0.9942155314291875</v>
      </c>
      <c r="K8">
        <v>0.98899133508742954</v>
      </c>
      <c r="L8">
        <v>0.97433090408521505</v>
      </c>
      <c r="M8">
        <v>1.0032311130840061</v>
      </c>
    </row>
    <row r="9" spans="1:13" x14ac:dyDescent="0.25">
      <c r="A9" s="1">
        <v>30225</v>
      </c>
      <c r="B9">
        <v>1.0118658589978404</v>
      </c>
      <c r="C9">
        <v>1.0070332855885471</v>
      </c>
      <c r="D9">
        <v>0.89416698459752542</v>
      </c>
      <c r="E9">
        <v>1.1440877515491934</v>
      </c>
      <c r="F9">
        <v>0.99858653741054371</v>
      </c>
      <c r="G9">
        <v>0.99998489727716788</v>
      </c>
      <c r="H9">
        <v>0.99327397994065725</v>
      </c>
      <c r="I9">
        <v>1.0045041773973811</v>
      </c>
      <c r="J9">
        <v>0.99343924329648281</v>
      </c>
      <c r="K9">
        <v>0.99342846303146914</v>
      </c>
      <c r="L9">
        <v>1.0053609139594848</v>
      </c>
      <c r="M9">
        <v>1.0048471136881483</v>
      </c>
    </row>
    <row r="10" spans="1:13" x14ac:dyDescent="0.25">
      <c r="A10" s="1">
        <v>30317</v>
      </c>
      <c r="B10">
        <v>1.0110314139200904</v>
      </c>
      <c r="C10">
        <v>1.0010790275978823</v>
      </c>
      <c r="D10">
        <v>0.89679941247881456</v>
      </c>
      <c r="E10">
        <v>1.0759072847220166</v>
      </c>
      <c r="F10">
        <v>0.99737303583962023</v>
      </c>
      <c r="G10">
        <v>1.0005355405137637</v>
      </c>
      <c r="H10">
        <v>1.0097331651988157</v>
      </c>
      <c r="I10">
        <v>1.0026339343871882</v>
      </c>
      <c r="J10">
        <v>0.99005223586144886</v>
      </c>
      <c r="K10">
        <v>1.0044405328212169</v>
      </c>
      <c r="L10">
        <v>1.0123547737085512</v>
      </c>
      <c r="M10">
        <v>1.003766981562543</v>
      </c>
    </row>
    <row r="11" spans="1:13" x14ac:dyDescent="0.25">
      <c r="A11" s="1">
        <v>30407</v>
      </c>
      <c r="B11">
        <v>1.0100545557774716</v>
      </c>
      <c r="C11">
        <v>1.0064084261871851</v>
      </c>
      <c r="D11">
        <v>0.90417995667128204</v>
      </c>
      <c r="E11">
        <v>1.0945837915847778</v>
      </c>
      <c r="F11">
        <v>0.99722529332779564</v>
      </c>
      <c r="G11">
        <v>1.0014616309726179</v>
      </c>
      <c r="H11">
        <v>1.0029920642323054</v>
      </c>
      <c r="I11">
        <v>1.0011633872018773</v>
      </c>
      <c r="J11">
        <v>0.99149084926998809</v>
      </c>
      <c r="K11">
        <v>1.0150347872166792</v>
      </c>
      <c r="L11">
        <v>1.0436908390341837</v>
      </c>
      <c r="M11">
        <v>1.002379230141951</v>
      </c>
    </row>
    <row r="12" spans="1:13" x14ac:dyDescent="0.25">
      <c r="A12" s="1">
        <v>30498</v>
      </c>
      <c r="B12">
        <v>1.0121441603737502</v>
      </c>
      <c r="C12">
        <v>1.0097834345561778</v>
      </c>
      <c r="D12">
        <v>0.919287554187599</v>
      </c>
      <c r="E12">
        <v>0.95611491863654419</v>
      </c>
      <c r="F12">
        <v>0.99123307541914596</v>
      </c>
      <c r="G12">
        <v>1.0021083666489714</v>
      </c>
      <c r="H12">
        <v>1.0015979337880272</v>
      </c>
      <c r="I12">
        <v>1.0042315057319426</v>
      </c>
      <c r="J12">
        <v>0.98976389420867117</v>
      </c>
      <c r="K12">
        <v>1.0121229575561739</v>
      </c>
      <c r="L12">
        <v>1.0470734955724399</v>
      </c>
      <c r="M12">
        <v>1.0003392117746259</v>
      </c>
    </row>
    <row r="13" spans="1:13" x14ac:dyDescent="0.25">
      <c r="A13" s="1">
        <v>30590</v>
      </c>
      <c r="B13">
        <v>1.0124056647247044</v>
      </c>
      <c r="C13">
        <v>1.0014917081321693</v>
      </c>
      <c r="D13">
        <v>0.93377279919806533</v>
      </c>
      <c r="E13">
        <v>0.95842115168265163</v>
      </c>
      <c r="F13">
        <v>0.99943337226045581</v>
      </c>
      <c r="G13">
        <v>1.0020003117894969</v>
      </c>
      <c r="H13">
        <v>1.0155492405436917</v>
      </c>
      <c r="I13">
        <v>1.0012114272090309</v>
      </c>
      <c r="J13">
        <v>0.9967186726511259</v>
      </c>
      <c r="K13">
        <v>1.013236326269991</v>
      </c>
      <c r="L13">
        <v>1.0480984212568289</v>
      </c>
      <c r="M13">
        <v>1.0003887297911696</v>
      </c>
    </row>
    <row r="14" spans="1:13" x14ac:dyDescent="0.25">
      <c r="A14" s="1">
        <v>30682</v>
      </c>
      <c r="B14">
        <v>1.0125069103533739</v>
      </c>
      <c r="C14">
        <v>0.99560521148644687</v>
      </c>
      <c r="D14">
        <v>0.94910091225930293</v>
      </c>
      <c r="E14">
        <v>0.92214775928224013</v>
      </c>
      <c r="F14">
        <v>0.99608486645213667</v>
      </c>
      <c r="G14">
        <v>1.0025490571655409</v>
      </c>
      <c r="H14">
        <v>1.0165298056419003</v>
      </c>
      <c r="I14">
        <v>1.0062684155341362</v>
      </c>
      <c r="J14">
        <v>0.99170792275581265</v>
      </c>
      <c r="K14">
        <v>1.0124498484595534</v>
      </c>
      <c r="L14">
        <v>1.0242123231177955</v>
      </c>
      <c r="M14">
        <v>1.00006615644356</v>
      </c>
    </row>
    <row r="15" spans="1:13" x14ac:dyDescent="0.25">
      <c r="A15" s="1">
        <v>30773</v>
      </c>
      <c r="B15">
        <v>1.0149060145280129</v>
      </c>
      <c r="C15">
        <v>1.0055379620629019</v>
      </c>
      <c r="D15">
        <v>0.95909732698370775</v>
      </c>
      <c r="E15">
        <v>0.93823397949838605</v>
      </c>
      <c r="F15">
        <v>0.9965289147416001</v>
      </c>
      <c r="G15">
        <v>1.0033264174511827</v>
      </c>
      <c r="H15">
        <v>1.0266594212540407</v>
      </c>
      <c r="I15">
        <v>1.0029228507085435</v>
      </c>
      <c r="J15">
        <v>0.99765361709218991</v>
      </c>
      <c r="K15">
        <v>1.0095576063109837</v>
      </c>
      <c r="L15">
        <v>1.0273820434537746</v>
      </c>
      <c r="M15">
        <v>0.99924968588183805</v>
      </c>
    </row>
    <row r="16" spans="1:13" x14ac:dyDescent="0.25">
      <c r="A16" s="1">
        <v>30864</v>
      </c>
      <c r="B16">
        <v>1.0169971808282572</v>
      </c>
      <c r="C16">
        <v>1.0007234389075881</v>
      </c>
      <c r="D16">
        <v>0.96089251048950575</v>
      </c>
      <c r="E16">
        <v>1.049763143188736</v>
      </c>
      <c r="F16">
        <v>1.0013429484320737</v>
      </c>
      <c r="G16">
        <v>1.0004329075072074</v>
      </c>
      <c r="H16">
        <v>1.0137960018356067</v>
      </c>
      <c r="I16">
        <v>1.0021766989714322</v>
      </c>
      <c r="J16">
        <v>0.99838067946647413</v>
      </c>
      <c r="K16">
        <v>1.0023006792597347</v>
      </c>
      <c r="L16">
        <v>1.0044581031171171</v>
      </c>
      <c r="M16">
        <v>1.0001041596795617</v>
      </c>
    </row>
    <row r="17" spans="1:13" x14ac:dyDescent="0.25">
      <c r="A17" s="1">
        <v>30956</v>
      </c>
      <c r="B17">
        <v>1.0128613497952819</v>
      </c>
      <c r="C17">
        <v>1.0024688657554819</v>
      </c>
      <c r="D17">
        <v>0.96460734112350455</v>
      </c>
      <c r="E17">
        <v>0.97941033016250911</v>
      </c>
      <c r="F17">
        <v>0.99747286087197806</v>
      </c>
      <c r="G17">
        <v>1.0016962508384522</v>
      </c>
      <c r="H17">
        <v>1.0311514229586602</v>
      </c>
      <c r="I17">
        <v>0.99996036261285792</v>
      </c>
      <c r="J17">
        <v>0.99926478816767916</v>
      </c>
      <c r="K17">
        <v>1.0013093615272277</v>
      </c>
      <c r="L17">
        <v>1.0140678909446905</v>
      </c>
      <c r="M17">
        <v>1.0002421835770274</v>
      </c>
    </row>
    <row r="18" spans="1:13" x14ac:dyDescent="0.25">
      <c r="A18" s="1">
        <v>31048</v>
      </c>
      <c r="B18">
        <v>1.009591720180667</v>
      </c>
      <c r="C18">
        <v>1.0055960584132584</v>
      </c>
      <c r="D18">
        <v>0.96987814569777764</v>
      </c>
      <c r="E18">
        <v>1.0719516014214161</v>
      </c>
      <c r="F18">
        <v>0.99677196005786495</v>
      </c>
      <c r="G18">
        <v>1.0045399215220479</v>
      </c>
      <c r="H18">
        <v>1.0035457596691628</v>
      </c>
      <c r="I18">
        <v>1.0053494689536062</v>
      </c>
      <c r="J18">
        <v>0.99390143339379466</v>
      </c>
      <c r="K18">
        <v>1.0018794788424508</v>
      </c>
      <c r="L18">
        <v>1.009423361238883</v>
      </c>
      <c r="M18">
        <v>1.0001156609435302</v>
      </c>
    </row>
    <row r="19" spans="1:13" x14ac:dyDescent="0.25">
      <c r="A19" s="1">
        <v>31138</v>
      </c>
      <c r="B19">
        <v>1.0087591504937361</v>
      </c>
      <c r="C19">
        <v>1.0032516306942312</v>
      </c>
      <c r="D19">
        <v>0.9735331964803946</v>
      </c>
      <c r="E19">
        <v>1.0419831644814352</v>
      </c>
      <c r="F19">
        <v>0.99877009579290099</v>
      </c>
      <c r="G19">
        <v>1.0034302671095161</v>
      </c>
      <c r="H19">
        <v>1.015213444725273</v>
      </c>
      <c r="I19">
        <v>0.99904553024758824</v>
      </c>
      <c r="J19">
        <v>0.99885863441267053</v>
      </c>
      <c r="K19">
        <v>1.0018633925879878</v>
      </c>
      <c r="L19">
        <v>1.0043048419946341</v>
      </c>
      <c r="M19">
        <v>1.0011465610544525</v>
      </c>
    </row>
    <row r="20" spans="1:13" x14ac:dyDescent="0.25">
      <c r="A20" s="1">
        <v>31229</v>
      </c>
      <c r="B20">
        <v>1.0081876822397535</v>
      </c>
      <c r="C20">
        <v>1.0060899941734076</v>
      </c>
      <c r="D20">
        <v>0.9735292147893938</v>
      </c>
      <c r="E20">
        <v>0.92728693548708563</v>
      </c>
      <c r="F20">
        <v>1.0055218850498864</v>
      </c>
      <c r="G20">
        <v>1.0028014806631569</v>
      </c>
      <c r="H20">
        <v>1.0052653007886112</v>
      </c>
      <c r="I20">
        <v>0.99869670941263566</v>
      </c>
      <c r="J20">
        <v>1.0031242540586895</v>
      </c>
      <c r="K20">
        <v>1.0077198418073858</v>
      </c>
      <c r="L20">
        <v>1.0049621143884946</v>
      </c>
      <c r="M20">
        <v>1.000989893877174</v>
      </c>
    </row>
    <row r="21" spans="1:13" x14ac:dyDescent="0.25">
      <c r="A21" s="1">
        <v>31321</v>
      </c>
      <c r="B21">
        <v>1.0084733758877438</v>
      </c>
      <c r="C21">
        <v>1.0023441232141423</v>
      </c>
      <c r="D21">
        <v>0.97549516645113266</v>
      </c>
      <c r="E21">
        <v>1.132221556327841</v>
      </c>
      <c r="F21">
        <v>1.0075498642898764</v>
      </c>
      <c r="G21">
        <v>1.0010735563459667</v>
      </c>
      <c r="H21">
        <v>1.0285924673470526</v>
      </c>
      <c r="I21">
        <v>1.0001232104313875</v>
      </c>
      <c r="J21">
        <v>1.0029637951081749</v>
      </c>
      <c r="K21">
        <v>1.0007595420176998</v>
      </c>
      <c r="L21">
        <v>0.99009402666179858</v>
      </c>
      <c r="M21">
        <v>1.0012314118210024</v>
      </c>
    </row>
    <row r="22" spans="1:13" x14ac:dyDescent="0.25">
      <c r="A22" s="1">
        <v>31413</v>
      </c>
      <c r="B22">
        <v>1.0075997442570306</v>
      </c>
      <c r="C22">
        <v>1.0008170162000911</v>
      </c>
      <c r="D22">
        <v>0.97128133131001748</v>
      </c>
      <c r="E22">
        <v>1.102009035906607</v>
      </c>
      <c r="F22">
        <v>1.0041095030633191</v>
      </c>
      <c r="G22">
        <v>0.99892048026423441</v>
      </c>
      <c r="H22">
        <v>1.0113821286102813</v>
      </c>
      <c r="I22">
        <v>0.99912603461366667</v>
      </c>
      <c r="J22">
        <v>1.0013420179419024</v>
      </c>
      <c r="K22">
        <v>1.0021127593656245</v>
      </c>
      <c r="L22">
        <v>0.99847120662245925</v>
      </c>
      <c r="M22">
        <v>1.0019022111679259</v>
      </c>
    </row>
    <row r="23" spans="1:13" x14ac:dyDescent="0.25">
      <c r="A23" s="1">
        <v>31503</v>
      </c>
      <c r="B23">
        <v>1.0058379866920653</v>
      </c>
      <c r="C23">
        <v>0.99295552848591373</v>
      </c>
      <c r="D23">
        <v>0.96618031948531558</v>
      </c>
      <c r="E23">
        <v>1.0368933598688315</v>
      </c>
      <c r="F23">
        <v>1.0007900825561657</v>
      </c>
      <c r="G23">
        <v>0.99830283897244998</v>
      </c>
      <c r="H23">
        <v>1.0158995318443038</v>
      </c>
      <c r="I23">
        <v>0.99894066655797542</v>
      </c>
      <c r="J23">
        <v>1.0053697802879207</v>
      </c>
      <c r="K23">
        <v>0.99692562211243696</v>
      </c>
      <c r="L23">
        <v>1.0008241173625059</v>
      </c>
      <c r="M23">
        <v>1.0024719545091749</v>
      </c>
    </row>
    <row r="24" spans="1:13" x14ac:dyDescent="0.25">
      <c r="A24" s="1">
        <v>31594</v>
      </c>
      <c r="B24">
        <v>1.0040709422140051</v>
      </c>
      <c r="C24">
        <v>0.99824931705579456</v>
      </c>
      <c r="D24">
        <v>0.96824623476824601</v>
      </c>
      <c r="E24">
        <v>0.89588770256262751</v>
      </c>
      <c r="F24">
        <v>1.0011927034220749</v>
      </c>
      <c r="G24">
        <v>0.9993114676437187</v>
      </c>
      <c r="H24">
        <v>1.0075842775275872</v>
      </c>
      <c r="I24">
        <v>1.0003415154775306</v>
      </c>
      <c r="J24">
        <v>1.0051767756922483</v>
      </c>
      <c r="K24">
        <v>1.0015325865235236</v>
      </c>
      <c r="L24">
        <v>1.0174823383787555</v>
      </c>
      <c r="M24">
        <v>1.0029968859661811</v>
      </c>
    </row>
    <row r="25" spans="1:13" x14ac:dyDescent="0.25">
      <c r="A25" s="1">
        <v>31686</v>
      </c>
      <c r="B25">
        <v>1.0033181713317114</v>
      </c>
      <c r="C25">
        <v>1.0016145462958599</v>
      </c>
      <c r="D25">
        <v>0.97276810000383218</v>
      </c>
      <c r="E25">
        <v>1.0084233212372866</v>
      </c>
      <c r="F25">
        <v>1.001643044144789</v>
      </c>
      <c r="G25">
        <v>0.99995723141105608</v>
      </c>
      <c r="H25">
        <v>1.0187362812525234</v>
      </c>
      <c r="I25">
        <v>1.0010881776397371</v>
      </c>
      <c r="J25">
        <v>1.0018245159332282</v>
      </c>
      <c r="K25">
        <v>0.99702237890681167</v>
      </c>
      <c r="L25">
        <v>0.98967701283336096</v>
      </c>
      <c r="M25">
        <v>1.0028755306851218</v>
      </c>
    </row>
    <row r="26" spans="1:13" x14ac:dyDescent="0.25">
      <c r="A26" s="1">
        <v>31778</v>
      </c>
      <c r="B26">
        <v>1.0035355804873081</v>
      </c>
      <c r="C26">
        <v>1.0059099428825187</v>
      </c>
      <c r="D26">
        <v>0.9815941664339215</v>
      </c>
      <c r="E26">
        <v>1.1748418330124324</v>
      </c>
      <c r="F26">
        <v>0.99338753099022947</v>
      </c>
      <c r="G26">
        <v>0.99956041047758593</v>
      </c>
      <c r="H26">
        <v>1.0056857241322767</v>
      </c>
      <c r="I26">
        <v>1.0018192989334171</v>
      </c>
      <c r="J26">
        <v>0.9985479259388651</v>
      </c>
      <c r="K26">
        <v>0.99962004839184104</v>
      </c>
      <c r="L26">
        <v>0.958561683440604</v>
      </c>
      <c r="M26">
        <v>1.002028709307113</v>
      </c>
    </row>
    <row r="27" spans="1:13" x14ac:dyDescent="0.25">
      <c r="A27" s="1">
        <v>31868</v>
      </c>
      <c r="B27">
        <v>1.0046651933034265</v>
      </c>
      <c r="C27">
        <v>1.0034842252326188</v>
      </c>
      <c r="D27">
        <v>0.98436373785266162</v>
      </c>
      <c r="E27">
        <v>1.0046800388830079</v>
      </c>
      <c r="F27">
        <v>0.99729780333330531</v>
      </c>
      <c r="G27">
        <v>1.0013234388030225</v>
      </c>
      <c r="H27">
        <v>1.0049301865776883</v>
      </c>
      <c r="I27">
        <v>0.99958805992086863</v>
      </c>
      <c r="J27">
        <v>0.99826075697664052</v>
      </c>
      <c r="K27">
        <v>1.0033045445470741</v>
      </c>
      <c r="L27">
        <v>1.0199382885325003</v>
      </c>
      <c r="M27">
        <v>1.000814735972509</v>
      </c>
    </row>
    <row r="28" spans="1:13" x14ac:dyDescent="0.25">
      <c r="A28" s="1">
        <v>31959</v>
      </c>
      <c r="B28">
        <v>1.0058128410567198</v>
      </c>
      <c r="C28">
        <v>1.000297981587466</v>
      </c>
      <c r="D28">
        <v>0.98838485547964938</v>
      </c>
      <c r="E28">
        <v>1.0308399778608488</v>
      </c>
      <c r="F28">
        <v>0.99846935950839544</v>
      </c>
      <c r="G28">
        <v>1.0014932609686171</v>
      </c>
      <c r="H28">
        <v>1.0002700359865306</v>
      </c>
      <c r="I28">
        <v>1.0018692631994528</v>
      </c>
      <c r="J28">
        <v>0.99598620603438837</v>
      </c>
      <c r="K28">
        <v>1.0012219193206036</v>
      </c>
      <c r="L28">
        <v>1.0225137319438526</v>
      </c>
      <c r="M28">
        <v>1.0008535182949307</v>
      </c>
    </row>
    <row r="29" spans="1:13" x14ac:dyDescent="0.25">
      <c r="A29" s="1">
        <v>32051</v>
      </c>
      <c r="B29">
        <v>1.0062236318308933</v>
      </c>
      <c r="C29">
        <v>1.0008112275541352</v>
      </c>
      <c r="D29">
        <v>0.99572244516465702</v>
      </c>
      <c r="E29">
        <v>0.74511709405370785</v>
      </c>
      <c r="F29">
        <v>1.0003795158724398</v>
      </c>
      <c r="G29">
        <v>1.00172379786412</v>
      </c>
      <c r="H29">
        <v>1.0092048731414589</v>
      </c>
      <c r="I29">
        <v>1.0011957761308512</v>
      </c>
      <c r="J29">
        <v>1.0041295372461114</v>
      </c>
      <c r="K29">
        <v>1.0100677463470118</v>
      </c>
      <c r="L29">
        <v>0.9793185382919688</v>
      </c>
      <c r="M29">
        <v>1.0013655858196435</v>
      </c>
    </row>
    <row r="30" spans="1:13" x14ac:dyDescent="0.25">
      <c r="A30" s="1">
        <v>32143</v>
      </c>
      <c r="B30">
        <v>1.0052011576509765</v>
      </c>
      <c r="C30">
        <v>1.0056390513441675</v>
      </c>
      <c r="D30">
        <v>0.99420401522141078</v>
      </c>
      <c r="E30">
        <v>1.0476136538134069</v>
      </c>
      <c r="F30">
        <v>1.0058872239415577</v>
      </c>
      <c r="G30">
        <v>1.000976957408753</v>
      </c>
      <c r="H30">
        <v>1.0075483843637685</v>
      </c>
      <c r="I30">
        <v>1.0019034105110221</v>
      </c>
      <c r="J30">
        <v>1.0033446457356443</v>
      </c>
      <c r="K30">
        <v>0.99851822241084753</v>
      </c>
      <c r="L30">
        <v>1.0045585998406401</v>
      </c>
      <c r="M30">
        <v>1.0016034383901504</v>
      </c>
    </row>
    <row r="31" spans="1:13" x14ac:dyDescent="0.25">
      <c r="A31" s="1">
        <v>32234</v>
      </c>
      <c r="B31">
        <v>1.0061146301751411</v>
      </c>
      <c r="C31">
        <v>1.0022464521552632</v>
      </c>
      <c r="D31">
        <v>1.0060016160769698</v>
      </c>
      <c r="E31">
        <v>1.027744883964552</v>
      </c>
      <c r="F31">
        <v>0.99824007326915754</v>
      </c>
      <c r="G31">
        <v>1.0012959862284063</v>
      </c>
      <c r="H31">
        <v>1.0062763634781995</v>
      </c>
      <c r="I31">
        <v>1.0036490130547588</v>
      </c>
      <c r="J31">
        <v>0.99908257571597481</v>
      </c>
      <c r="K31">
        <v>1.0055909063349635</v>
      </c>
      <c r="L31">
        <v>1.0038752496201007</v>
      </c>
      <c r="M31">
        <v>1.0009255823425225</v>
      </c>
    </row>
    <row r="32" spans="1:13" x14ac:dyDescent="0.25">
      <c r="A32" s="1">
        <v>32325</v>
      </c>
      <c r="B32">
        <v>1.0085490142273377</v>
      </c>
      <c r="C32">
        <v>1.0043608933661139</v>
      </c>
      <c r="D32">
        <v>1.0063364792933558</v>
      </c>
      <c r="E32">
        <v>0.96529891879999052</v>
      </c>
      <c r="F32">
        <v>0.9959171364563949</v>
      </c>
      <c r="G32">
        <v>0.99935194057772958</v>
      </c>
      <c r="H32">
        <v>0.99555080149072894</v>
      </c>
      <c r="I32">
        <v>1.0057944700637498</v>
      </c>
      <c r="J32">
        <v>0.99570287008611691</v>
      </c>
      <c r="K32">
        <v>0.997688753175895</v>
      </c>
      <c r="L32">
        <v>0.99015300116178995</v>
      </c>
      <c r="M32">
        <v>1.0006771334067059</v>
      </c>
    </row>
    <row r="33" spans="1:13" x14ac:dyDescent="0.25">
      <c r="A33" s="1">
        <v>32417</v>
      </c>
      <c r="B33">
        <v>1.0095244163094754</v>
      </c>
      <c r="C33">
        <v>1.0031928288723722</v>
      </c>
      <c r="D33">
        <v>1.0150539820175062</v>
      </c>
      <c r="E33">
        <v>0.9886732615485524</v>
      </c>
      <c r="F33">
        <v>0.99463531794774274</v>
      </c>
      <c r="G33">
        <v>0.99802526618728371</v>
      </c>
      <c r="H33">
        <v>1.0061358042011486</v>
      </c>
      <c r="I33">
        <v>1.0019699080495501</v>
      </c>
      <c r="J33">
        <v>1.0043199386867538</v>
      </c>
      <c r="K33">
        <v>1.0059648868121673</v>
      </c>
      <c r="L33">
        <v>1.0067709814707997</v>
      </c>
      <c r="M33">
        <v>0.99966371081320782</v>
      </c>
    </row>
    <row r="34" spans="1:13" x14ac:dyDescent="0.25">
      <c r="A34" s="1">
        <v>32509</v>
      </c>
      <c r="B34">
        <v>1.0119501846662777</v>
      </c>
      <c r="C34">
        <v>0.99965640415311574</v>
      </c>
      <c r="D34">
        <v>1.0228257339052202</v>
      </c>
      <c r="E34">
        <v>1.0375357686420399</v>
      </c>
      <c r="F34">
        <v>0.98835574408448634</v>
      </c>
      <c r="G34">
        <v>0.99625858044679672</v>
      </c>
      <c r="H34">
        <v>1.000560492488886</v>
      </c>
      <c r="I34">
        <v>1.0043934751619059</v>
      </c>
      <c r="J34">
        <v>0.99702159295167425</v>
      </c>
      <c r="K34">
        <v>1.0035761369656129</v>
      </c>
      <c r="L34">
        <v>0.99696930790113814</v>
      </c>
      <c r="M34">
        <v>0.99936060875307631</v>
      </c>
    </row>
    <row r="35" spans="1:13" x14ac:dyDescent="0.25">
      <c r="A35" s="1">
        <v>32599</v>
      </c>
      <c r="B35">
        <v>1.013004848650765</v>
      </c>
      <c r="C35">
        <v>1.0001374112799124</v>
      </c>
      <c r="D35">
        <v>1.024713969584605</v>
      </c>
      <c r="E35">
        <v>1.0502341534643549</v>
      </c>
      <c r="F35">
        <v>0.98896896208305485</v>
      </c>
      <c r="G35">
        <v>0.99414311597367111</v>
      </c>
      <c r="H35">
        <v>1.0016666723401202</v>
      </c>
      <c r="I35">
        <v>1.0039965282292045</v>
      </c>
      <c r="J35">
        <v>0.99858304474249016</v>
      </c>
      <c r="K35">
        <v>1.0006198265061033</v>
      </c>
      <c r="L35">
        <v>0.99601582070103956</v>
      </c>
      <c r="M35">
        <v>0.9997694308404742</v>
      </c>
    </row>
    <row r="36" spans="1:13" x14ac:dyDescent="0.25">
      <c r="A36" s="1">
        <v>32690</v>
      </c>
      <c r="B36">
        <v>1.0114190502543106</v>
      </c>
      <c r="C36">
        <v>0.99957100973138624</v>
      </c>
      <c r="D36">
        <v>1.0248182556096923</v>
      </c>
      <c r="E36">
        <v>1.0707270802370676</v>
      </c>
      <c r="F36">
        <v>0.9973813734736644</v>
      </c>
      <c r="G36">
        <v>0.99403915060940906</v>
      </c>
      <c r="H36">
        <v>0.99133709037356688</v>
      </c>
      <c r="I36">
        <v>1.0007438360181757</v>
      </c>
      <c r="J36">
        <v>0.99941921611427442</v>
      </c>
      <c r="K36">
        <v>1.0010453367293457</v>
      </c>
      <c r="L36">
        <v>1.0112785884365549</v>
      </c>
      <c r="M36">
        <v>1.0002656895445354</v>
      </c>
    </row>
    <row r="37" spans="1:13" x14ac:dyDescent="0.25">
      <c r="A37" s="1">
        <v>32782</v>
      </c>
      <c r="B37">
        <v>1.0101050597678498</v>
      </c>
      <c r="C37">
        <v>1.0049072773644212</v>
      </c>
      <c r="D37">
        <v>1.022761220461252</v>
      </c>
      <c r="E37">
        <v>0.97562938436851776</v>
      </c>
      <c r="F37">
        <v>1.003221160680813</v>
      </c>
      <c r="G37">
        <v>0.9948379333252958</v>
      </c>
      <c r="H37">
        <v>0.99998335025991336</v>
      </c>
      <c r="I37">
        <v>1.0002713865726909</v>
      </c>
      <c r="J37">
        <v>1.0022451463589195</v>
      </c>
      <c r="K37">
        <v>0.9958706993009645</v>
      </c>
      <c r="L37">
        <v>0.96929860779025334</v>
      </c>
      <c r="M37">
        <v>1.0005875768109835</v>
      </c>
    </row>
    <row r="38" spans="1:13" x14ac:dyDescent="0.25">
      <c r="A38" s="1">
        <v>32874</v>
      </c>
      <c r="B38">
        <v>1.0091963741839078</v>
      </c>
      <c r="C38">
        <v>0.99895904604175889</v>
      </c>
      <c r="D38">
        <v>1.0227737419573675</v>
      </c>
      <c r="E38">
        <v>0.93022413301932672</v>
      </c>
      <c r="F38">
        <v>1.0032983875078305</v>
      </c>
      <c r="G38">
        <v>0.99701577550634213</v>
      </c>
      <c r="H38">
        <v>0.99374247727050158</v>
      </c>
      <c r="I38">
        <v>1.0060326552632552</v>
      </c>
      <c r="J38">
        <v>0.99530127510811794</v>
      </c>
      <c r="K38">
        <v>1.0035376400956584</v>
      </c>
      <c r="L38">
        <v>1.0159909167384535</v>
      </c>
      <c r="M38">
        <v>1.0000006542555331</v>
      </c>
    </row>
    <row r="39" spans="1:13" x14ac:dyDescent="0.25">
      <c r="A39" s="1">
        <v>32964</v>
      </c>
      <c r="B39">
        <v>1.0091963741839078</v>
      </c>
      <c r="C39">
        <v>1.0015617954732803</v>
      </c>
      <c r="D39">
        <v>1.0150758695345037</v>
      </c>
      <c r="E39">
        <v>1.0212945413441641</v>
      </c>
      <c r="F39">
        <v>1.0058925583326646</v>
      </c>
      <c r="G39">
        <v>0.99765357100815399</v>
      </c>
      <c r="H39">
        <v>0.9887766745045613</v>
      </c>
      <c r="I39">
        <v>1.0056093427425354</v>
      </c>
      <c r="J39">
        <v>0.99453369031844774</v>
      </c>
      <c r="K39">
        <v>0.99708700413494522</v>
      </c>
      <c r="L39">
        <v>0.96394832536399755</v>
      </c>
      <c r="M39">
        <v>0.99988616073549985</v>
      </c>
    </row>
    <row r="40" spans="1:13" x14ac:dyDescent="0.25">
      <c r="A40" s="1">
        <v>33055</v>
      </c>
      <c r="B40">
        <v>1.0086498741716736</v>
      </c>
      <c r="C40">
        <v>1.0030215984295872</v>
      </c>
      <c r="D40">
        <v>1.0059109109211266</v>
      </c>
      <c r="E40">
        <v>0.83419582141089399</v>
      </c>
      <c r="F40">
        <v>1.002694089010342</v>
      </c>
      <c r="G40">
        <v>0.99825325782938956</v>
      </c>
      <c r="H40">
        <v>0.98613212355187141</v>
      </c>
      <c r="I40">
        <v>1.0031265656990394</v>
      </c>
      <c r="J40">
        <v>1.0004729182212011</v>
      </c>
      <c r="K40">
        <v>0.99318938861387462</v>
      </c>
      <c r="L40">
        <v>0.97865472497486961</v>
      </c>
      <c r="M40">
        <v>1.0000769072125271</v>
      </c>
    </row>
    <row r="41" spans="1:13" x14ac:dyDescent="0.25">
      <c r="A41" s="1">
        <v>33147</v>
      </c>
      <c r="B41">
        <v>1.0075241771100147</v>
      </c>
      <c r="C41">
        <v>0.99340799490986142</v>
      </c>
      <c r="D41">
        <v>0.99861587518082828</v>
      </c>
      <c r="E41">
        <v>1.0342969166020091</v>
      </c>
      <c r="F41">
        <v>0.99699555606549828</v>
      </c>
      <c r="G41">
        <v>0.99859962859950757</v>
      </c>
      <c r="H41">
        <v>0.98388610388022879</v>
      </c>
      <c r="I41">
        <v>1.0022221690958544</v>
      </c>
      <c r="J41">
        <v>1.0001707276550302</v>
      </c>
      <c r="K41">
        <v>0.98427184261352862</v>
      </c>
      <c r="L41">
        <v>0.96293030198082652</v>
      </c>
      <c r="M41">
        <v>1.0012974952749125</v>
      </c>
    </row>
    <row r="42" spans="1:13" x14ac:dyDescent="0.25">
      <c r="A42" s="1">
        <v>33239</v>
      </c>
      <c r="B42">
        <v>1.004472650927277</v>
      </c>
      <c r="C42">
        <v>0.98721367871319032</v>
      </c>
      <c r="D42">
        <v>0.98516508447316464</v>
      </c>
      <c r="E42">
        <v>1.1188562348604902</v>
      </c>
      <c r="F42">
        <v>0.99410783910485467</v>
      </c>
      <c r="G42">
        <v>1.0007042283488812</v>
      </c>
      <c r="H42">
        <v>0.9737791067107292</v>
      </c>
      <c r="I42">
        <v>1.0047349069761347</v>
      </c>
      <c r="J42">
        <v>0.99878277790186709</v>
      </c>
      <c r="K42">
        <v>0.98772297500016681</v>
      </c>
      <c r="L42">
        <v>0.96060201014322455</v>
      </c>
      <c r="M42">
        <v>1.0012504353985503</v>
      </c>
    </row>
    <row r="43" spans="1:13" x14ac:dyDescent="0.25">
      <c r="A43" s="1">
        <v>33329</v>
      </c>
      <c r="B43">
        <v>1.0031091684845699</v>
      </c>
      <c r="C43">
        <v>0.99872877999450749</v>
      </c>
      <c r="D43">
        <v>0.97617115869787052</v>
      </c>
      <c r="E43">
        <v>0.98276395297655172</v>
      </c>
      <c r="F43">
        <v>1.0083714853205217</v>
      </c>
      <c r="G43">
        <v>1.0023327805381375</v>
      </c>
      <c r="H43">
        <v>0.98355852911015373</v>
      </c>
      <c r="I43">
        <v>1.0008587495557197</v>
      </c>
      <c r="J43">
        <v>0.99574400063153379</v>
      </c>
      <c r="K43">
        <v>0.99949458079556086</v>
      </c>
      <c r="L43">
        <v>0.99311034123343911</v>
      </c>
      <c r="M43">
        <v>1.0003069513552483</v>
      </c>
    </row>
    <row r="44" spans="1:13" x14ac:dyDescent="0.25">
      <c r="A44" s="1">
        <v>33420</v>
      </c>
      <c r="B44">
        <v>1.0023905311229688</v>
      </c>
      <c r="C44">
        <v>0.99391549794582845</v>
      </c>
      <c r="D44">
        <v>0.97211548211826426</v>
      </c>
      <c r="E44">
        <v>1.0214967510074813</v>
      </c>
      <c r="F44">
        <v>0.99967441022135062</v>
      </c>
      <c r="G44">
        <v>1.0025848153862642</v>
      </c>
      <c r="H44">
        <v>0.97212240373491443</v>
      </c>
      <c r="I44">
        <v>1.0016123892966355</v>
      </c>
      <c r="J44">
        <v>0.99499477642197576</v>
      </c>
      <c r="K44">
        <v>0.99688580837882357</v>
      </c>
      <c r="L44">
        <v>1.0001922908869645</v>
      </c>
      <c r="M44">
        <v>0.99987216242723798</v>
      </c>
    </row>
    <row r="45" spans="1:13" x14ac:dyDescent="0.25">
      <c r="A45" s="1">
        <v>33512</v>
      </c>
      <c r="B45">
        <v>1.0005378229238833</v>
      </c>
      <c r="C45">
        <v>0.99596655332593698</v>
      </c>
      <c r="D45">
        <v>0.96804065263063566</v>
      </c>
      <c r="E45">
        <v>1.0567095796209269</v>
      </c>
      <c r="F45">
        <v>1.0016295126337253</v>
      </c>
      <c r="G45">
        <v>1.0029425513265076</v>
      </c>
      <c r="H45">
        <v>0.97153258511667984</v>
      </c>
      <c r="I45">
        <v>0.99956848328997538</v>
      </c>
      <c r="J45">
        <v>0.99359524521713083</v>
      </c>
      <c r="K45">
        <v>0.99667285625737678</v>
      </c>
      <c r="L45">
        <v>0.98854337161917327</v>
      </c>
      <c r="M45">
        <v>0.99974043794737888</v>
      </c>
    </row>
    <row r="46" spans="1:13" x14ac:dyDescent="0.25">
      <c r="A46" s="1">
        <v>33604</v>
      </c>
      <c r="B46">
        <v>0.99853042589874397</v>
      </c>
      <c r="C46">
        <v>1.0084077218260337</v>
      </c>
      <c r="D46">
        <v>0.96038310128872462</v>
      </c>
      <c r="E46">
        <v>0.9595396079631785</v>
      </c>
      <c r="F46">
        <v>1.0096354887580636</v>
      </c>
      <c r="G46">
        <v>1.0048497861574299</v>
      </c>
      <c r="H46">
        <v>0.98676249902732249</v>
      </c>
      <c r="I46">
        <v>0.99966921646430529</v>
      </c>
      <c r="J46">
        <v>0.99463179189091511</v>
      </c>
      <c r="K46">
        <v>1.0027555580682399</v>
      </c>
      <c r="L46">
        <v>1.0133410765792346</v>
      </c>
      <c r="M46">
        <v>0.99927416779904432</v>
      </c>
    </row>
    <row r="47" spans="1:13" x14ac:dyDescent="0.25">
      <c r="A47" s="1">
        <v>33695</v>
      </c>
      <c r="B47">
        <v>0.99796475228006365</v>
      </c>
      <c r="C47">
        <v>0.99838380826099449</v>
      </c>
      <c r="D47">
        <v>0.96128125574789447</v>
      </c>
      <c r="E47">
        <v>0.97087318752560159</v>
      </c>
      <c r="F47">
        <v>0.99822747949696511</v>
      </c>
      <c r="G47">
        <v>1.0056061363936104</v>
      </c>
      <c r="H47">
        <v>0.98269087203546879</v>
      </c>
      <c r="I47">
        <v>0.99989900429225542</v>
      </c>
      <c r="J47">
        <v>0.99785068125492027</v>
      </c>
      <c r="K47">
        <v>1.0032769016998764</v>
      </c>
      <c r="L47">
        <v>1.0181602824471285</v>
      </c>
      <c r="M47">
        <v>0.99886380021963217</v>
      </c>
    </row>
    <row r="48" spans="1:13" x14ac:dyDescent="0.25">
      <c r="A48" s="1">
        <v>33786</v>
      </c>
      <c r="B48">
        <v>0.99650214348535515</v>
      </c>
      <c r="C48">
        <v>1.0035454893657723</v>
      </c>
      <c r="D48">
        <v>0.9601190943792518</v>
      </c>
      <c r="E48">
        <v>1.0034687991486337</v>
      </c>
      <c r="F48">
        <v>1.006869400631909</v>
      </c>
      <c r="G48">
        <v>1.0051754940010182</v>
      </c>
      <c r="H48">
        <v>0.98044536340299548</v>
      </c>
      <c r="I48">
        <v>0.99843256337808606</v>
      </c>
      <c r="J48">
        <v>0.99931493810593175</v>
      </c>
      <c r="K48">
        <v>1.0029040264084303</v>
      </c>
      <c r="L48">
        <v>1.0086853188064546</v>
      </c>
      <c r="M48">
        <v>0.998733956365637</v>
      </c>
    </row>
    <row r="49" spans="1:13" x14ac:dyDescent="0.25">
      <c r="A49" s="1">
        <v>33878</v>
      </c>
      <c r="B49">
        <v>0.99603721764286279</v>
      </c>
      <c r="C49">
        <v>1.0031856687051364</v>
      </c>
      <c r="D49">
        <v>0.96364936791776301</v>
      </c>
      <c r="E49">
        <v>1.0433175449480179</v>
      </c>
      <c r="F49">
        <v>0.99405336935237509</v>
      </c>
      <c r="G49">
        <v>1.005954471635419</v>
      </c>
      <c r="H49">
        <v>0.98240513759120296</v>
      </c>
      <c r="I49">
        <v>0.99970874785333386</v>
      </c>
      <c r="J49">
        <v>0.99918642181956874</v>
      </c>
      <c r="K49">
        <v>1.0028563945924593</v>
      </c>
      <c r="L49">
        <v>1.0178601158431202</v>
      </c>
      <c r="M49">
        <v>0.9992504353193834</v>
      </c>
    </row>
    <row r="50" spans="1:13" x14ac:dyDescent="0.25">
      <c r="A50" s="1">
        <v>33970</v>
      </c>
      <c r="B50">
        <v>0.99603721764286279</v>
      </c>
      <c r="C50">
        <v>0.99378514037107801</v>
      </c>
      <c r="D50">
        <v>0.96897621349798002</v>
      </c>
      <c r="E50">
        <v>1.0136404428437102</v>
      </c>
      <c r="F50">
        <v>0.99181211735502262</v>
      </c>
      <c r="G50">
        <v>1.0047950233363849</v>
      </c>
      <c r="H50">
        <v>0.98238318301328686</v>
      </c>
      <c r="I50">
        <v>1.0000627536937461</v>
      </c>
      <c r="J50">
        <v>1.0022637806031029</v>
      </c>
      <c r="K50">
        <v>0.99415676259452013</v>
      </c>
      <c r="L50">
        <v>0.99596716366609883</v>
      </c>
      <c r="M50">
        <v>0.99922870185876755</v>
      </c>
    </row>
    <row r="51" spans="1:13" x14ac:dyDescent="0.25">
      <c r="A51" s="1">
        <v>34060</v>
      </c>
      <c r="B51">
        <v>0.99603721764286279</v>
      </c>
      <c r="C51">
        <v>0.99779083316049944</v>
      </c>
      <c r="D51">
        <v>0.97738604492820924</v>
      </c>
      <c r="E51">
        <v>0.98021263290345273</v>
      </c>
      <c r="F51">
        <v>0.99451475426947011</v>
      </c>
      <c r="G51">
        <v>1.0040663089200721</v>
      </c>
      <c r="H51">
        <v>0.98656378107608345</v>
      </c>
      <c r="I51">
        <v>0.9993857831158417</v>
      </c>
      <c r="J51">
        <v>1.0006306107496707</v>
      </c>
      <c r="K51">
        <v>0.99888761422547068</v>
      </c>
      <c r="L51">
        <v>1.0175256608751118</v>
      </c>
      <c r="M51">
        <v>0.99912928354907549</v>
      </c>
    </row>
    <row r="52" spans="1:13" x14ac:dyDescent="0.25">
      <c r="A52" s="1">
        <v>34151</v>
      </c>
      <c r="B52">
        <v>0.99603721764286279</v>
      </c>
      <c r="C52">
        <v>1.0003697864594947</v>
      </c>
      <c r="D52">
        <v>0.978882372773072</v>
      </c>
      <c r="E52">
        <v>1.0132311187470999</v>
      </c>
      <c r="F52">
        <v>0.99589256050503028</v>
      </c>
      <c r="G52">
        <v>1.0031354691622165</v>
      </c>
      <c r="H52">
        <v>0.98341501779124718</v>
      </c>
      <c r="I52">
        <v>0.99871997900777221</v>
      </c>
      <c r="J52">
        <v>1.0001494650529161</v>
      </c>
      <c r="K52">
        <v>0.99753492361912222</v>
      </c>
      <c r="L52">
        <v>1.0074394955294306</v>
      </c>
      <c r="M52">
        <v>0.99898192284787091</v>
      </c>
    </row>
    <row r="53" spans="1:13" x14ac:dyDescent="0.25">
      <c r="A53" s="1">
        <v>34243</v>
      </c>
      <c r="B53">
        <v>0.99603721764286279</v>
      </c>
      <c r="C53">
        <v>0.99775996253021682</v>
      </c>
      <c r="D53">
        <v>0.9838373185966659</v>
      </c>
      <c r="E53">
        <v>0.99114314940708115</v>
      </c>
      <c r="F53">
        <v>0.99501145955969927</v>
      </c>
      <c r="G53">
        <v>1.0031001092601504</v>
      </c>
      <c r="H53">
        <v>0.98719740364282071</v>
      </c>
      <c r="I53">
        <v>0.99920482243862796</v>
      </c>
      <c r="J53">
        <v>0.99852559947283115</v>
      </c>
      <c r="K53">
        <v>1.0057969172272052</v>
      </c>
      <c r="L53">
        <v>1.0299700512889982</v>
      </c>
      <c r="M53">
        <v>0.99864257638932719</v>
      </c>
    </row>
    <row r="54" spans="1:13" x14ac:dyDescent="0.25">
      <c r="A54" s="1">
        <v>34335</v>
      </c>
      <c r="B54">
        <v>0.99649383933542679</v>
      </c>
      <c r="C54">
        <v>0.99918562718781834</v>
      </c>
      <c r="D54">
        <v>0.98484352440771117</v>
      </c>
      <c r="E54">
        <v>0.93707414623402252</v>
      </c>
      <c r="F54">
        <v>1.0022256229366364</v>
      </c>
      <c r="G54">
        <v>1.0038054529151479</v>
      </c>
      <c r="H54">
        <v>0.99718250830624244</v>
      </c>
      <c r="I54">
        <v>0.99943000809090066</v>
      </c>
      <c r="J54">
        <v>1.0028267660030343</v>
      </c>
      <c r="K54">
        <v>1.0020411121731041</v>
      </c>
      <c r="L54">
        <v>1.0070334896920543</v>
      </c>
      <c r="M54">
        <v>0.99838171509273599</v>
      </c>
    </row>
    <row r="55" spans="1:13" x14ac:dyDescent="0.25">
      <c r="A55" s="1">
        <v>34425</v>
      </c>
      <c r="B55">
        <v>0.99841393747767915</v>
      </c>
      <c r="C55">
        <v>0.99850410889223562</v>
      </c>
      <c r="D55">
        <v>0.99856587632474458</v>
      </c>
      <c r="E55">
        <v>0.95507170256191709</v>
      </c>
      <c r="F55">
        <v>0.98991450804031034</v>
      </c>
      <c r="G55">
        <v>1.0044192165606467</v>
      </c>
      <c r="H55">
        <v>0.99368529298813624</v>
      </c>
      <c r="I55">
        <v>0.99877345093214553</v>
      </c>
      <c r="J55">
        <v>1.0012016072840082</v>
      </c>
      <c r="K55">
        <v>1.0061216984152952</v>
      </c>
      <c r="L55">
        <v>1.0111031552647638</v>
      </c>
      <c r="M55">
        <v>0.9985202501663536</v>
      </c>
    </row>
    <row r="56" spans="1:13" x14ac:dyDescent="0.25">
      <c r="A56" s="1">
        <v>34516</v>
      </c>
      <c r="B56">
        <v>0.99978770088761593</v>
      </c>
      <c r="C56">
        <v>1.0014244090251514</v>
      </c>
      <c r="D56">
        <v>1.0074915353495968</v>
      </c>
      <c r="E56">
        <v>1.0376726814550723</v>
      </c>
      <c r="F56">
        <v>0.99023456113361874</v>
      </c>
      <c r="G56">
        <v>1.0036601625914794</v>
      </c>
      <c r="H56">
        <v>0.99063145447752277</v>
      </c>
      <c r="I56">
        <v>0.99962450384717005</v>
      </c>
      <c r="J56">
        <v>1.0003378199117041</v>
      </c>
      <c r="K56">
        <v>0.9992586198771557</v>
      </c>
      <c r="L56">
        <v>1.0031008031671813</v>
      </c>
      <c r="M56">
        <v>0.99840143332632603</v>
      </c>
    </row>
    <row r="57" spans="1:13" x14ac:dyDescent="0.25">
      <c r="A57" s="1">
        <v>34608</v>
      </c>
      <c r="B57">
        <v>1.0013719519484754</v>
      </c>
      <c r="C57">
        <v>0.99731961655496282</v>
      </c>
      <c r="D57">
        <v>1.010561710316878</v>
      </c>
      <c r="E57">
        <v>0.96549031507347671</v>
      </c>
      <c r="F57">
        <v>0.99662023000540978</v>
      </c>
      <c r="G57">
        <v>1.0033339424275323</v>
      </c>
      <c r="H57">
        <v>0.99356992027560065</v>
      </c>
      <c r="I57">
        <v>0.99922055793368225</v>
      </c>
      <c r="J57">
        <v>0.99961276270658628</v>
      </c>
      <c r="K57">
        <v>1.0035133089357928</v>
      </c>
      <c r="L57">
        <v>1.0211193943991581</v>
      </c>
      <c r="M57">
        <v>0.99841815669039202</v>
      </c>
    </row>
    <row r="58" spans="1:13" x14ac:dyDescent="0.25">
      <c r="A58" s="1">
        <v>34700</v>
      </c>
      <c r="B58">
        <v>1.0031175277624709</v>
      </c>
      <c r="C58">
        <v>0.99503405510901755</v>
      </c>
      <c r="D58">
        <v>1.0143276440411979</v>
      </c>
      <c r="E58">
        <v>1.0602793289637724</v>
      </c>
      <c r="F58">
        <v>0.99773107449939269</v>
      </c>
      <c r="G58">
        <v>1.0007082311738003</v>
      </c>
      <c r="H58">
        <v>1.0061810651153755</v>
      </c>
      <c r="I58">
        <v>1.0000577120948846</v>
      </c>
      <c r="J58">
        <v>1.0010003818757005</v>
      </c>
      <c r="K58">
        <v>0.99457399643555988</v>
      </c>
      <c r="L58">
        <v>0.99752107915078225</v>
      </c>
      <c r="M58">
        <v>0.99849678521618901</v>
      </c>
    </row>
    <row r="59" spans="1:13" x14ac:dyDescent="0.25">
      <c r="A59" s="1">
        <v>34790</v>
      </c>
      <c r="B59">
        <v>1.0035355804873081</v>
      </c>
      <c r="C59">
        <v>1.0013285723120244</v>
      </c>
      <c r="D59">
        <v>1.0118161964737094</v>
      </c>
      <c r="E59">
        <v>1.0653594218241464</v>
      </c>
      <c r="F59">
        <v>0.99726232563063666</v>
      </c>
      <c r="G59">
        <v>0.99813380733679968</v>
      </c>
      <c r="H59">
        <v>1.0075942990263496</v>
      </c>
      <c r="I59">
        <v>0.99842558868527354</v>
      </c>
      <c r="J59">
        <v>1.0015052722235136</v>
      </c>
      <c r="K59">
        <v>0.99459236511486326</v>
      </c>
      <c r="L59">
        <v>0.99086359711041017</v>
      </c>
      <c r="M59">
        <v>0.99840617574439761</v>
      </c>
    </row>
    <row r="60" spans="1:13" x14ac:dyDescent="0.25">
      <c r="A60" s="1">
        <v>34881</v>
      </c>
      <c r="B60">
        <v>1.0029336397392983</v>
      </c>
      <c r="C60">
        <v>0.99831907770884953</v>
      </c>
      <c r="D60">
        <v>1.019161862453599</v>
      </c>
      <c r="E60">
        <v>1.0621004632252411</v>
      </c>
      <c r="F60">
        <v>0.99799971760339157</v>
      </c>
      <c r="G60">
        <v>0.99799557537726769</v>
      </c>
      <c r="H60">
        <v>0.99649353037561184</v>
      </c>
      <c r="I60">
        <v>0.99816165810616775</v>
      </c>
      <c r="J60">
        <v>0.99954269989404887</v>
      </c>
      <c r="K60">
        <v>1.0013428718876016</v>
      </c>
      <c r="L60">
        <v>1.0083119292037568</v>
      </c>
      <c r="M60">
        <v>0.99841965431875024</v>
      </c>
    </row>
    <row r="61" spans="1:13" x14ac:dyDescent="0.25">
      <c r="A61" s="1">
        <v>34973</v>
      </c>
      <c r="B61">
        <v>1.0028249944800509</v>
      </c>
      <c r="C61">
        <v>0.99672425238555884</v>
      </c>
      <c r="D61">
        <v>1.0170385496450574</v>
      </c>
      <c r="E61">
        <v>1.0236558463348027</v>
      </c>
      <c r="F61">
        <v>0.99986030777590451</v>
      </c>
      <c r="G61">
        <v>0.99702682582575775</v>
      </c>
      <c r="H61">
        <v>1.0025887156267468</v>
      </c>
      <c r="I61">
        <v>0.99911781031847047</v>
      </c>
      <c r="J61">
        <v>0.99747906108491757</v>
      </c>
      <c r="K61">
        <v>0.9993284580273073</v>
      </c>
      <c r="L61">
        <v>1.0098822820944784</v>
      </c>
      <c r="M61">
        <v>0.99849903183648314</v>
      </c>
    </row>
    <row r="62" spans="1:13" x14ac:dyDescent="0.25">
      <c r="A62" s="1">
        <v>35065</v>
      </c>
      <c r="B62">
        <v>1.0018560653765711</v>
      </c>
      <c r="C62">
        <v>1.0009639728335546</v>
      </c>
      <c r="D62">
        <v>1.0121278780221747</v>
      </c>
      <c r="E62">
        <v>1.0360814384235788</v>
      </c>
      <c r="F62">
        <v>1.000363719727895</v>
      </c>
      <c r="G62">
        <v>0.99803923863881727</v>
      </c>
      <c r="H62">
        <v>1.0037174651412519</v>
      </c>
      <c r="I62">
        <v>0.99933378525831984</v>
      </c>
      <c r="J62">
        <v>0.99394664612024897</v>
      </c>
      <c r="K62">
        <v>0.99952351748831847</v>
      </c>
      <c r="L62">
        <v>1.0124691952572062</v>
      </c>
      <c r="M62">
        <v>0.99852574204283218</v>
      </c>
    </row>
    <row r="63" spans="1:13" x14ac:dyDescent="0.25">
      <c r="A63" s="1">
        <v>35156</v>
      </c>
      <c r="B63">
        <v>1.0016557141992815</v>
      </c>
      <c r="C63">
        <v>1.0038328269969596</v>
      </c>
      <c r="D63">
        <v>1.017192331668507</v>
      </c>
      <c r="E63">
        <v>1.0169498266346324</v>
      </c>
      <c r="F63">
        <v>1.0018862325826532</v>
      </c>
      <c r="G63">
        <v>1.0002573469378304</v>
      </c>
      <c r="H63">
        <v>1.0047222322709586</v>
      </c>
      <c r="I63">
        <v>0.99774002846612408</v>
      </c>
      <c r="J63">
        <v>0.99552325737461234</v>
      </c>
      <c r="K63">
        <v>1.0095179860555024</v>
      </c>
      <c r="L63">
        <v>1.0220435087254054</v>
      </c>
      <c r="M63">
        <v>0.99845584768722018</v>
      </c>
    </row>
    <row r="64" spans="1:13" x14ac:dyDescent="0.25">
      <c r="A64" s="1">
        <v>35247</v>
      </c>
      <c r="B64">
        <v>1.0016557141992815</v>
      </c>
      <c r="C64">
        <v>0.99737987330780808</v>
      </c>
      <c r="D64">
        <v>1.02181072369509</v>
      </c>
      <c r="E64">
        <v>0.99657221457264811</v>
      </c>
      <c r="F64">
        <v>0.99843948418276984</v>
      </c>
      <c r="G64">
        <v>1.0004056460819164</v>
      </c>
      <c r="H64">
        <v>0.99694624649556252</v>
      </c>
      <c r="I64">
        <v>0.99892568568096574</v>
      </c>
      <c r="J64">
        <v>1.0010113234761926</v>
      </c>
      <c r="K64">
        <v>0.99913849673005428</v>
      </c>
      <c r="L64">
        <v>1.0058538165500845</v>
      </c>
      <c r="M64">
        <v>0.99828288019534994</v>
      </c>
    </row>
    <row r="65" spans="1:13" x14ac:dyDescent="0.25">
      <c r="A65" s="1">
        <v>35339</v>
      </c>
      <c r="B65">
        <v>1.0016557141992815</v>
      </c>
      <c r="C65">
        <v>1.0013419564116217</v>
      </c>
      <c r="D65">
        <v>1.0310620531899994</v>
      </c>
      <c r="E65">
        <v>1.0423855160560365</v>
      </c>
      <c r="F65">
        <v>0.99561984740005005</v>
      </c>
      <c r="G65">
        <v>0.99931929561420807</v>
      </c>
      <c r="H65">
        <v>0.99529241558097126</v>
      </c>
      <c r="I65">
        <v>0.99854335371889735</v>
      </c>
      <c r="J65">
        <v>0.99694272419534069</v>
      </c>
      <c r="K65">
        <v>1.0040888658028462</v>
      </c>
      <c r="L65">
        <v>1.0078112396196581</v>
      </c>
      <c r="M65">
        <v>0.99821949124507803</v>
      </c>
    </row>
    <row r="66" spans="1:13" x14ac:dyDescent="0.25">
      <c r="A66" s="1">
        <v>35431</v>
      </c>
      <c r="B66">
        <v>1.0017057982370818</v>
      </c>
      <c r="C66">
        <v>0.99971841980582909</v>
      </c>
      <c r="D66">
        <v>1.039216991088538</v>
      </c>
      <c r="E66">
        <v>0.98117524131774314</v>
      </c>
      <c r="F66">
        <v>0.99727877326056746</v>
      </c>
      <c r="G66">
        <v>0.99982707878238475</v>
      </c>
      <c r="H66">
        <v>1.0052793962576525</v>
      </c>
      <c r="I66">
        <v>0.99911689389700564</v>
      </c>
      <c r="J66">
        <v>0.9963691965208098</v>
      </c>
      <c r="K66">
        <v>1.0011703979749402</v>
      </c>
      <c r="L66">
        <v>1.0116894650913177</v>
      </c>
      <c r="M66">
        <v>0.99803683379184693</v>
      </c>
    </row>
    <row r="67" spans="1:13" x14ac:dyDescent="0.25">
      <c r="A67" s="1">
        <v>35521</v>
      </c>
      <c r="B67">
        <v>1.0022819446973015</v>
      </c>
      <c r="C67">
        <v>0.99602146667135272</v>
      </c>
      <c r="D67">
        <v>1.0415004416413134</v>
      </c>
      <c r="E67">
        <v>1.1405582548069984</v>
      </c>
      <c r="F67">
        <v>0.99965758920780112</v>
      </c>
      <c r="G67">
        <v>0.99957390463421281</v>
      </c>
      <c r="H67">
        <v>1.0067834933508999</v>
      </c>
      <c r="I67">
        <v>0.9983814325737328</v>
      </c>
      <c r="J67">
        <v>0.9971019362836544</v>
      </c>
      <c r="K67">
        <v>1.0048435022959872</v>
      </c>
      <c r="L67">
        <v>1.0005215641047065</v>
      </c>
      <c r="M67">
        <v>0.99813988641493601</v>
      </c>
    </row>
    <row r="68" spans="1:13" x14ac:dyDescent="0.25">
      <c r="A68" s="1">
        <v>35612</v>
      </c>
      <c r="B68">
        <v>1.0022819446973015</v>
      </c>
      <c r="C68">
        <v>1.0051224189233194</v>
      </c>
      <c r="D68">
        <v>1.0438754059994366</v>
      </c>
      <c r="E68">
        <v>1.0728957948589728</v>
      </c>
      <c r="F68">
        <v>1.0034415358746815</v>
      </c>
      <c r="G68">
        <v>0.99844227833958221</v>
      </c>
      <c r="H68">
        <v>1.0067739034586702</v>
      </c>
      <c r="I68">
        <v>0.99683212062507409</v>
      </c>
      <c r="J68">
        <v>0.99976623418270139</v>
      </c>
      <c r="K68">
        <v>1.0053172300873257</v>
      </c>
      <c r="L68">
        <v>1.0290418521225755</v>
      </c>
      <c r="M68">
        <v>0.99819753065783801</v>
      </c>
    </row>
    <row r="69" spans="1:13" x14ac:dyDescent="0.25">
      <c r="A69" s="1">
        <v>35704</v>
      </c>
      <c r="B69">
        <v>1.0022819446973015</v>
      </c>
      <c r="C69">
        <v>1.0013257410152958</v>
      </c>
      <c r="D69">
        <v>1.0455597210422081</v>
      </c>
      <c r="E69">
        <v>0.99303087703526216</v>
      </c>
      <c r="F69">
        <v>1.0100881713987215</v>
      </c>
      <c r="G69">
        <v>0.99759396298809366</v>
      </c>
      <c r="H69">
        <v>1.0150705415419412</v>
      </c>
      <c r="I69">
        <v>0.99776307594094094</v>
      </c>
      <c r="J69">
        <v>0.99771864040451952</v>
      </c>
      <c r="K69">
        <v>0.99974347857070156</v>
      </c>
      <c r="L69">
        <v>1.0034925879510406</v>
      </c>
      <c r="M69">
        <v>0.99844711123677499</v>
      </c>
    </row>
    <row r="70" spans="1:13" x14ac:dyDescent="0.25">
      <c r="A70" s="1">
        <v>35796</v>
      </c>
      <c r="B70">
        <v>1.0022819446973015</v>
      </c>
      <c r="C70">
        <v>1.0011493890246503</v>
      </c>
      <c r="D70">
        <v>1.0479884881320465</v>
      </c>
      <c r="E70">
        <v>1.1092227243286215</v>
      </c>
      <c r="F70">
        <v>1.0137805777596367</v>
      </c>
      <c r="G70">
        <v>0.99680492896762996</v>
      </c>
      <c r="H70">
        <v>1.018672240064606</v>
      </c>
      <c r="I70">
        <v>0.99541037253772846</v>
      </c>
      <c r="J70">
        <v>0.99560094005417188</v>
      </c>
      <c r="K70">
        <v>1.00188391940944</v>
      </c>
      <c r="L70">
        <v>1.012936836545919</v>
      </c>
      <c r="M70">
        <v>0.99873795130945231</v>
      </c>
    </row>
    <row r="71" spans="1:13" x14ac:dyDescent="0.25">
      <c r="A71" s="1">
        <v>35886</v>
      </c>
      <c r="B71">
        <v>1.0022819446973015</v>
      </c>
      <c r="C71">
        <v>1.0043287607596765</v>
      </c>
      <c r="D71">
        <v>1.0490503860628482</v>
      </c>
      <c r="E71">
        <v>0.99752164421598566</v>
      </c>
      <c r="F71">
        <v>1.0072789670564786</v>
      </c>
      <c r="G71">
        <v>0.99683009860985183</v>
      </c>
      <c r="H71">
        <v>1.0182309469711204</v>
      </c>
      <c r="I71">
        <v>0.99645926569272725</v>
      </c>
      <c r="J71">
        <v>0.99676906698828682</v>
      </c>
      <c r="K71">
        <v>1.0010642218553627</v>
      </c>
      <c r="L71">
        <v>1.0299556676090345</v>
      </c>
      <c r="M71">
        <v>0.9987626703796445</v>
      </c>
    </row>
    <row r="72" spans="1:13" x14ac:dyDescent="0.25">
      <c r="A72" s="1">
        <v>35977</v>
      </c>
      <c r="B72">
        <v>1.0022652401374281</v>
      </c>
      <c r="C72">
        <v>1.0029480919450646</v>
      </c>
      <c r="D72">
        <v>1.0472756024687291</v>
      </c>
      <c r="E72">
        <v>0.85939468875743208</v>
      </c>
      <c r="F72">
        <v>1.0082094697623394</v>
      </c>
      <c r="G72">
        <v>0.99587600760498607</v>
      </c>
      <c r="H72">
        <v>1.0080536753908762</v>
      </c>
      <c r="I72">
        <v>0.99773446921809938</v>
      </c>
      <c r="J72">
        <v>0.99886204806645362</v>
      </c>
      <c r="K72">
        <v>1.0054081171538325</v>
      </c>
      <c r="L72">
        <v>1.0100072761605225</v>
      </c>
      <c r="M72">
        <v>0.9994862862514341</v>
      </c>
    </row>
    <row r="73" spans="1:13" x14ac:dyDescent="0.25">
      <c r="A73" s="1">
        <v>36069</v>
      </c>
      <c r="B73">
        <v>1.0008130086614921</v>
      </c>
      <c r="C73">
        <v>1.0015122043782829</v>
      </c>
      <c r="D73">
        <v>1.0582888275103137</v>
      </c>
      <c r="E73">
        <v>1.1884610293073721</v>
      </c>
      <c r="F73">
        <v>0.99720794579856376</v>
      </c>
      <c r="G73">
        <v>0.99596887737268092</v>
      </c>
      <c r="H73">
        <v>1.0113652702126512</v>
      </c>
      <c r="I73">
        <v>0.9966761763568508</v>
      </c>
      <c r="J73">
        <v>0.99879535340945313</v>
      </c>
      <c r="K73">
        <v>1.0097374261762433</v>
      </c>
      <c r="L73">
        <v>1.0292277817103279</v>
      </c>
      <c r="M73">
        <v>1.0006681273530327</v>
      </c>
    </row>
    <row r="74" spans="1:13" x14ac:dyDescent="0.25">
      <c r="A74" s="1">
        <v>36161</v>
      </c>
      <c r="B74">
        <v>1.000404426774101</v>
      </c>
      <c r="C74">
        <v>1.0026178557898628</v>
      </c>
      <c r="D74">
        <v>1.0551779978800035</v>
      </c>
      <c r="E74">
        <v>1.0138865846481995</v>
      </c>
      <c r="F74">
        <v>1.0089776754414976</v>
      </c>
      <c r="G74">
        <v>0.99716783200612025</v>
      </c>
      <c r="H74">
        <v>1.0204308269474012</v>
      </c>
      <c r="I74">
        <v>0.99817352276993743</v>
      </c>
      <c r="J74">
        <v>0.99954957957582491</v>
      </c>
      <c r="K74">
        <v>1.0014111021556458</v>
      </c>
      <c r="L74">
        <v>1.0006089147794643</v>
      </c>
      <c r="M74">
        <v>1.0002731915653396</v>
      </c>
    </row>
    <row r="75" spans="1:13" x14ac:dyDescent="0.25">
      <c r="A75" s="1">
        <v>36251</v>
      </c>
      <c r="B75">
        <v>1.0004127635123938</v>
      </c>
      <c r="C75">
        <v>1.0047009352775451</v>
      </c>
      <c r="D75">
        <v>1.0590110249510372</v>
      </c>
      <c r="E75">
        <v>1.0533314795228377</v>
      </c>
      <c r="F75">
        <v>0.99410136470490884</v>
      </c>
      <c r="G75">
        <v>0.99854953344137021</v>
      </c>
      <c r="H75">
        <v>1.0063843085038553</v>
      </c>
      <c r="I75">
        <v>0.99827138025536055</v>
      </c>
      <c r="J75">
        <v>0.99832481934396833</v>
      </c>
      <c r="K75">
        <v>0.99929067078460265</v>
      </c>
      <c r="L75">
        <v>1.0208717445667546</v>
      </c>
      <c r="M75">
        <v>0.99993015669447627</v>
      </c>
    </row>
    <row r="76" spans="1:13" x14ac:dyDescent="0.25">
      <c r="A76" s="1">
        <v>36342</v>
      </c>
      <c r="B76">
        <v>1.0012968518683676</v>
      </c>
      <c r="C76">
        <v>1.0042648850571156</v>
      </c>
      <c r="D76">
        <v>1.0626722214619979</v>
      </c>
      <c r="E76">
        <v>0.91302018372893223</v>
      </c>
      <c r="F76">
        <v>1.0010879384506652</v>
      </c>
      <c r="G76">
        <v>0.99852348828071336</v>
      </c>
      <c r="H76">
        <v>1.0158828875698664</v>
      </c>
      <c r="I76">
        <v>0.99744988128619172</v>
      </c>
      <c r="J76">
        <v>0.99802060482024169</v>
      </c>
      <c r="K76">
        <v>1.0051707728648136</v>
      </c>
      <c r="L76">
        <v>1.0129986781070153</v>
      </c>
      <c r="M76">
        <v>1.0001979238396581</v>
      </c>
    </row>
    <row r="77" spans="1:13" x14ac:dyDescent="0.25">
      <c r="A77" s="1">
        <v>36434</v>
      </c>
      <c r="B77">
        <v>1.0019729554026506</v>
      </c>
      <c r="C77">
        <v>1.0083592549059914</v>
      </c>
      <c r="D77">
        <v>1.062577397031909</v>
      </c>
      <c r="E77">
        <v>1.1557773346751394</v>
      </c>
      <c r="F77">
        <v>1.0130545187494702</v>
      </c>
      <c r="G77">
        <v>0.99849428189582656</v>
      </c>
      <c r="H77">
        <v>1.0063080022320825</v>
      </c>
      <c r="I77">
        <v>0.9981241523353892</v>
      </c>
      <c r="J77">
        <v>0.99959902051659433</v>
      </c>
      <c r="K77">
        <v>1.0094917099742102</v>
      </c>
      <c r="L77">
        <v>0.996655986729584</v>
      </c>
      <c r="M77">
        <v>1.0002521860488756</v>
      </c>
    </row>
    <row r="78" spans="1:13" x14ac:dyDescent="0.25">
      <c r="A78" s="1">
        <v>36526</v>
      </c>
      <c r="B78">
        <v>1.0027748544838373</v>
      </c>
      <c r="C78">
        <v>1.0033620704953192</v>
      </c>
      <c r="D78">
        <v>1.0636087609501519</v>
      </c>
      <c r="E78">
        <v>1.0111918446679677</v>
      </c>
      <c r="F78">
        <v>1.0252746434589131</v>
      </c>
      <c r="G78">
        <v>0.99853896551472998</v>
      </c>
      <c r="H78">
        <v>1.0119864560863761</v>
      </c>
      <c r="I78">
        <v>1.0015237866058568</v>
      </c>
      <c r="J78">
        <v>1.0018139140293079</v>
      </c>
      <c r="K78">
        <v>0.9954542876524729</v>
      </c>
      <c r="L78">
        <v>1.0250871973601421</v>
      </c>
      <c r="M78">
        <v>1.0002074257650686</v>
      </c>
    </row>
    <row r="79" spans="1:13" x14ac:dyDescent="0.25">
      <c r="A79" s="1">
        <v>36617</v>
      </c>
      <c r="B79">
        <v>1.004162986268996</v>
      </c>
      <c r="C79">
        <v>1.0050824434294121</v>
      </c>
      <c r="D79">
        <v>1.0608217860387035</v>
      </c>
      <c r="E79">
        <v>0.93294515374083475</v>
      </c>
      <c r="F79">
        <v>0.99429921138193622</v>
      </c>
      <c r="G79">
        <v>0.99641226518546144</v>
      </c>
      <c r="H79">
        <v>1.0132001551044705</v>
      </c>
      <c r="I79">
        <v>0.99909369285804894</v>
      </c>
      <c r="J79">
        <v>1.0008542139462488</v>
      </c>
      <c r="K79">
        <v>1.0117794873500454</v>
      </c>
      <c r="L79">
        <v>0.99902295541888952</v>
      </c>
      <c r="M79">
        <v>1.0014071433537679</v>
      </c>
    </row>
    <row r="80" spans="1:13" x14ac:dyDescent="0.25">
      <c r="A80" s="1">
        <v>36708</v>
      </c>
      <c r="B80">
        <v>1.0047907843018633</v>
      </c>
      <c r="C80">
        <v>1.001412787675813</v>
      </c>
      <c r="D80">
        <v>1.0574428824361155</v>
      </c>
      <c r="E80">
        <v>0.97607053898552809</v>
      </c>
      <c r="F80">
        <v>1.0110675725634584</v>
      </c>
      <c r="G80">
        <v>0.99507970831756565</v>
      </c>
      <c r="H80">
        <v>0.99610618946918261</v>
      </c>
      <c r="I80">
        <v>0.99985499616748819</v>
      </c>
      <c r="J80">
        <v>1.0011933753304347</v>
      </c>
      <c r="K80">
        <v>0.99344468788384921</v>
      </c>
      <c r="L80">
        <v>0.99587354796407745</v>
      </c>
      <c r="M80">
        <v>1.0015706364146784</v>
      </c>
    </row>
    <row r="81" spans="1:13" x14ac:dyDescent="0.25">
      <c r="A81" s="1">
        <v>36800</v>
      </c>
      <c r="B81">
        <v>1.0047907843018633</v>
      </c>
      <c r="C81">
        <v>1.0017862527160308</v>
      </c>
      <c r="D81">
        <v>1.0500592038635863</v>
      </c>
      <c r="E81">
        <v>0.8779631386090726</v>
      </c>
      <c r="F81">
        <v>0.99703075553776777</v>
      </c>
      <c r="G81">
        <v>0.99426084605811882</v>
      </c>
      <c r="H81">
        <v>1.0015418579007473</v>
      </c>
      <c r="I81">
        <v>0.999038200047485</v>
      </c>
      <c r="J81">
        <v>0.99977534388429279</v>
      </c>
      <c r="K81">
        <v>0.99853796808006923</v>
      </c>
      <c r="L81">
        <v>0.99385112136399012</v>
      </c>
      <c r="M81">
        <v>1.0020447418947223</v>
      </c>
    </row>
    <row r="82" spans="1:13" x14ac:dyDescent="0.25">
      <c r="A82" s="1">
        <v>36892</v>
      </c>
      <c r="B82">
        <v>1.0025325465073969</v>
      </c>
      <c r="C82">
        <v>0.99497917017380866</v>
      </c>
      <c r="D82">
        <v>1.0453148820117735</v>
      </c>
      <c r="E82">
        <v>0.85042476724042448</v>
      </c>
      <c r="F82">
        <v>1.0119468028761285</v>
      </c>
      <c r="G82">
        <v>0.99521405314626044</v>
      </c>
      <c r="H82">
        <v>0.99740982467647921</v>
      </c>
      <c r="I82">
        <v>1.0009038815001985</v>
      </c>
      <c r="J82">
        <v>0.99459522208241835</v>
      </c>
      <c r="K82">
        <v>0.98912706971498532</v>
      </c>
      <c r="L82">
        <v>0.99260131764567328</v>
      </c>
      <c r="M82">
        <v>1.0015606207583927</v>
      </c>
    </row>
    <row r="83" spans="1:13" x14ac:dyDescent="0.25">
      <c r="A83" s="1">
        <v>36982</v>
      </c>
      <c r="B83">
        <v>0.99934622548605168</v>
      </c>
      <c r="C83">
        <v>0.99522866676758071</v>
      </c>
      <c r="D83">
        <v>1.0313785629818859</v>
      </c>
      <c r="E83">
        <v>1.0551872907503739</v>
      </c>
      <c r="F83">
        <v>0.992373460573722</v>
      </c>
      <c r="G83">
        <v>0.99894395517134971</v>
      </c>
      <c r="H83">
        <v>1.0007892003824919</v>
      </c>
      <c r="I83">
        <v>1.0008563606967498</v>
      </c>
      <c r="J83">
        <v>0.99906184802283515</v>
      </c>
      <c r="K83">
        <v>0.99894666765286877</v>
      </c>
      <c r="L83">
        <v>0.97761799038850206</v>
      </c>
      <c r="M83">
        <v>1.0009773815817025</v>
      </c>
    </row>
    <row r="84" spans="1:13" x14ac:dyDescent="0.25">
      <c r="A84" s="1">
        <v>37073</v>
      </c>
      <c r="B84">
        <v>0.99739939911896236</v>
      </c>
      <c r="C84">
        <v>0.99239657225953071</v>
      </c>
      <c r="D84">
        <v>1.0163736979669302</v>
      </c>
      <c r="E84">
        <v>0.81842454099326922</v>
      </c>
      <c r="F84">
        <v>0.99637246144201108</v>
      </c>
      <c r="G84">
        <v>1.0001719119382846</v>
      </c>
      <c r="H84">
        <v>0.99557042774594462</v>
      </c>
      <c r="I84">
        <v>0.99718893414068221</v>
      </c>
      <c r="J84">
        <v>1.0038306599568245</v>
      </c>
      <c r="K84">
        <v>0.98973884496561793</v>
      </c>
      <c r="L84">
        <v>0.98486663869028157</v>
      </c>
      <c r="M84">
        <v>1.0010990077222031</v>
      </c>
    </row>
    <row r="85" spans="1:13" x14ac:dyDescent="0.25">
      <c r="A85" s="1">
        <v>37165</v>
      </c>
      <c r="B85">
        <v>0.99390632058516537</v>
      </c>
      <c r="C85">
        <v>0.99527549958677175</v>
      </c>
      <c r="D85">
        <v>1.0017446680542101</v>
      </c>
      <c r="E85">
        <v>1.1026863475148567</v>
      </c>
      <c r="F85">
        <v>1.0032768185814354</v>
      </c>
      <c r="G85">
        <v>1.0031567024210317</v>
      </c>
      <c r="H85">
        <v>0.99555715876607787</v>
      </c>
      <c r="I85">
        <v>0.99674132733487386</v>
      </c>
      <c r="J85">
        <v>0.99985730301203879</v>
      </c>
      <c r="K85">
        <v>0.99633032876163152</v>
      </c>
      <c r="L85">
        <v>1.0025314014695379</v>
      </c>
      <c r="M85">
        <v>1.0014779954155222</v>
      </c>
    </row>
    <row r="86" spans="1:13" x14ac:dyDescent="0.25">
      <c r="A86" s="1">
        <v>37257</v>
      </c>
      <c r="B86">
        <v>0.99292945973855373</v>
      </c>
      <c r="C86">
        <v>0.99755142748086534</v>
      </c>
      <c r="D86">
        <v>0.99037987017182461</v>
      </c>
      <c r="E86">
        <v>0.98664627924709913</v>
      </c>
      <c r="F86">
        <v>1.0029037317207663</v>
      </c>
      <c r="G86">
        <v>1.0049243990240206</v>
      </c>
      <c r="H86">
        <v>0.99526827045040567</v>
      </c>
      <c r="I86">
        <v>0.99760633781490315</v>
      </c>
      <c r="J86">
        <v>0.99789013112524261</v>
      </c>
      <c r="K86">
        <v>1.0010895957400796</v>
      </c>
      <c r="L86">
        <v>0.97897400259155454</v>
      </c>
      <c r="M86">
        <v>1.0012754669723287</v>
      </c>
    </row>
    <row r="87" spans="1:13" x14ac:dyDescent="0.25">
      <c r="A87" s="1">
        <v>37347</v>
      </c>
      <c r="B87">
        <v>0.99292945973855373</v>
      </c>
      <c r="C87">
        <v>1.0009263009170861</v>
      </c>
      <c r="D87">
        <v>0.98947017445969687</v>
      </c>
      <c r="E87">
        <v>0.84118642108223884</v>
      </c>
      <c r="F87">
        <v>1.0013131494840655</v>
      </c>
      <c r="G87">
        <v>1.0049708778522901</v>
      </c>
      <c r="H87">
        <v>0.99038435155994109</v>
      </c>
      <c r="I87">
        <v>0.99835404528002325</v>
      </c>
      <c r="J87">
        <v>0.99934275448648313</v>
      </c>
      <c r="K87">
        <v>0.99808787932573295</v>
      </c>
      <c r="L87">
        <v>0.98986836738304795</v>
      </c>
      <c r="M87">
        <v>1.0009788830489008</v>
      </c>
    </row>
    <row r="88" spans="1:13" x14ac:dyDescent="0.25">
      <c r="A88" s="1">
        <v>37438</v>
      </c>
      <c r="B88">
        <v>0.99292945973855373</v>
      </c>
      <c r="C88">
        <v>0.99673818784009038</v>
      </c>
      <c r="D88">
        <v>0.98367569754456585</v>
      </c>
      <c r="E88">
        <v>0.82464287834578831</v>
      </c>
      <c r="F88">
        <v>0.99713383692469204</v>
      </c>
      <c r="G88">
        <v>1.0028714285058358</v>
      </c>
      <c r="H88">
        <v>0.98709851289949457</v>
      </c>
      <c r="I88">
        <v>0.9984433165060409</v>
      </c>
      <c r="J88">
        <v>0.99815290349901087</v>
      </c>
      <c r="K88">
        <v>0.99758713706132307</v>
      </c>
      <c r="L88">
        <v>0.99946853242624756</v>
      </c>
      <c r="M88">
        <v>1.0007949700766625</v>
      </c>
    </row>
    <row r="89" spans="1:13" x14ac:dyDescent="0.25">
      <c r="A89" s="1">
        <v>37530</v>
      </c>
      <c r="B89">
        <v>0.99216850555579694</v>
      </c>
      <c r="C89">
        <v>0.99792610264775372</v>
      </c>
      <c r="D89">
        <v>0.98206012856595815</v>
      </c>
      <c r="E89">
        <v>1.0504871548311554</v>
      </c>
      <c r="F89">
        <v>0.99509909526944484</v>
      </c>
      <c r="G89">
        <v>1.0029934519525798</v>
      </c>
      <c r="H89">
        <v>0.99202739821077801</v>
      </c>
      <c r="I89">
        <v>0.99993163703636723</v>
      </c>
      <c r="J89">
        <v>1.0043507884195109</v>
      </c>
      <c r="K89">
        <v>0.99282518173416523</v>
      </c>
      <c r="L89">
        <v>0.97614535903951893</v>
      </c>
      <c r="M89">
        <v>1.0008650281765727</v>
      </c>
    </row>
    <row r="90" spans="1:13" x14ac:dyDescent="0.25">
      <c r="A90" s="1">
        <v>37622</v>
      </c>
      <c r="B90">
        <v>0.9916890733169027</v>
      </c>
      <c r="C90">
        <v>1.0001542379535051</v>
      </c>
      <c r="D90">
        <v>0.97399078753356716</v>
      </c>
      <c r="E90">
        <v>0.94366459468461095</v>
      </c>
      <c r="F90">
        <v>1.004741137502863</v>
      </c>
      <c r="G90">
        <v>1.0032638787203056</v>
      </c>
      <c r="H90">
        <v>0.98965715550126632</v>
      </c>
      <c r="I90">
        <v>1.0011814748682104</v>
      </c>
      <c r="J90">
        <v>1.0019503921772155</v>
      </c>
      <c r="K90">
        <v>0.99696374645304331</v>
      </c>
      <c r="L90">
        <v>0.9854817596721871</v>
      </c>
      <c r="M90">
        <v>1.0005035309845056</v>
      </c>
    </row>
    <row r="91" spans="1:13" x14ac:dyDescent="0.25">
      <c r="A91" s="1">
        <v>37712</v>
      </c>
      <c r="B91">
        <v>0.99164775379967707</v>
      </c>
      <c r="C91">
        <v>0.99589530090711342</v>
      </c>
      <c r="D91">
        <v>0.96861819469789434</v>
      </c>
      <c r="E91">
        <v>1.1393732852510994</v>
      </c>
      <c r="F91">
        <v>1.010142106500471</v>
      </c>
      <c r="G91">
        <v>1.0025504774443779</v>
      </c>
      <c r="H91">
        <v>0.99572759821640611</v>
      </c>
      <c r="I91">
        <v>0.99698393943674202</v>
      </c>
      <c r="J91">
        <v>0.99744327726572313</v>
      </c>
      <c r="K91">
        <v>1.0008728778049929</v>
      </c>
      <c r="L91">
        <v>1.0191931906431086</v>
      </c>
      <c r="M91">
        <v>1.0001564164871022</v>
      </c>
    </row>
    <row r="92" spans="1:13" x14ac:dyDescent="0.25">
      <c r="A92" s="1">
        <v>37803</v>
      </c>
      <c r="B92">
        <v>0.99106946129500617</v>
      </c>
      <c r="C92">
        <v>1.0049691488946706</v>
      </c>
      <c r="D92">
        <v>0.96758838047262574</v>
      </c>
      <c r="E92">
        <v>1.0115893839958561</v>
      </c>
      <c r="F92">
        <v>1.0044526302395826</v>
      </c>
      <c r="G92">
        <v>1.0046749575051726</v>
      </c>
      <c r="H92">
        <v>0.98730551841733538</v>
      </c>
      <c r="I92">
        <v>0.9995188963386954</v>
      </c>
      <c r="J92">
        <v>1.0003336754151082</v>
      </c>
      <c r="K92">
        <v>1.0096896810291527</v>
      </c>
      <c r="L92">
        <v>1.0213699670765541</v>
      </c>
      <c r="M92">
        <v>0.99989790946691215</v>
      </c>
    </row>
    <row r="93" spans="1:13" x14ac:dyDescent="0.25">
      <c r="A93" s="1">
        <v>37895</v>
      </c>
      <c r="B93">
        <v>0.99106946129500617</v>
      </c>
      <c r="C93">
        <v>0.99818690792302567</v>
      </c>
      <c r="D93">
        <v>0.96976287170866737</v>
      </c>
      <c r="E93">
        <v>1.0963023664995419</v>
      </c>
      <c r="F93">
        <v>0.99896852213375731</v>
      </c>
      <c r="G93">
        <v>1.0048095929698528</v>
      </c>
      <c r="H93">
        <v>0.99227310980774619</v>
      </c>
      <c r="I93">
        <v>0.99938309424832961</v>
      </c>
      <c r="J93">
        <v>1.0058669010801713</v>
      </c>
      <c r="K93">
        <v>1.0017221038040454</v>
      </c>
      <c r="L93">
        <v>0.99893109931453661</v>
      </c>
      <c r="M93">
        <v>0.99951402238071463</v>
      </c>
    </row>
    <row r="94" spans="1:13" x14ac:dyDescent="0.25">
      <c r="A94" s="1">
        <v>37987</v>
      </c>
      <c r="B94">
        <v>0.99106946129500617</v>
      </c>
      <c r="C94">
        <v>1.0016311267249525</v>
      </c>
      <c r="D94">
        <v>0.97125751590800757</v>
      </c>
      <c r="E94">
        <v>0.99798341585040573</v>
      </c>
      <c r="F94">
        <v>0.98296976575520612</v>
      </c>
      <c r="G94">
        <v>1.0041370980901398</v>
      </c>
      <c r="H94">
        <v>0.99455499109528478</v>
      </c>
      <c r="I94">
        <v>1.0024994372595422</v>
      </c>
      <c r="J94">
        <v>1.0037348304900118</v>
      </c>
      <c r="K94">
        <v>0.99990446776893915</v>
      </c>
      <c r="L94">
        <v>0.99077615624725235</v>
      </c>
      <c r="M94">
        <v>0.99915875829769063</v>
      </c>
    </row>
    <row r="95" spans="1:13" x14ac:dyDescent="0.25">
      <c r="A95" s="1">
        <v>38078</v>
      </c>
      <c r="B95">
        <v>0.99107772024159579</v>
      </c>
      <c r="C95">
        <v>0.99651835529530386</v>
      </c>
      <c r="D95">
        <v>0.96916261681019622</v>
      </c>
      <c r="E95">
        <v>0.98507322185882873</v>
      </c>
      <c r="F95">
        <v>1.0015674062186164</v>
      </c>
      <c r="G95">
        <v>1.0055923094042958</v>
      </c>
      <c r="H95">
        <v>0.99228951924674913</v>
      </c>
      <c r="I95">
        <v>1.0025314534393404</v>
      </c>
      <c r="J95">
        <v>1.0067865527434581</v>
      </c>
      <c r="K95">
        <v>0.99967222517937404</v>
      </c>
      <c r="L95">
        <v>1.0079597656858339</v>
      </c>
      <c r="M95">
        <v>0.99940208307892586</v>
      </c>
    </row>
    <row r="96" spans="1:13" x14ac:dyDescent="0.25">
      <c r="A96" s="1">
        <v>38169</v>
      </c>
      <c r="B96">
        <v>0.99212716606264417</v>
      </c>
      <c r="C96">
        <v>0.99903987225677593</v>
      </c>
      <c r="D96">
        <v>0.97182985197422966</v>
      </c>
      <c r="E96">
        <v>0.95608962796789188</v>
      </c>
      <c r="F96">
        <v>1.0047027814985918</v>
      </c>
      <c r="G96">
        <v>1.0037852933580715</v>
      </c>
      <c r="H96">
        <v>0.99529909329822674</v>
      </c>
      <c r="I96">
        <v>1.0013252044120811</v>
      </c>
      <c r="J96">
        <v>1.0057457623834616</v>
      </c>
      <c r="K96">
        <v>0.99987822298913087</v>
      </c>
      <c r="L96">
        <v>1.0057395370352524</v>
      </c>
      <c r="M96">
        <v>0.99956724791952378</v>
      </c>
    </row>
    <row r="97" spans="1:13" x14ac:dyDescent="0.25">
      <c r="A97" s="1">
        <v>38261</v>
      </c>
      <c r="B97">
        <v>0.99339293495557113</v>
      </c>
      <c r="C97">
        <v>1.0039599009904543</v>
      </c>
      <c r="D97">
        <v>0.97545894094886809</v>
      </c>
      <c r="E97">
        <v>1.0740073978257998</v>
      </c>
      <c r="F97">
        <v>0.99682903411762247</v>
      </c>
      <c r="G97">
        <v>1.0021755101588192</v>
      </c>
      <c r="H97">
        <v>1.0023139055977437</v>
      </c>
      <c r="I97">
        <v>1.0012717225849967</v>
      </c>
      <c r="J97">
        <v>1.0046548473234627</v>
      </c>
      <c r="K97">
        <v>1.0015632861838084</v>
      </c>
      <c r="L97">
        <v>1.0049604694501275</v>
      </c>
      <c r="M97">
        <v>0.99947229354137579</v>
      </c>
    </row>
    <row r="98" spans="1:13" x14ac:dyDescent="0.25">
      <c r="A98" s="1">
        <v>38353</v>
      </c>
      <c r="B98">
        <v>0.99464374119927434</v>
      </c>
      <c r="C98">
        <v>0.99659714578957215</v>
      </c>
      <c r="D98">
        <v>0.97464089909397944</v>
      </c>
      <c r="E98">
        <v>0.94842723784481853</v>
      </c>
      <c r="F98">
        <v>0.99472004392073643</v>
      </c>
      <c r="G98">
        <v>1.0012348255998806</v>
      </c>
      <c r="H98">
        <v>0.99659068577013876</v>
      </c>
      <c r="I98">
        <v>1.0032505051238556</v>
      </c>
      <c r="J98">
        <v>1.0046351628309143</v>
      </c>
      <c r="K98">
        <v>1.0025652768103173</v>
      </c>
      <c r="L98">
        <v>0.99768467996643873</v>
      </c>
      <c r="M98">
        <v>0.99902837658732435</v>
      </c>
    </row>
    <row r="99" spans="1:13" x14ac:dyDescent="0.25">
      <c r="A99" s="1">
        <v>38443</v>
      </c>
      <c r="B99">
        <v>0.99582973150307719</v>
      </c>
      <c r="C99">
        <v>0.99881412062584973</v>
      </c>
      <c r="D99">
        <v>0.97792101324001202</v>
      </c>
      <c r="E99">
        <v>0.99792988608418398</v>
      </c>
      <c r="F99">
        <v>0.99582152046483796</v>
      </c>
      <c r="G99">
        <v>0.99968969531758045</v>
      </c>
      <c r="H99">
        <v>1.0044748876463487</v>
      </c>
      <c r="I99">
        <v>1.0008506565764237</v>
      </c>
      <c r="J99">
        <v>1.0069174677873109</v>
      </c>
      <c r="K99">
        <v>0.99685918677757424</v>
      </c>
      <c r="L99">
        <v>1.0080912968609663</v>
      </c>
      <c r="M99">
        <v>0.99918098982738757</v>
      </c>
    </row>
    <row r="100" spans="1:13" x14ac:dyDescent="0.25">
      <c r="A100" s="1">
        <v>38534</v>
      </c>
      <c r="B100">
        <v>0.99710853338086802</v>
      </c>
      <c r="C100">
        <v>1.0014735996133193</v>
      </c>
      <c r="D100">
        <v>0.97688991706812445</v>
      </c>
      <c r="E100">
        <v>1.0084812090669584</v>
      </c>
      <c r="F100">
        <v>1.0001526018820539</v>
      </c>
      <c r="G100">
        <v>0.99854162828885507</v>
      </c>
      <c r="H100">
        <v>0.99716405196522939</v>
      </c>
      <c r="I100">
        <v>1.0042021792659892</v>
      </c>
      <c r="J100">
        <v>1.0064347825614333</v>
      </c>
      <c r="K100">
        <v>1.0002818297666551</v>
      </c>
      <c r="L100">
        <v>0.9961569580253905</v>
      </c>
      <c r="M100">
        <v>0.99932163444933886</v>
      </c>
    </row>
    <row r="101" spans="1:13" x14ac:dyDescent="0.25">
      <c r="A101" s="1">
        <v>38626</v>
      </c>
      <c r="B101">
        <v>0.99844721849694229</v>
      </c>
      <c r="C101">
        <v>0.99973383459183063</v>
      </c>
      <c r="D101">
        <v>0.98026597996901543</v>
      </c>
      <c r="E101">
        <v>0.99461152769684469</v>
      </c>
      <c r="F101">
        <v>0.99388841797123273</v>
      </c>
      <c r="G101">
        <v>0.99788289140561692</v>
      </c>
      <c r="H101">
        <v>1.0058964025430617</v>
      </c>
      <c r="I101">
        <v>1.0023178342187804</v>
      </c>
      <c r="J101">
        <v>1.0081315857642581</v>
      </c>
      <c r="K101">
        <v>0.99792533117716498</v>
      </c>
      <c r="L101">
        <v>0.9803788419156253</v>
      </c>
      <c r="M101">
        <v>0.99961472849145461</v>
      </c>
    </row>
    <row r="102" spans="1:13" x14ac:dyDescent="0.25">
      <c r="A102" s="1">
        <v>38718</v>
      </c>
      <c r="B102">
        <v>0.99961275334831678</v>
      </c>
      <c r="C102">
        <v>0.99586726846044626</v>
      </c>
      <c r="D102">
        <v>0.98713128413970075</v>
      </c>
      <c r="E102">
        <v>1.0268452564837098</v>
      </c>
      <c r="F102">
        <v>1.0015309112153079</v>
      </c>
      <c r="G102">
        <v>0.99692820813311689</v>
      </c>
      <c r="H102">
        <v>1.006931485385526</v>
      </c>
      <c r="I102">
        <v>1.0014640045529202</v>
      </c>
      <c r="J102">
        <v>1.0068497579593356</v>
      </c>
      <c r="K102">
        <v>1.00552379175775</v>
      </c>
      <c r="L102">
        <v>1.0145113397807364</v>
      </c>
      <c r="M102">
        <v>0.99960523219664144</v>
      </c>
    </row>
    <row r="103" spans="1:13" x14ac:dyDescent="0.25">
      <c r="A103" s="1">
        <v>38808</v>
      </c>
      <c r="B103">
        <v>1.0007713089882138</v>
      </c>
      <c r="C103">
        <v>0.9977675982073988</v>
      </c>
      <c r="D103">
        <v>0.98583886434029633</v>
      </c>
      <c r="E103">
        <v>0.95299055108295827</v>
      </c>
      <c r="F103">
        <v>0.99171028490652247</v>
      </c>
      <c r="G103">
        <v>0.99702059442756941</v>
      </c>
      <c r="H103">
        <v>1.006936980292551</v>
      </c>
      <c r="I103">
        <v>1.0028692552517335</v>
      </c>
      <c r="J103">
        <v>1.0024141843671539</v>
      </c>
      <c r="K103">
        <v>0.99596988653947482</v>
      </c>
      <c r="L103">
        <v>0.983171647185349</v>
      </c>
      <c r="M103">
        <v>0.99952926508578133</v>
      </c>
    </row>
    <row r="104" spans="1:13" x14ac:dyDescent="0.25">
      <c r="A104" s="1">
        <v>38899</v>
      </c>
      <c r="B104">
        <v>1.0016557141992815</v>
      </c>
      <c r="C104">
        <v>0.99789690035648559</v>
      </c>
      <c r="D104">
        <v>0.98734197192195639</v>
      </c>
      <c r="E104">
        <v>1.0133272373990674</v>
      </c>
      <c r="F104">
        <v>0.99247420814904941</v>
      </c>
      <c r="G104">
        <v>0.99571253137944493</v>
      </c>
      <c r="H104">
        <v>0.99871718738245474</v>
      </c>
      <c r="I104">
        <v>1.0015361286221174</v>
      </c>
      <c r="J104">
        <v>1.0008058158956052</v>
      </c>
      <c r="K104">
        <v>0.99277575132670537</v>
      </c>
      <c r="L104">
        <v>0.98325639398527853</v>
      </c>
      <c r="M104">
        <v>0.99968370428735809</v>
      </c>
    </row>
    <row r="105" spans="1:13" x14ac:dyDescent="0.25">
      <c r="A105" s="1">
        <v>38991</v>
      </c>
      <c r="B105">
        <v>1.0016557141992815</v>
      </c>
      <c r="C105">
        <v>0.99639125949452989</v>
      </c>
      <c r="D105">
        <v>0.98753832061192348</v>
      </c>
      <c r="E105">
        <v>1.0482714795047698</v>
      </c>
      <c r="F105">
        <v>1.0145953118886775</v>
      </c>
      <c r="G105">
        <v>0.99504488113725376</v>
      </c>
      <c r="H105">
        <v>1.0147283033428376</v>
      </c>
      <c r="I105">
        <v>0.99860557052314725</v>
      </c>
      <c r="J105">
        <v>1.0075226306058291</v>
      </c>
      <c r="K105">
        <v>0.99955718917560499</v>
      </c>
      <c r="L105">
        <v>0.9817738018710781</v>
      </c>
      <c r="M105">
        <v>0.99967945564064331</v>
      </c>
    </row>
    <row r="106" spans="1:13" x14ac:dyDescent="0.25">
      <c r="A106" s="1">
        <v>39083</v>
      </c>
      <c r="B106">
        <v>1.0016557141992815</v>
      </c>
      <c r="C106">
        <v>0.99716658864237429</v>
      </c>
      <c r="D106">
        <v>0.98471525471672106</v>
      </c>
      <c r="E106">
        <v>0.98519391784124044</v>
      </c>
      <c r="F106">
        <v>0.99461285627676166</v>
      </c>
      <c r="G106">
        <v>0.99516528885239119</v>
      </c>
      <c r="H106">
        <v>1.0047346462572326</v>
      </c>
      <c r="I106">
        <v>1.0047826378654283</v>
      </c>
      <c r="J106">
        <v>0.99654725216176543</v>
      </c>
      <c r="K106">
        <v>0.99478410475644141</v>
      </c>
      <c r="L106">
        <v>0.99072574238462541</v>
      </c>
      <c r="M106">
        <v>0.99945855089182056</v>
      </c>
    </row>
    <row r="107" spans="1:13" x14ac:dyDescent="0.25">
      <c r="A107" s="1">
        <v>39173</v>
      </c>
      <c r="B107">
        <v>1.0016557141992815</v>
      </c>
      <c r="C107">
        <v>0.99648979620049061</v>
      </c>
      <c r="D107">
        <v>0.98555150448279705</v>
      </c>
      <c r="E107">
        <v>1.0340962620694947</v>
      </c>
      <c r="F107">
        <v>0.9914511628425986</v>
      </c>
      <c r="G107">
        <v>0.99558060820914018</v>
      </c>
      <c r="H107">
        <v>1.0168878046682441</v>
      </c>
      <c r="I107">
        <v>1.0017426981340491</v>
      </c>
      <c r="J107">
        <v>0.99580213006300311</v>
      </c>
      <c r="K107">
        <v>1.0005436884970413</v>
      </c>
      <c r="L107">
        <v>0.99930608007087807</v>
      </c>
      <c r="M107">
        <v>0.99961622791467197</v>
      </c>
    </row>
    <row r="108" spans="1:13" x14ac:dyDescent="0.25">
      <c r="A108" s="1">
        <v>39264</v>
      </c>
      <c r="B108">
        <v>1.0014554030882203</v>
      </c>
      <c r="C108">
        <v>0.99706702866973673</v>
      </c>
      <c r="D108">
        <v>0.97873114461243738</v>
      </c>
      <c r="E108">
        <v>0.99496838209132155</v>
      </c>
      <c r="F108">
        <v>0.99881175751414808</v>
      </c>
      <c r="G108">
        <v>0.9954977295733779</v>
      </c>
      <c r="H108">
        <v>1.0160329331687503</v>
      </c>
      <c r="I108">
        <v>0.99887477035212568</v>
      </c>
      <c r="J108">
        <v>0.99678317089960389</v>
      </c>
      <c r="K108">
        <v>0.99832763474657538</v>
      </c>
      <c r="L108">
        <v>0.99126452157800082</v>
      </c>
      <c r="M108">
        <v>1.0001244119938493</v>
      </c>
    </row>
    <row r="109" spans="1:13" x14ac:dyDescent="0.25">
      <c r="A109" s="1">
        <v>39356</v>
      </c>
      <c r="B109">
        <v>0.99983769152241575</v>
      </c>
      <c r="C109">
        <v>1.0044233147425472</v>
      </c>
      <c r="D109">
        <v>0.97336772026966134</v>
      </c>
      <c r="E109">
        <v>0.93898614068783881</v>
      </c>
      <c r="F109">
        <v>1.0095513674145686</v>
      </c>
      <c r="G109">
        <v>0.99593476602279107</v>
      </c>
      <c r="H109">
        <v>1.0174926971333356</v>
      </c>
      <c r="I109">
        <v>0.99614969100691098</v>
      </c>
      <c r="J109">
        <v>1.0013931857657181</v>
      </c>
      <c r="K109">
        <v>0.9997640501575632</v>
      </c>
      <c r="L109">
        <v>0.98372472037584402</v>
      </c>
      <c r="M109">
        <v>1.0007274186960671</v>
      </c>
    </row>
    <row r="110" spans="1:13" x14ac:dyDescent="0.25">
      <c r="A110" s="1">
        <v>39448</v>
      </c>
      <c r="B110">
        <v>0.99651875199281703</v>
      </c>
      <c r="C110">
        <v>0.99929020534887125</v>
      </c>
      <c r="D110">
        <v>0.96780597168290228</v>
      </c>
      <c r="E110">
        <v>0.8816788864527958</v>
      </c>
      <c r="F110">
        <v>1.0029809378957022</v>
      </c>
      <c r="G110">
        <v>0.99775500427731034</v>
      </c>
      <c r="H110">
        <v>1.0048095938820241</v>
      </c>
      <c r="I110">
        <v>0.99874768296542094</v>
      </c>
      <c r="J110">
        <v>0.99784871829754362</v>
      </c>
      <c r="K110">
        <v>0.99067012250978559</v>
      </c>
      <c r="L110">
        <v>0.97116380217433573</v>
      </c>
      <c r="M110">
        <v>1.0019280104820283</v>
      </c>
    </row>
    <row r="111" spans="1:13" x14ac:dyDescent="0.25">
      <c r="A111" s="1">
        <v>39539</v>
      </c>
      <c r="B111">
        <v>0.99374896454208816</v>
      </c>
      <c r="C111">
        <v>0.99810845960551853</v>
      </c>
      <c r="D111">
        <v>0.96146395983807376</v>
      </c>
      <c r="E111">
        <v>0.95805949263590195</v>
      </c>
      <c r="F111">
        <v>0.98789245012688409</v>
      </c>
      <c r="G111">
        <v>1.0010906581652987</v>
      </c>
      <c r="H111">
        <v>0.99980654115851542</v>
      </c>
      <c r="I111">
        <v>1.0018704826860227</v>
      </c>
      <c r="J111">
        <v>0.99848159052821661</v>
      </c>
      <c r="K111">
        <v>0.99488334964986613</v>
      </c>
      <c r="L111">
        <v>0.97831743276119487</v>
      </c>
      <c r="M111">
        <v>1.0022995441607145</v>
      </c>
    </row>
    <row r="112" spans="1:13" x14ac:dyDescent="0.25">
      <c r="A112" s="1">
        <v>39630</v>
      </c>
      <c r="B112">
        <v>0.99355023462283421</v>
      </c>
      <c r="C112">
        <v>0.98671360604181324</v>
      </c>
      <c r="D112">
        <v>0.94678001107078813</v>
      </c>
      <c r="E112">
        <v>0.88476179125001753</v>
      </c>
      <c r="F112">
        <v>0.99423238921107382</v>
      </c>
      <c r="G112">
        <v>1.0012455889321086</v>
      </c>
      <c r="H112">
        <v>0.9899632309213352</v>
      </c>
      <c r="I112">
        <v>1.0049293810916031</v>
      </c>
      <c r="J112">
        <v>0.99821664349689343</v>
      </c>
      <c r="K112">
        <v>0.98291575085011595</v>
      </c>
      <c r="L112">
        <v>0.95827945123737335</v>
      </c>
      <c r="M112">
        <v>1.0027960559485432</v>
      </c>
    </row>
    <row r="113" spans="1:13" x14ac:dyDescent="0.25">
      <c r="A113" s="1">
        <v>39722</v>
      </c>
      <c r="B113">
        <v>0.99121813286428939</v>
      </c>
      <c r="C113">
        <v>0.9770713714539514</v>
      </c>
      <c r="D113">
        <v>0.92099303297375423</v>
      </c>
      <c r="E113">
        <v>0.75587103172917647</v>
      </c>
      <c r="F113">
        <v>1.0019920726815339</v>
      </c>
      <c r="G113">
        <v>1.0020596820667975</v>
      </c>
      <c r="H113">
        <v>0.99544368695722585</v>
      </c>
      <c r="I113">
        <v>0.99092053623987786</v>
      </c>
      <c r="J113">
        <v>1.0113491964390344</v>
      </c>
      <c r="K113">
        <v>0.97571656790539507</v>
      </c>
      <c r="L113">
        <v>0.92130723281477056</v>
      </c>
      <c r="M113">
        <v>1.0068276068106214</v>
      </c>
    </row>
    <row r="114" spans="1:13" x14ac:dyDescent="0.25">
      <c r="A114" s="1">
        <v>39814</v>
      </c>
      <c r="B114">
        <v>0.98921294708105423</v>
      </c>
      <c r="C114">
        <v>0.98204140132440376</v>
      </c>
      <c r="D114">
        <v>0.89611180732180373</v>
      </c>
      <c r="E114">
        <v>0.87680548472598574</v>
      </c>
      <c r="F114">
        <v>0.98393174344448786</v>
      </c>
      <c r="G114">
        <v>1.0027912020006584</v>
      </c>
      <c r="H114">
        <v>0.98577555906613124</v>
      </c>
      <c r="I114">
        <v>0.99692140932253726</v>
      </c>
      <c r="J114">
        <v>0.99134605160103773</v>
      </c>
      <c r="K114">
        <v>0.98026448681074285</v>
      </c>
      <c r="L114">
        <v>0.92875706225920662</v>
      </c>
      <c r="M114">
        <v>1.0066969794032741</v>
      </c>
    </row>
    <row r="115" spans="1:13" x14ac:dyDescent="0.25">
      <c r="A115" s="1">
        <v>39904</v>
      </c>
      <c r="B115">
        <v>0.98921294708105423</v>
      </c>
      <c r="C115">
        <v>0.99248523868510563</v>
      </c>
      <c r="D115">
        <v>0.87557616604886956</v>
      </c>
      <c r="E115">
        <v>1.1436595705691663</v>
      </c>
      <c r="F115">
        <v>1.0171976948144443</v>
      </c>
      <c r="G115">
        <v>1.0042485634942433</v>
      </c>
      <c r="H115">
        <v>0.98280832490205494</v>
      </c>
      <c r="I115">
        <v>0.99482444942496118</v>
      </c>
      <c r="J115">
        <v>0.98775329194470274</v>
      </c>
      <c r="K115">
        <v>0.99115073053154701</v>
      </c>
      <c r="L115">
        <v>0.97708371390100224</v>
      </c>
      <c r="M115">
        <v>1.0051355461978619</v>
      </c>
    </row>
    <row r="116" spans="1:13" x14ac:dyDescent="0.25">
      <c r="A116" s="1">
        <v>39995</v>
      </c>
      <c r="B116">
        <v>0.98921294708105423</v>
      </c>
      <c r="C116">
        <v>0.99875394309651166</v>
      </c>
      <c r="D116">
        <v>0.86183562576313588</v>
      </c>
      <c r="E116">
        <v>1.1378524177791349</v>
      </c>
      <c r="F116">
        <v>1.0027280069640083</v>
      </c>
      <c r="G116">
        <v>1.0047628704100877</v>
      </c>
      <c r="H116">
        <v>0.976522770280561</v>
      </c>
      <c r="I116">
        <v>0.99582177733851041</v>
      </c>
      <c r="J116">
        <v>0.98846036397924253</v>
      </c>
      <c r="K116">
        <v>0.99689484231073777</v>
      </c>
      <c r="L116">
        <v>1.0125007563301474</v>
      </c>
      <c r="M116">
        <v>1.0025887492950394</v>
      </c>
    </row>
    <row r="117" spans="1:13" x14ac:dyDescent="0.25">
      <c r="A117" s="1">
        <v>40087</v>
      </c>
      <c r="B117">
        <v>0.98921294708105423</v>
      </c>
      <c r="C117">
        <v>1.0024418388069201</v>
      </c>
      <c r="D117">
        <v>0.86118638273790626</v>
      </c>
      <c r="E117">
        <v>1.0384829718797139</v>
      </c>
      <c r="F117">
        <v>1.0006390327136263</v>
      </c>
      <c r="G117">
        <v>1.0046191995923273</v>
      </c>
      <c r="H117">
        <v>0.98212421528404248</v>
      </c>
      <c r="I117">
        <v>0.99337330009910119</v>
      </c>
      <c r="J117">
        <v>1.0003616556055159</v>
      </c>
      <c r="K117">
        <v>1.0051206884801565</v>
      </c>
      <c r="L117">
        <v>0.9906323315568567</v>
      </c>
      <c r="M117">
        <v>1.0013543205201705</v>
      </c>
    </row>
    <row r="118" spans="1:13" x14ac:dyDescent="0.25">
      <c r="A118" s="1">
        <v>40179</v>
      </c>
      <c r="B118">
        <v>0.98921294708105423</v>
      </c>
      <c r="C118">
        <v>0.998018325048323</v>
      </c>
      <c r="D118">
        <v>0.86125814230075581</v>
      </c>
      <c r="E118">
        <v>1.0390348260951812</v>
      </c>
      <c r="F118">
        <v>0.99142065105217636</v>
      </c>
      <c r="G118">
        <v>1.0052646235128364</v>
      </c>
      <c r="H118">
        <v>0.98769577932964325</v>
      </c>
      <c r="I118">
        <v>0.99645396455341329</v>
      </c>
      <c r="J118">
        <v>0.99629893323869501</v>
      </c>
      <c r="K118">
        <v>1.0021387490486902</v>
      </c>
      <c r="L118">
        <v>1.0044783219659523</v>
      </c>
      <c r="M118">
        <v>1.0006363566443519</v>
      </c>
    </row>
    <row r="119" spans="1:13" x14ac:dyDescent="0.25">
      <c r="A119" s="1">
        <v>40269</v>
      </c>
      <c r="B119">
        <v>0.98921294708105423</v>
      </c>
      <c r="C119">
        <v>0.99114575742458444</v>
      </c>
      <c r="D119">
        <v>0.86634929199553767</v>
      </c>
      <c r="E119">
        <v>0.86632731816268249</v>
      </c>
      <c r="F119">
        <v>0.99856011459823546</v>
      </c>
      <c r="G119">
        <v>1.0046907812603649</v>
      </c>
      <c r="H119">
        <v>0.9828323833172341</v>
      </c>
      <c r="I119">
        <v>0.9987982830620612</v>
      </c>
      <c r="J119">
        <v>0.9968350406636286</v>
      </c>
      <c r="K119">
        <v>0.9971326117124284</v>
      </c>
      <c r="L119">
        <v>1.0232421707753483</v>
      </c>
      <c r="M119">
        <v>1.0003822272855591</v>
      </c>
    </row>
    <row r="120" spans="1:13" x14ac:dyDescent="0.25">
      <c r="A120" s="1"/>
    </row>
    <row r="121" spans="1:13" x14ac:dyDescent="0.25">
      <c r="A121" s="1"/>
    </row>
    <row r="122" spans="1:13" x14ac:dyDescent="0.25">
      <c r="A122" s="1"/>
    </row>
    <row r="123" spans="1:13" x14ac:dyDescent="0.25">
      <c r="A123" s="1"/>
    </row>
    <row r="124" spans="1:13" x14ac:dyDescent="0.25">
      <c r="A124" s="1"/>
    </row>
    <row r="125" spans="1:13" x14ac:dyDescent="0.25">
      <c r="A125" s="1"/>
    </row>
    <row r="126" spans="1:13" x14ac:dyDescent="0.25">
      <c r="A126" s="1"/>
    </row>
    <row r="127" spans="1:13" x14ac:dyDescent="0.25">
      <c r="A127" s="1"/>
    </row>
    <row r="128" spans="1:13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57B7-5E09-42FA-9693-37CD6E51AEE3}">
  <dimension ref="A1:O1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22" sqref="P22"/>
    </sheetView>
  </sheetViews>
  <sheetFormatPr defaultRowHeight="15" x14ac:dyDescent="0.25"/>
  <sheetData>
    <row r="1" spans="1:15" x14ac:dyDescent="0.25">
      <c r="A1" t="s">
        <v>12</v>
      </c>
      <c r="B1" t="s">
        <v>13</v>
      </c>
      <c r="C1" t="s">
        <v>14</v>
      </c>
      <c r="D1" t="s">
        <v>15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146</v>
      </c>
      <c r="L1" t="s">
        <v>147</v>
      </c>
      <c r="M1" s="4" t="s">
        <v>152</v>
      </c>
      <c r="N1" t="s">
        <v>153</v>
      </c>
      <c r="O1" t="s">
        <v>155</v>
      </c>
    </row>
    <row r="2" spans="1:15" x14ac:dyDescent="0.25">
      <c r="A2" t="s">
        <v>16</v>
      </c>
      <c r="B2">
        <v>6005.7</v>
      </c>
      <c r="C2">
        <v>169279</v>
      </c>
      <c r="D2">
        <v>16.595555555555499</v>
      </c>
      <c r="I2">
        <v>72.753999999999905</v>
      </c>
      <c r="J2">
        <v>103.652</v>
      </c>
      <c r="K2">
        <v>50.893999999999998</v>
      </c>
      <c r="L2">
        <v>35.645000000000003</v>
      </c>
      <c r="M2" s="5">
        <v>1510048</v>
      </c>
      <c r="N2">
        <v>12.950655737704899</v>
      </c>
    </row>
    <row r="3" spans="1:15" x14ac:dyDescent="0.25">
      <c r="A3" t="s">
        <v>17</v>
      </c>
      <c r="B3">
        <v>5957.8</v>
      </c>
      <c r="C3">
        <v>169837.33333333299</v>
      </c>
      <c r="D3">
        <v>17.786923076922999</v>
      </c>
      <c r="I3">
        <v>72.78</v>
      </c>
      <c r="J3">
        <v>103.196</v>
      </c>
      <c r="K3">
        <v>51.802</v>
      </c>
      <c r="L3">
        <v>36.265000000000001</v>
      </c>
      <c r="M3" s="5">
        <v>1568883</v>
      </c>
      <c r="N3">
        <v>13.7404761904761</v>
      </c>
    </row>
    <row r="4" spans="1:15" x14ac:dyDescent="0.25">
      <c r="A4" t="s">
        <v>18</v>
      </c>
      <c r="B4">
        <v>6030.2</v>
      </c>
      <c r="C4">
        <v>170412.66666666599</v>
      </c>
      <c r="D4">
        <v>17.594347826086899</v>
      </c>
      <c r="I4">
        <v>72.754999999999995</v>
      </c>
      <c r="J4">
        <v>102.82</v>
      </c>
      <c r="K4">
        <v>52.753999999999998</v>
      </c>
      <c r="L4">
        <v>37.070999999999998</v>
      </c>
      <c r="M4" s="5">
        <v>1619465</v>
      </c>
      <c r="N4">
        <v>14.8384374999999</v>
      </c>
    </row>
    <row r="5" spans="1:15" x14ac:dyDescent="0.25">
      <c r="A5" t="s">
        <v>19</v>
      </c>
      <c r="B5">
        <v>5955.1</v>
      </c>
      <c r="C5">
        <v>170990.33333333299</v>
      </c>
      <c r="D5">
        <v>13.588369565217301</v>
      </c>
      <c r="I5">
        <v>72.474999999999994</v>
      </c>
      <c r="J5">
        <v>102.949</v>
      </c>
      <c r="K5">
        <v>53.673999999999999</v>
      </c>
      <c r="L5">
        <v>37.622999999999998</v>
      </c>
      <c r="M5" s="5">
        <v>1658457</v>
      </c>
      <c r="N5">
        <v>14.1167213114754</v>
      </c>
    </row>
    <row r="6" spans="1:15" x14ac:dyDescent="0.25">
      <c r="A6" t="s">
        <v>20</v>
      </c>
      <c r="B6">
        <v>5857.3</v>
      </c>
      <c r="C6">
        <v>171497</v>
      </c>
      <c r="D6">
        <v>14.2074444444444</v>
      </c>
      <c r="I6">
        <v>71.308000000000007</v>
      </c>
      <c r="J6">
        <v>102.08799999999999</v>
      </c>
      <c r="K6">
        <v>54.43</v>
      </c>
      <c r="L6">
        <v>38.588000000000001</v>
      </c>
      <c r="M6" s="5">
        <v>1701077</v>
      </c>
      <c r="N6">
        <v>14.2680327868852</v>
      </c>
    </row>
    <row r="7" spans="1:15" x14ac:dyDescent="0.25">
      <c r="A7" t="s">
        <v>21</v>
      </c>
      <c r="B7">
        <v>5889.1</v>
      </c>
      <c r="C7">
        <v>172020</v>
      </c>
      <c r="D7">
        <v>14.514175824175799</v>
      </c>
      <c r="I7">
        <v>71.584000000000003</v>
      </c>
      <c r="J7">
        <v>102.70299999999899</v>
      </c>
      <c r="K7">
        <v>55.104999999999997</v>
      </c>
      <c r="L7">
        <v>38.917000000000002</v>
      </c>
      <c r="M7" s="5">
        <v>1749650</v>
      </c>
      <c r="N7">
        <v>13.942063492063401</v>
      </c>
    </row>
    <row r="8" spans="1:15" x14ac:dyDescent="0.25">
      <c r="A8" t="s">
        <v>22</v>
      </c>
      <c r="B8">
        <v>5866.4</v>
      </c>
      <c r="C8">
        <v>172521.66666666599</v>
      </c>
      <c r="D8">
        <v>11.012717391304299</v>
      </c>
      <c r="I8">
        <v>71.076999999999998</v>
      </c>
      <c r="J8">
        <v>102.711</v>
      </c>
      <c r="K8">
        <v>55.87</v>
      </c>
      <c r="L8">
        <v>39.515999999999998</v>
      </c>
      <c r="M8" s="5">
        <v>1787369</v>
      </c>
      <c r="N8">
        <v>13.112499999999899</v>
      </c>
    </row>
    <row r="9" spans="1:15" x14ac:dyDescent="0.25">
      <c r="A9" t="s">
        <v>23</v>
      </c>
      <c r="B9">
        <v>5871</v>
      </c>
      <c r="C9">
        <v>173046</v>
      </c>
      <c r="D9">
        <v>9.2839130434782593</v>
      </c>
      <c r="I9">
        <v>70.433999999999997</v>
      </c>
      <c r="J9">
        <v>102.649</v>
      </c>
      <c r="K9">
        <v>56.463000000000001</v>
      </c>
      <c r="L9">
        <v>40.03</v>
      </c>
      <c r="M9" s="5">
        <v>1807588</v>
      </c>
      <c r="N9">
        <v>10.6634426229508</v>
      </c>
    </row>
    <row r="10" spans="1:15" x14ac:dyDescent="0.25">
      <c r="A10" t="s">
        <v>24</v>
      </c>
      <c r="B10">
        <v>5944</v>
      </c>
      <c r="C10">
        <v>173505</v>
      </c>
      <c r="D10">
        <v>8.6575555555555503</v>
      </c>
      <c r="I10">
        <v>70.846999999999994</v>
      </c>
      <c r="J10">
        <v>102.98099999999999</v>
      </c>
      <c r="K10">
        <v>56.945999999999998</v>
      </c>
      <c r="L10">
        <v>40.426000000000002</v>
      </c>
      <c r="M10" s="5">
        <v>1856426</v>
      </c>
      <c r="N10">
        <v>10.555873015873001</v>
      </c>
    </row>
    <row r="11" spans="1:15" x14ac:dyDescent="0.25">
      <c r="A11" t="s">
        <v>25</v>
      </c>
      <c r="B11">
        <v>6077.6</v>
      </c>
      <c r="C11">
        <v>173957.33333333299</v>
      </c>
      <c r="D11">
        <v>8.8027472527472401</v>
      </c>
      <c r="I11">
        <v>71.638000000000005</v>
      </c>
      <c r="J11">
        <v>103.16500000000001</v>
      </c>
      <c r="K11">
        <v>57.361999999999902</v>
      </c>
      <c r="L11">
        <v>40.76</v>
      </c>
      <c r="M11" s="5">
        <v>1897393</v>
      </c>
      <c r="N11">
        <v>10.55</v>
      </c>
    </row>
    <row r="12" spans="1:15" x14ac:dyDescent="0.25">
      <c r="A12" t="s">
        <v>26</v>
      </c>
      <c r="B12">
        <v>6197.5</v>
      </c>
      <c r="C12">
        <v>174449.33333333299</v>
      </c>
      <c r="D12">
        <v>9.4581521739130405</v>
      </c>
      <c r="I12">
        <v>73.046999999999997</v>
      </c>
      <c r="J12">
        <v>103.869</v>
      </c>
      <c r="K12">
        <v>57.946999999999903</v>
      </c>
      <c r="L12">
        <v>40.975000000000001</v>
      </c>
      <c r="M12" s="5">
        <v>1938066</v>
      </c>
      <c r="N12">
        <v>11.63640625</v>
      </c>
    </row>
    <row r="13" spans="1:15" x14ac:dyDescent="0.25">
      <c r="A13" t="s">
        <v>27</v>
      </c>
      <c r="B13">
        <v>6325.6</v>
      </c>
      <c r="C13">
        <v>174950.33333333299</v>
      </c>
      <c r="D13">
        <v>9.4301086956521694</v>
      </c>
      <c r="I13">
        <v>74.414000000000001</v>
      </c>
      <c r="J13">
        <v>103.925</v>
      </c>
      <c r="K13">
        <v>58.366</v>
      </c>
      <c r="L13">
        <v>41.406999999999996</v>
      </c>
      <c r="M13" s="5">
        <v>1996223</v>
      </c>
      <c r="N13">
        <v>11.689166666666599</v>
      </c>
    </row>
    <row r="14" spans="1:15" x14ac:dyDescent="0.25">
      <c r="A14" t="s">
        <v>28</v>
      </c>
      <c r="B14">
        <v>6448.3</v>
      </c>
      <c r="C14">
        <v>175678.66666666599</v>
      </c>
      <c r="D14">
        <v>9.6885714285714304</v>
      </c>
      <c r="I14">
        <v>75.840999999999994</v>
      </c>
      <c r="J14">
        <v>104.27</v>
      </c>
      <c r="K14">
        <v>59.091000000000001</v>
      </c>
      <c r="L14">
        <v>41.913999999999902</v>
      </c>
      <c r="M14" s="5">
        <v>2067152</v>
      </c>
      <c r="N14">
        <v>11.9545161290322</v>
      </c>
    </row>
    <row r="15" spans="1:15" x14ac:dyDescent="0.25">
      <c r="A15" t="s">
        <v>29</v>
      </c>
      <c r="B15">
        <v>6559.6</v>
      </c>
      <c r="C15">
        <v>176125.33333333299</v>
      </c>
      <c r="D15">
        <v>10.5547252747252</v>
      </c>
      <c r="I15">
        <v>76.847999999999999</v>
      </c>
      <c r="J15">
        <v>104.45399999999999</v>
      </c>
      <c r="K15">
        <v>59.623999999999903</v>
      </c>
      <c r="L15">
        <v>42.305</v>
      </c>
      <c r="M15" s="5">
        <v>2158862</v>
      </c>
      <c r="N15">
        <v>13.213968253968201</v>
      </c>
    </row>
    <row r="16" spans="1:15" x14ac:dyDescent="0.25">
      <c r="A16" t="s">
        <v>30</v>
      </c>
      <c r="B16">
        <v>6623.3</v>
      </c>
      <c r="C16">
        <v>176595.33333333299</v>
      </c>
      <c r="D16">
        <v>11.3922826086956</v>
      </c>
      <c r="I16">
        <v>77.200999999999993</v>
      </c>
      <c r="J16">
        <v>104.092</v>
      </c>
      <c r="K16">
        <v>60.110999999999997</v>
      </c>
      <c r="L16">
        <v>42.873999999999903</v>
      </c>
      <c r="M16" s="5">
        <v>2226600</v>
      </c>
      <c r="N16">
        <v>12.873174603174601</v>
      </c>
    </row>
    <row r="17" spans="1:15" x14ac:dyDescent="0.25">
      <c r="A17" t="s">
        <v>31</v>
      </c>
      <c r="B17">
        <v>6677.3</v>
      </c>
      <c r="C17">
        <v>177132.33333333299</v>
      </c>
      <c r="D17">
        <v>9.2624999999999904</v>
      </c>
      <c r="I17">
        <v>77.709999999999994</v>
      </c>
      <c r="J17">
        <v>103.997999999999</v>
      </c>
      <c r="K17">
        <v>60.466000000000001</v>
      </c>
      <c r="L17">
        <v>43.186999999999998</v>
      </c>
      <c r="M17" s="5">
        <v>2320616</v>
      </c>
      <c r="N17">
        <v>11.7606557377049</v>
      </c>
    </row>
    <row r="18" spans="1:15" x14ac:dyDescent="0.25">
      <c r="A18" t="s">
        <v>32</v>
      </c>
      <c r="B18">
        <v>6740.3</v>
      </c>
      <c r="C18">
        <v>177522.33333333299</v>
      </c>
      <c r="D18">
        <v>8.4751111111111097</v>
      </c>
      <c r="I18">
        <v>78.346000000000004</v>
      </c>
      <c r="J18">
        <v>104.068</v>
      </c>
      <c r="K18">
        <v>61.156999999999996</v>
      </c>
      <c r="L18">
        <v>43.706000000000003</v>
      </c>
      <c r="M18" s="5">
        <v>2373153</v>
      </c>
      <c r="N18">
        <v>11.586499999999999</v>
      </c>
    </row>
    <row r="19" spans="1:15" x14ac:dyDescent="0.25">
      <c r="A19" t="s">
        <v>33</v>
      </c>
      <c r="B19">
        <v>6797.3</v>
      </c>
      <c r="C19">
        <v>177946.33333333299</v>
      </c>
      <c r="D19">
        <v>7.9243956043955999</v>
      </c>
      <c r="I19">
        <v>78.853999999999999</v>
      </c>
      <c r="J19">
        <v>104.155</v>
      </c>
      <c r="K19">
        <v>61.470999999999997</v>
      </c>
      <c r="L19">
        <v>44.042000000000002</v>
      </c>
      <c r="M19" s="5">
        <v>2443200</v>
      </c>
      <c r="N19">
        <v>10.823492063492001</v>
      </c>
    </row>
    <row r="20" spans="1:15" x14ac:dyDescent="0.25">
      <c r="A20" t="s">
        <v>34</v>
      </c>
      <c r="B20">
        <v>6903.5</v>
      </c>
      <c r="C20">
        <v>178413.33333333299</v>
      </c>
      <c r="D20">
        <v>7.90097826086956</v>
      </c>
      <c r="I20">
        <v>79.066999999999993</v>
      </c>
      <c r="J20">
        <v>103.93799999999899</v>
      </c>
      <c r="K20">
        <v>61.762999999999998</v>
      </c>
      <c r="L20">
        <v>44.664999999999999</v>
      </c>
      <c r="M20" s="5">
        <v>2487572</v>
      </c>
      <c r="N20">
        <v>10.3355555555555</v>
      </c>
    </row>
    <row r="21" spans="1:15" x14ac:dyDescent="0.25">
      <c r="A21" t="s">
        <v>35</v>
      </c>
      <c r="B21">
        <v>6955.9</v>
      </c>
      <c r="C21">
        <v>178940.66666666599</v>
      </c>
      <c r="D21">
        <v>8.1044565217391291</v>
      </c>
      <c r="I21">
        <v>79.441000000000003</v>
      </c>
      <c r="J21">
        <v>103.741</v>
      </c>
      <c r="K21">
        <v>62.141999999999904</v>
      </c>
      <c r="L21">
        <v>45.453000000000003</v>
      </c>
      <c r="M21" s="5">
        <v>2571990</v>
      </c>
      <c r="N21">
        <v>9.7661290322580605</v>
      </c>
    </row>
    <row r="22" spans="1:15" x14ac:dyDescent="0.25">
      <c r="A22" t="s">
        <v>36</v>
      </c>
      <c r="B22">
        <v>7022.8</v>
      </c>
      <c r="C22">
        <v>179825.33333333299</v>
      </c>
      <c r="D22">
        <v>7.8268888888888801</v>
      </c>
      <c r="I22">
        <v>79.328000000000003</v>
      </c>
      <c r="J22">
        <v>103.51</v>
      </c>
      <c r="K22">
        <v>62.457000000000001</v>
      </c>
      <c r="L22">
        <v>46.051000000000002</v>
      </c>
      <c r="M22" s="5">
        <v>2634044</v>
      </c>
      <c r="N22">
        <v>8.5670000000000002</v>
      </c>
      <c r="O22">
        <v>11.0268852459016</v>
      </c>
    </row>
    <row r="23" spans="1:15" x14ac:dyDescent="0.25">
      <c r="A23" t="s">
        <v>37</v>
      </c>
      <c r="B23">
        <v>7051</v>
      </c>
      <c r="C23">
        <v>180320.66666666599</v>
      </c>
      <c r="D23">
        <v>6.91846153846154</v>
      </c>
      <c r="I23">
        <v>79.141000000000005</v>
      </c>
      <c r="J23">
        <v>102.934</v>
      </c>
      <c r="K23">
        <v>62.768999999999998</v>
      </c>
      <c r="L23">
        <v>46.494</v>
      </c>
      <c r="M23" s="5">
        <v>2714429</v>
      </c>
      <c r="N23">
        <v>7.5979687499999997</v>
      </c>
      <c r="O23">
        <v>10.2706249999999</v>
      </c>
    </row>
    <row r="24" spans="1:15" x14ac:dyDescent="0.25">
      <c r="A24" t="s">
        <v>38</v>
      </c>
      <c r="B24">
        <v>7119</v>
      </c>
      <c r="C24">
        <v>180835.66666666599</v>
      </c>
      <c r="D24">
        <v>6.2094565217391198</v>
      </c>
      <c r="I24">
        <v>79.540999999999997</v>
      </c>
      <c r="J24">
        <v>102.645</v>
      </c>
      <c r="K24">
        <v>63.164999999999999</v>
      </c>
      <c r="L24">
        <v>47.026000000000003</v>
      </c>
      <c r="M24" s="5">
        <v>2776198</v>
      </c>
      <c r="N24">
        <v>7.3054687499999904</v>
      </c>
      <c r="O24">
        <v>10.182499999999999</v>
      </c>
    </row>
    <row r="25" spans="1:15" x14ac:dyDescent="0.25">
      <c r="A25" t="s">
        <v>39</v>
      </c>
      <c r="B25">
        <v>7153.4</v>
      </c>
      <c r="C25">
        <v>181365.33333333299</v>
      </c>
      <c r="D25">
        <v>6.2667391304347797</v>
      </c>
      <c r="I25">
        <v>80.144999999999996</v>
      </c>
      <c r="J25">
        <v>102.779</v>
      </c>
      <c r="K25">
        <v>63.622</v>
      </c>
      <c r="L25">
        <v>47.621000000000002</v>
      </c>
      <c r="M25" s="5">
        <v>2864682</v>
      </c>
      <c r="N25">
        <v>7.2640322580645096</v>
      </c>
      <c r="O25">
        <v>10.09546875</v>
      </c>
    </row>
    <row r="26" spans="1:15" x14ac:dyDescent="0.25">
      <c r="A26" t="s">
        <v>40</v>
      </c>
      <c r="B26">
        <v>7193</v>
      </c>
      <c r="C26">
        <v>182001.33333333299</v>
      </c>
      <c r="D26">
        <v>6.2225555555555498</v>
      </c>
      <c r="I26">
        <v>81.105000000000004</v>
      </c>
      <c r="J26">
        <v>103.286</v>
      </c>
      <c r="K26">
        <v>64.122</v>
      </c>
      <c r="L26">
        <v>47.860999999999997</v>
      </c>
      <c r="M26" s="5">
        <v>2925984</v>
      </c>
      <c r="N26">
        <v>7.1954098360655703</v>
      </c>
      <c r="O26">
        <v>9.6619354838709697</v>
      </c>
    </row>
    <row r="27" spans="1:15" x14ac:dyDescent="0.25">
      <c r="A27" t="s">
        <v>41</v>
      </c>
      <c r="B27">
        <v>7269.5</v>
      </c>
      <c r="C27">
        <v>182526.66666666599</v>
      </c>
      <c r="D27">
        <v>6.6499999999999897</v>
      </c>
      <c r="I27">
        <v>81.567999999999998</v>
      </c>
      <c r="J27">
        <v>103.142</v>
      </c>
      <c r="K27">
        <v>64.481999999999999</v>
      </c>
      <c r="L27">
        <v>48.183999999999997</v>
      </c>
      <c r="M27" s="5">
        <v>2987413</v>
      </c>
      <c r="N27">
        <v>8.3426984126984092</v>
      </c>
      <c r="O27">
        <v>10.359682539682501</v>
      </c>
    </row>
    <row r="28" spans="1:15" x14ac:dyDescent="0.25">
      <c r="A28" t="s">
        <v>42</v>
      </c>
      <c r="B28">
        <v>7332.6</v>
      </c>
      <c r="C28">
        <v>183016</v>
      </c>
      <c r="D28">
        <v>6.8395652173913</v>
      </c>
      <c r="I28">
        <v>82.137</v>
      </c>
      <c r="J28">
        <v>103.098</v>
      </c>
      <c r="K28">
        <v>64.989999999999995</v>
      </c>
      <c r="L28">
        <v>48.677</v>
      </c>
      <c r="M28" s="5">
        <v>3039443</v>
      </c>
      <c r="N28">
        <v>8.8696874999999995</v>
      </c>
      <c r="O28">
        <v>10.900625</v>
      </c>
    </row>
    <row r="29" spans="1:15" x14ac:dyDescent="0.25">
      <c r="A29" t="s">
        <v>43</v>
      </c>
      <c r="B29">
        <v>7458</v>
      </c>
      <c r="C29">
        <v>183467</v>
      </c>
      <c r="D29">
        <v>6.9196739130434697</v>
      </c>
      <c r="I29">
        <v>82.984999999999999</v>
      </c>
      <c r="J29">
        <v>103.288</v>
      </c>
      <c r="K29">
        <v>65.456000000000003</v>
      </c>
      <c r="L29">
        <v>49.235999999999997</v>
      </c>
      <c r="M29" s="5">
        <v>3109776</v>
      </c>
      <c r="N29">
        <v>9.1290322580645107</v>
      </c>
      <c r="O29">
        <v>11.38234375</v>
      </c>
    </row>
    <row r="30" spans="1:15" x14ac:dyDescent="0.25">
      <c r="A30" t="s">
        <v>44</v>
      </c>
      <c r="B30">
        <v>7496.6</v>
      </c>
      <c r="C30">
        <v>183967.33333333299</v>
      </c>
      <c r="D30">
        <v>6.6659340659340698</v>
      </c>
      <c r="I30">
        <v>83.057999999999893</v>
      </c>
      <c r="J30">
        <v>102.67</v>
      </c>
      <c r="K30">
        <v>65.981999999999999</v>
      </c>
      <c r="L30">
        <v>50.110999999999997</v>
      </c>
      <c r="M30" s="5">
        <v>3182473</v>
      </c>
      <c r="N30">
        <v>8.4109677419354796</v>
      </c>
      <c r="O30">
        <v>10.745238095237999</v>
      </c>
    </row>
    <row r="31" spans="1:15" x14ac:dyDescent="0.25">
      <c r="A31" t="s">
        <v>45</v>
      </c>
      <c r="B31">
        <v>7592.9</v>
      </c>
      <c r="C31">
        <v>184389.33333333299</v>
      </c>
      <c r="D31">
        <v>7.15494505494505</v>
      </c>
      <c r="I31">
        <v>84.245999999999995</v>
      </c>
      <c r="J31">
        <v>102.944</v>
      </c>
      <c r="K31">
        <v>66.617999999999995</v>
      </c>
      <c r="L31">
        <v>50.701999999999998</v>
      </c>
      <c r="M31" s="5">
        <v>3266512</v>
      </c>
      <c r="N31">
        <v>8.9128571428571401</v>
      </c>
      <c r="O31">
        <v>10.9828571428571</v>
      </c>
    </row>
    <row r="32" spans="1:15" x14ac:dyDescent="0.25">
      <c r="A32" t="s">
        <v>46</v>
      </c>
      <c r="B32">
        <v>7632.1</v>
      </c>
      <c r="C32">
        <v>184840.33333333299</v>
      </c>
      <c r="D32">
        <v>7.9834782608695596</v>
      </c>
      <c r="I32">
        <v>84.477000000000004</v>
      </c>
      <c r="J32">
        <v>102.776</v>
      </c>
      <c r="K32">
        <v>67.408000000000001</v>
      </c>
      <c r="L32">
        <v>51.29</v>
      </c>
      <c r="M32" s="5">
        <v>3322757</v>
      </c>
      <c r="N32">
        <v>9.1035937499999999</v>
      </c>
      <c r="O32">
        <v>11.078749999999999</v>
      </c>
    </row>
    <row r="33" spans="1:15" x14ac:dyDescent="0.25">
      <c r="A33" t="s">
        <v>47</v>
      </c>
      <c r="B33">
        <v>7734</v>
      </c>
      <c r="C33">
        <v>185253.33333333299</v>
      </c>
      <c r="D33">
        <v>8.4684782608695599</v>
      </c>
      <c r="I33">
        <v>85.414000000000001</v>
      </c>
      <c r="J33">
        <v>103.15600000000001</v>
      </c>
      <c r="K33">
        <v>67.951999999999998</v>
      </c>
      <c r="L33">
        <v>51.621000000000002</v>
      </c>
      <c r="M33" s="5">
        <v>3407149</v>
      </c>
      <c r="N33">
        <v>8.9570491803278607</v>
      </c>
      <c r="O33">
        <v>10.5099999999999</v>
      </c>
    </row>
    <row r="34" spans="1:15" x14ac:dyDescent="0.25">
      <c r="A34" t="s">
        <v>48</v>
      </c>
      <c r="B34">
        <v>7806.6</v>
      </c>
      <c r="C34">
        <v>185772.66666666599</v>
      </c>
      <c r="D34">
        <v>9.44644444444444</v>
      </c>
      <c r="I34">
        <v>86.252999999999901</v>
      </c>
      <c r="J34">
        <v>103.325</v>
      </c>
      <c r="K34">
        <v>68.661999999999907</v>
      </c>
      <c r="L34">
        <v>51.750999999999998</v>
      </c>
      <c r="M34" s="5">
        <v>3477427</v>
      </c>
      <c r="N34">
        <v>9.2116393442622897</v>
      </c>
      <c r="O34">
        <v>10.6451612903225</v>
      </c>
    </row>
    <row r="35" spans="1:15" x14ac:dyDescent="0.25">
      <c r="A35" t="s">
        <v>49</v>
      </c>
      <c r="B35">
        <v>7865</v>
      </c>
      <c r="C35">
        <v>186178</v>
      </c>
      <c r="D35">
        <v>9.7257142857142895</v>
      </c>
      <c r="I35">
        <v>86.597999999999999</v>
      </c>
      <c r="J35">
        <v>103.429</v>
      </c>
      <c r="K35">
        <v>69.346000000000004</v>
      </c>
      <c r="L35">
        <v>51.893000000000001</v>
      </c>
      <c r="M35" s="5">
        <v>3554777</v>
      </c>
      <c r="N35">
        <v>8.7579687499999999</v>
      </c>
      <c r="O35">
        <v>10.362343750000001</v>
      </c>
    </row>
    <row r="36" spans="1:15" x14ac:dyDescent="0.25">
      <c r="A36" t="s">
        <v>50</v>
      </c>
      <c r="B36">
        <v>7927.4</v>
      </c>
      <c r="C36">
        <v>186602.33333333299</v>
      </c>
      <c r="D36">
        <v>9.0835869565217298</v>
      </c>
      <c r="I36">
        <v>86.792999999999907</v>
      </c>
      <c r="J36">
        <v>103.59699999999999</v>
      </c>
      <c r="K36">
        <v>69.816000000000003</v>
      </c>
      <c r="L36">
        <v>52.308</v>
      </c>
      <c r="M36" s="5">
        <v>3586708</v>
      </c>
      <c r="N36">
        <v>8.1074603174603102</v>
      </c>
      <c r="O36">
        <v>9.8866666666666596</v>
      </c>
    </row>
    <row r="37" spans="1:15" x14ac:dyDescent="0.25">
      <c r="A37" t="s">
        <v>51</v>
      </c>
      <c r="B37">
        <v>7944.7</v>
      </c>
      <c r="C37">
        <v>187017.66666666599</v>
      </c>
      <c r="D37">
        <v>8.6144565217391307</v>
      </c>
      <c r="I37">
        <v>86.805000000000007</v>
      </c>
      <c r="J37">
        <v>103.202</v>
      </c>
      <c r="K37">
        <v>70.256</v>
      </c>
      <c r="L37">
        <v>53.01</v>
      </c>
      <c r="M37" s="5">
        <v>3645415</v>
      </c>
      <c r="N37">
        <v>7.9070967741935396</v>
      </c>
      <c r="O37">
        <v>9.8134920634920597</v>
      </c>
    </row>
    <row r="38" spans="1:15" x14ac:dyDescent="0.25">
      <c r="A38" t="s">
        <v>52</v>
      </c>
      <c r="B38">
        <v>8027.7</v>
      </c>
      <c r="C38">
        <v>188519.66666666599</v>
      </c>
      <c r="D38">
        <v>8.2479999999999905</v>
      </c>
      <c r="I38">
        <v>87.01</v>
      </c>
      <c r="J38">
        <v>102.875</v>
      </c>
      <c r="K38">
        <v>71.108999999999995</v>
      </c>
      <c r="L38">
        <v>54.034999999999997</v>
      </c>
      <c r="M38" s="5">
        <v>3705649</v>
      </c>
      <c r="N38">
        <v>8.4238709677419301</v>
      </c>
      <c r="O38">
        <v>10.095555555555499</v>
      </c>
    </row>
    <row r="39" spans="1:15" x14ac:dyDescent="0.25">
      <c r="A39" t="s">
        <v>53</v>
      </c>
      <c r="B39">
        <v>8059.6</v>
      </c>
      <c r="C39">
        <v>188916.33333333299</v>
      </c>
      <c r="D39">
        <v>8.23934065934065</v>
      </c>
      <c r="I39">
        <v>86.557999999999893</v>
      </c>
      <c r="J39">
        <v>102.324</v>
      </c>
      <c r="K39">
        <v>71.936000000000007</v>
      </c>
      <c r="L39">
        <v>55.198999999999998</v>
      </c>
      <c r="M39" s="5">
        <v>3746175</v>
      </c>
      <c r="N39">
        <v>8.6741269841269801</v>
      </c>
      <c r="O39">
        <v>10.3128571428571</v>
      </c>
    </row>
    <row r="40" spans="1:15" x14ac:dyDescent="0.25">
      <c r="A40" t="s">
        <v>54</v>
      </c>
      <c r="B40">
        <v>8059.5</v>
      </c>
      <c r="C40">
        <v>189352.66666666599</v>
      </c>
      <c r="D40">
        <v>8.1602173913043394</v>
      </c>
      <c r="I40">
        <v>85.977999999999994</v>
      </c>
      <c r="J40">
        <v>101.895</v>
      </c>
      <c r="K40">
        <v>72.603999999999999</v>
      </c>
      <c r="L40">
        <v>56.07</v>
      </c>
      <c r="M40" s="5">
        <v>3766514</v>
      </c>
      <c r="N40">
        <v>8.7012698412698395</v>
      </c>
      <c r="O40">
        <v>10.4074603174603</v>
      </c>
    </row>
    <row r="41" spans="1:15" x14ac:dyDescent="0.25">
      <c r="A41" t="s">
        <v>55</v>
      </c>
      <c r="B41">
        <v>7988.9</v>
      </c>
      <c r="C41">
        <v>189866.33333333299</v>
      </c>
      <c r="D41">
        <v>7.74336956521738</v>
      </c>
      <c r="I41">
        <v>85.555000000000007</v>
      </c>
      <c r="J41">
        <v>101.821</v>
      </c>
      <c r="K41">
        <v>73.201999999999998</v>
      </c>
      <c r="L41">
        <v>56.58</v>
      </c>
      <c r="M41" s="5">
        <v>3775906</v>
      </c>
      <c r="N41">
        <v>8.4059677419354806</v>
      </c>
      <c r="O41">
        <v>10.605625</v>
      </c>
    </row>
    <row r="42" spans="1:15" x14ac:dyDescent="0.25">
      <c r="A42" t="s">
        <v>56</v>
      </c>
      <c r="B42">
        <v>7950.2</v>
      </c>
      <c r="C42">
        <v>190271.66666666599</v>
      </c>
      <c r="D42">
        <v>6.43044444444444</v>
      </c>
      <c r="I42">
        <v>84.652999999999906</v>
      </c>
      <c r="J42">
        <v>101.47799999999999</v>
      </c>
      <c r="K42">
        <v>73.984999999999999</v>
      </c>
      <c r="L42">
        <v>57.071999999999903</v>
      </c>
      <c r="M42" s="5">
        <v>3761826</v>
      </c>
      <c r="N42">
        <v>8.0231666666666595</v>
      </c>
      <c r="O42">
        <v>10.213606557377</v>
      </c>
    </row>
    <row r="43" spans="1:15" x14ac:dyDescent="0.25">
      <c r="A43" t="s">
        <v>57</v>
      </c>
      <c r="B43">
        <v>8003.8</v>
      </c>
      <c r="C43">
        <v>190655.66666666599</v>
      </c>
      <c r="D43">
        <v>5.8640659340659296</v>
      </c>
      <c r="I43">
        <v>84.128999999999905</v>
      </c>
      <c r="J43">
        <v>101.321</v>
      </c>
      <c r="K43">
        <v>74.503</v>
      </c>
      <c r="L43">
        <v>58.168999999999997</v>
      </c>
      <c r="M43" s="5">
        <v>3768146</v>
      </c>
      <c r="N43">
        <v>8.1254687499999996</v>
      </c>
      <c r="O43">
        <v>9.9214062500000004</v>
      </c>
    </row>
    <row r="44" spans="1:15" x14ac:dyDescent="0.25">
      <c r="A44" t="s">
        <v>58</v>
      </c>
      <c r="B44">
        <v>8037.5</v>
      </c>
      <c r="C44">
        <v>191121.33333333299</v>
      </c>
      <c r="D44">
        <v>5.6452173913043397</v>
      </c>
      <c r="I44">
        <v>84.027999999999906</v>
      </c>
      <c r="J44">
        <v>101.462</v>
      </c>
      <c r="K44">
        <v>75.066999999999993</v>
      </c>
      <c r="L44">
        <v>58.82</v>
      </c>
      <c r="M44" s="5">
        <v>3730466</v>
      </c>
      <c r="N44">
        <v>7.9499999999999904</v>
      </c>
      <c r="O44">
        <v>9.6901562499999994</v>
      </c>
    </row>
    <row r="45" spans="1:15" x14ac:dyDescent="0.25">
      <c r="A45" t="s">
        <v>59</v>
      </c>
      <c r="B45">
        <v>8069</v>
      </c>
      <c r="C45">
        <v>191650.66666666599</v>
      </c>
      <c r="D45">
        <v>4.8184782608695604</v>
      </c>
      <c r="I45">
        <v>83.923999999999893</v>
      </c>
      <c r="J45">
        <v>101.47399999999899</v>
      </c>
      <c r="K45">
        <v>75.492000000000004</v>
      </c>
      <c r="L45">
        <v>59.472999999999999</v>
      </c>
      <c r="M45" s="5">
        <v>3688603</v>
      </c>
      <c r="N45">
        <v>7.3449999999999998</v>
      </c>
      <c r="O45">
        <v>9.4021874999999895</v>
      </c>
    </row>
    <row r="46" spans="1:15" x14ac:dyDescent="0.25">
      <c r="A46" t="s">
        <v>60</v>
      </c>
      <c r="B46">
        <v>8157.6</v>
      </c>
      <c r="C46">
        <v>192074.66666666599</v>
      </c>
      <c r="D46">
        <v>4.0242857142857096</v>
      </c>
      <c r="I46">
        <v>83.516000000000005</v>
      </c>
      <c r="J46">
        <v>101.521</v>
      </c>
      <c r="K46">
        <v>75.918999999999997</v>
      </c>
      <c r="L46">
        <v>60.62</v>
      </c>
      <c r="M46" s="5">
        <v>3701592</v>
      </c>
      <c r="N46">
        <v>7.3069354838709604</v>
      </c>
      <c r="O46">
        <v>9.1999999999999993</v>
      </c>
    </row>
    <row r="47" spans="1:15" x14ac:dyDescent="0.25">
      <c r="A47" t="s">
        <v>61</v>
      </c>
      <c r="B47">
        <v>8244.2999999999993</v>
      </c>
      <c r="C47">
        <v>192506.66666666599</v>
      </c>
      <c r="D47">
        <v>3.7740659340659302</v>
      </c>
      <c r="I47">
        <v>83.850999999999999</v>
      </c>
      <c r="J47">
        <v>101.791</v>
      </c>
      <c r="K47">
        <v>76.370999999999995</v>
      </c>
      <c r="L47">
        <v>61.104999999999997</v>
      </c>
      <c r="M47" s="5">
        <v>3700508</v>
      </c>
      <c r="N47">
        <v>7.3760317460317397</v>
      </c>
      <c r="O47">
        <v>9.1276190476190404</v>
      </c>
    </row>
    <row r="48" spans="1:15" x14ac:dyDescent="0.25">
      <c r="A48" t="s">
        <v>62</v>
      </c>
      <c r="B48">
        <v>8329.4</v>
      </c>
      <c r="C48">
        <v>193024.33333333299</v>
      </c>
      <c r="D48">
        <v>3.2592391304347799</v>
      </c>
      <c r="I48">
        <v>84.007000000000005</v>
      </c>
      <c r="J48">
        <v>101.747999999999</v>
      </c>
      <c r="K48">
        <v>76.709999999999994</v>
      </c>
      <c r="L48">
        <v>62.036000000000001</v>
      </c>
      <c r="M48" s="5">
        <v>3688614</v>
      </c>
      <c r="N48">
        <v>6.6187500000000004</v>
      </c>
      <c r="O48">
        <v>8.7042187499999901</v>
      </c>
    </row>
    <row r="49" spans="1:15" x14ac:dyDescent="0.25">
      <c r="A49" t="s">
        <v>63</v>
      </c>
      <c r="B49">
        <v>8417</v>
      </c>
      <c r="C49">
        <v>193615.66666666599</v>
      </c>
      <c r="D49">
        <v>3.0348913043478198</v>
      </c>
      <c r="I49">
        <v>84.575000000000003</v>
      </c>
      <c r="J49">
        <v>101.95399999999999</v>
      </c>
      <c r="K49">
        <v>77.146000000000001</v>
      </c>
      <c r="L49">
        <v>62.258999999999901</v>
      </c>
      <c r="M49" s="5">
        <v>3680513</v>
      </c>
      <c r="N49">
        <v>6.7403225806451497</v>
      </c>
      <c r="O49">
        <v>8.8673437499999999</v>
      </c>
    </row>
    <row r="50" spans="1:15" x14ac:dyDescent="0.25">
      <c r="A50" t="s">
        <v>64</v>
      </c>
      <c r="B50">
        <v>8432.5</v>
      </c>
      <c r="C50">
        <v>194106</v>
      </c>
      <c r="D50">
        <v>3.04233333333333</v>
      </c>
      <c r="I50">
        <v>85.307000000000002</v>
      </c>
      <c r="J50">
        <v>102.021</v>
      </c>
      <c r="K50">
        <v>77.62</v>
      </c>
      <c r="L50">
        <v>62.363999999999997</v>
      </c>
      <c r="M50" s="5">
        <v>3712749</v>
      </c>
      <c r="N50">
        <v>6.25819672131147</v>
      </c>
      <c r="O50">
        <v>8.3896774193548396</v>
      </c>
    </row>
    <row r="51" spans="1:15" x14ac:dyDescent="0.25">
      <c r="A51" t="s">
        <v>65</v>
      </c>
      <c r="B51">
        <v>8486.4</v>
      </c>
      <c r="C51">
        <v>194555.33333333299</v>
      </c>
      <c r="D51">
        <v>2.9972527472527402</v>
      </c>
      <c r="I51">
        <v>86.314999999999998</v>
      </c>
      <c r="J51">
        <v>102.401</v>
      </c>
      <c r="K51">
        <v>78.042000000000002</v>
      </c>
      <c r="L51">
        <v>62.597000000000001</v>
      </c>
      <c r="M51" s="5">
        <v>3754274</v>
      </c>
      <c r="N51">
        <v>5.9880952380952301</v>
      </c>
      <c r="O51">
        <v>8.1390476190476093</v>
      </c>
    </row>
    <row r="52" spans="1:15" x14ac:dyDescent="0.25">
      <c r="A52" t="s">
        <v>66</v>
      </c>
      <c r="B52">
        <v>8531.1</v>
      </c>
      <c r="C52">
        <v>195068</v>
      </c>
      <c r="D52">
        <v>3.0577173913043398</v>
      </c>
      <c r="I52">
        <v>86.715999999999994</v>
      </c>
      <c r="J52">
        <v>102.387999999999</v>
      </c>
      <c r="K52">
        <v>78.408999999999907</v>
      </c>
      <c r="L52">
        <v>62.875999999999998</v>
      </c>
      <c r="M52" s="5">
        <v>3776222</v>
      </c>
      <c r="N52">
        <v>5.6153124999999999</v>
      </c>
      <c r="O52">
        <v>7.6229687499999903</v>
      </c>
    </row>
    <row r="53" spans="1:15" x14ac:dyDescent="0.25">
      <c r="A53" t="s">
        <v>67</v>
      </c>
      <c r="B53">
        <v>8643.7999999999993</v>
      </c>
      <c r="C53">
        <v>195621</v>
      </c>
      <c r="D53">
        <v>2.98826086956521</v>
      </c>
      <c r="I53">
        <v>87.426000000000002</v>
      </c>
      <c r="J53">
        <v>102.44799999999999</v>
      </c>
      <c r="K53">
        <v>78.816000000000003</v>
      </c>
      <c r="L53">
        <v>63.131</v>
      </c>
      <c r="M53" s="5">
        <v>3805533</v>
      </c>
      <c r="N53">
        <v>5.6159677419354797</v>
      </c>
      <c r="O53">
        <v>7.5546875</v>
      </c>
    </row>
    <row r="54" spans="1:15" x14ac:dyDescent="0.25">
      <c r="A54" t="s">
        <v>68</v>
      </c>
      <c r="B54">
        <v>8727.9</v>
      </c>
      <c r="C54">
        <v>196085.33333333299</v>
      </c>
      <c r="D54">
        <v>3.2093333333333298</v>
      </c>
      <c r="I54">
        <v>87.775000000000006</v>
      </c>
      <c r="J54">
        <v>102.116</v>
      </c>
      <c r="K54">
        <v>79.25</v>
      </c>
      <c r="L54">
        <v>63.860999999999997</v>
      </c>
      <c r="M54" s="5">
        <v>3880252</v>
      </c>
      <c r="N54">
        <v>6.09032258064516</v>
      </c>
      <c r="O54">
        <v>7.85904761904761</v>
      </c>
    </row>
    <row r="55" spans="1:15" x14ac:dyDescent="0.25">
      <c r="A55" t="s">
        <v>69</v>
      </c>
      <c r="B55">
        <v>8847.2999999999993</v>
      </c>
      <c r="C55">
        <v>196522</v>
      </c>
      <c r="D55">
        <v>3.9380219780219701</v>
      </c>
      <c r="I55">
        <v>89.262</v>
      </c>
      <c r="J55">
        <v>102.831</v>
      </c>
      <c r="K55">
        <v>79.632999999999996</v>
      </c>
      <c r="L55">
        <v>63.763999999999903</v>
      </c>
      <c r="M55" s="5">
        <v>3931365</v>
      </c>
      <c r="N55">
        <v>7.0895161290322504</v>
      </c>
      <c r="O55">
        <v>8.6012903225806401</v>
      </c>
    </row>
    <row r="56" spans="1:15" x14ac:dyDescent="0.25">
      <c r="A56" t="s">
        <v>70</v>
      </c>
      <c r="B56">
        <v>8904.2999999999993</v>
      </c>
      <c r="C56">
        <v>197050</v>
      </c>
      <c r="D56">
        <v>4.4854347826086904</v>
      </c>
      <c r="I56">
        <v>90.326999999999998</v>
      </c>
      <c r="J56">
        <v>102.863</v>
      </c>
      <c r="K56">
        <v>80.08</v>
      </c>
      <c r="L56">
        <v>63.741999999999997</v>
      </c>
      <c r="M56" s="5">
        <v>3968012</v>
      </c>
      <c r="N56">
        <v>7.3279687500000001</v>
      </c>
      <c r="O56">
        <v>8.8378125000000001</v>
      </c>
    </row>
    <row r="57" spans="1:15" x14ac:dyDescent="0.25">
      <c r="A57" t="s">
        <v>71</v>
      </c>
      <c r="B57">
        <v>9003.2000000000007</v>
      </c>
      <c r="C57">
        <v>197600.66666666599</v>
      </c>
      <c r="D57">
        <v>5.1679347826086897</v>
      </c>
      <c r="I57">
        <v>90.870999999999995</v>
      </c>
      <c r="J57">
        <v>102.899</v>
      </c>
      <c r="K57">
        <v>80.503</v>
      </c>
      <c r="L57">
        <v>64.105000000000004</v>
      </c>
      <c r="M57" s="5">
        <v>4017337</v>
      </c>
      <c r="N57">
        <v>7.83721311475409</v>
      </c>
      <c r="O57">
        <v>9.2077777777777694</v>
      </c>
    </row>
    <row r="58" spans="1:15" x14ac:dyDescent="0.25">
      <c r="A58" t="s">
        <v>72</v>
      </c>
      <c r="B58">
        <v>9025.2999999999993</v>
      </c>
      <c r="C58">
        <v>197882</v>
      </c>
      <c r="D58">
        <v>5.80277777777777</v>
      </c>
      <c r="E58">
        <v>498.5</v>
      </c>
      <c r="F58">
        <v>1099.5</v>
      </c>
      <c r="G58">
        <v>1428.1</v>
      </c>
      <c r="H58">
        <v>4159.1000000000004</v>
      </c>
      <c r="I58">
        <v>91.488999999999905</v>
      </c>
      <c r="J58">
        <v>102.694</v>
      </c>
      <c r="K58">
        <v>80.984999999999999</v>
      </c>
      <c r="L58">
        <v>64.596000000000004</v>
      </c>
      <c r="M58" s="5">
        <v>4096852</v>
      </c>
      <c r="N58">
        <v>7.4712903225806402</v>
      </c>
      <c r="O58">
        <v>8.8723809523809507</v>
      </c>
    </row>
    <row r="59" spans="1:15" x14ac:dyDescent="0.25">
      <c r="A59" t="s">
        <v>73</v>
      </c>
      <c r="B59">
        <v>9044.7000000000007</v>
      </c>
      <c r="C59">
        <v>198295.66666666599</v>
      </c>
      <c r="D59">
        <v>6.0191208791208703</v>
      </c>
      <c r="E59">
        <v>503.6</v>
      </c>
      <c r="F59">
        <v>1098.9000000000001</v>
      </c>
      <c r="G59">
        <v>1435.2</v>
      </c>
      <c r="H59">
        <v>4196.7</v>
      </c>
      <c r="I59">
        <v>91.542000000000002</v>
      </c>
      <c r="J59">
        <v>102.325</v>
      </c>
      <c r="K59">
        <v>81.346000000000004</v>
      </c>
      <c r="L59">
        <v>64.953999999999994</v>
      </c>
      <c r="M59" s="5">
        <v>4176989</v>
      </c>
      <c r="N59">
        <v>6.6001587301587197</v>
      </c>
      <c r="O59">
        <v>8.2168253968253904</v>
      </c>
    </row>
    <row r="60" spans="1:15" x14ac:dyDescent="0.25">
      <c r="A60" t="s">
        <v>74</v>
      </c>
      <c r="B60">
        <v>9120.7000000000007</v>
      </c>
      <c r="C60">
        <v>198807</v>
      </c>
      <c r="D60">
        <v>5.7971739130434798</v>
      </c>
      <c r="E60">
        <v>517.79999999999995</v>
      </c>
      <c r="F60">
        <v>1114.9000000000001</v>
      </c>
      <c r="G60">
        <v>1440.3</v>
      </c>
      <c r="H60">
        <v>4226.6000000000004</v>
      </c>
      <c r="I60">
        <v>92.488999999999905</v>
      </c>
      <c r="J60">
        <v>102.764</v>
      </c>
      <c r="K60">
        <v>81.691000000000003</v>
      </c>
      <c r="L60">
        <v>65.344999999999999</v>
      </c>
      <c r="M60" s="5">
        <v>4210261</v>
      </c>
      <c r="N60">
        <v>6.3292063492063404</v>
      </c>
      <c r="O60">
        <v>8.0619047619047599</v>
      </c>
    </row>
    <row r="61" spans="1:15" x14ac:dyDescent="0.25">
      <c r="A61" t="s">
        <v>75</v>
      </c>
      <c r="B61">
        <v>9184.2999999999993</v>
      </c>
      <c r="C61">
        <v>199351.66666666599</v>
      </c>
      <c r="D61">
        <v>5.7194565217391302</v>
      </c>
      <c r="E61">
        <v>526.79999999999995</v>
      </c>
      <c r="F61">
        <v>1138.2</v>
      </c>
      <c r="G61">
        <v>1447.7</v>
      </c>
      <c r="H61">
        <v>4250.5</v>
      </c>
      <c r="I61">
        <v>92.578999999999994</v>
      </c>
      <c r="J61">
        <v>102.57799999999899</v>
      </c>
      <c r="K61">
        <v>82.11</v>
      </c>
      <c r="L61">
        <v>65.923999999999893</v>
      </c>
      <c r="M61" s="5">
        <v>4269862</v>
      </c>
      <c r="N61">
        <v>5.8985483870967697</v>
      </c>
      <c r="O61">
        <v>7.6463492063491998</v>
      </c>
    </row>
    <row r="62" spans="1:15" x14ac:dyDescent="0.25">
      <c r="A62" t="s">
        <v>76</v>
      </c>
      <c r="B62">
        <v>9247.2000000000007</v>
      </c>
      <c r="C62">
        <v>199776</v>
      </c>
      <c r="D62">
        <v>5.3709890109890104</v>
      </c>
      <c r="E62">
        <v>532.5</v>
      </c>
      <c r="F62">
        <v>1163.2</v>
      </c>
      <c r="G62">
        <v>1457.1</v>
      </c>
      <c r="H62">
        <v>4292.1000000000004</v>
      </c>
      <c r="I62">
        <v>92.432000000000002</v>
      </c>
      <c r="J62">
        <v>101.71299999999999</v>
      </c>
      <c r="K62">
        <v>82.554000000000002</v>
      </c>
      <c r="L62">
        <v>66.555999999999997</v>
      </c>
      <c r="M62" s="5">
        <v>4329837</v>
      </c>
      <c r="N62">
        <v>5.9104838709677399</v>
      </c>
      <c r="O62">
        <v>7.7069841269841204</v>
      </c>
    </row>
    <row r="63" spans="1:15" x14ac:dyDescent="0.25">
      <c r="A63" t="s">
        <v>77</v>
      </c>
      <c r="B63">
        <v>9407.1</v>
      </c>
      <c r="C63">
        <v>200279.33333333299</v>
      </c>
      <c r="D63">
        <v>5.2439560439560404</v>
      </c>
      <c r="E63">
        <v>549.4</v>
      </c>
      <c r="F63">
        <v>1197.4000000000001</v>
      </c>
      <c r="G63">
        <v>1475.8</v>
      </c>
      <c r="H63">
        <v>4320.6000000000004</v>
      </c>
      <c r="I63">
        <v>93.197000000000003</v>
      </c>
      <c r="J63">
        <v>101.907</v>
      </c>
      <c r="K63">
        <v>82.858999999999995</v>
      </c>
      <c r="L63">
        <v>67.188999999999993</v>
      </c>
      <c r="M63" s="5">
        <v>4407086</v>
      </c>
      <c r="N63">
        <v>6.7140624999999998</v>
      </c>
      <c r="O63">
        <v>8.2946874999999896</v>
      </c>
    </row>
    <row r="64" spans="1:15" x14ac:dyDescent="0.25">
      <c r="A64" t="s">
        <v>78</v>
      </c>
      <c r="B64">
        <v>9488.9</v>
      </c>
      <c r="C64">
        <v>200849.66666666599</v>
      </c>
      <c r="D64">
        <v>5.3061956521739102</v>
      </c>
      <c r="E64">
        <v>553.29999999999995</v>
      </c>
      <c r="F64">
        <v>1228.7</v>
      </c>
      <c r="G64">
        <v>1486.3</v>
      </c>
      <c r="H64">
        <v>4343.7</v>
      </c>
      <c r="I64">
        <v>93.924999999999997</v>
      </c>
      <c r="J64">
        <v>102.04799999999901</v>
      </c>
      <c r="K64">
        <v>83.268999999999906</v>
      </c>
      <c r="L64">
        <v>67.674999999999997</v>
      </c>
      <c r="M64" s="5">
        <v>4455174</v>
      </c>
      <c r="N64">
        <v>6.7759375000000004</v>
      </c>
      <c r="O64">
        <v>8.2895312499999996</v>
      </c>
    </row>
    <row r="65" spans="1:15" x14ac:dyDescent="0.25">
      <c r="A65" t="s">
        <v>79</v>
      </c>
      <c r="B65">
        <v>9592.5</v>
      </c>
      <c r="C65">
        <v>201457.33333333299</v>
      </c>
      <c r="D65">
        <v>5.2808695652173796</v>
      </c>
      <c r="E65">
        <v>564.1</v>
      </c>
      <c r="F65">
        <v>1248.5</v>
      </c>
      <c r="G65">
        <v>1498.3</v>
      </c>
      <c r="H65">
        <v>4369.3</v>
      </c>
      <c r="I65">
        <v>95.084000000000003</v>
      </c>
      <c r="J65">
        <v>102.32799999999899</v>
      </c>
      <c r="K65">
        <v>83.65</v>
      </c>
      <c r="L65">
        <v>67.945999999999998</v>
      </c>
      <c r="M65" s="5">
        <v>4489967</v>
      </c>
      <c r="N65">
        <v>6.3541935483870899</v>
      </c>
      <c r="O65">
        <v>7.9230645161290303</v>
      </c>
    </row>
    <row r="66" spans="1:15" x14ac:dyDescent="0.25">
      <c r="A66" t="s">
        <v>80</v>
      </c>
      <c r="B66">
        <v>9666.2000000000007</v>
      </c>
      <c r="C66">
        <v>202395.66666666599</v>
      </c>
      <c r="D66">
        <v>5.2784444444444398</v>
      </c>
      <c r="E66">
        <v>579.4</v>
      </c>
      <c r="F66">
        <v>1270.8</v>
      </c>
      <c r="G66">
        <v>1507.4</v>
      </c>
      <c r="H66">
        <v>4404.8</v>
      </c>
      <c r="I66">
        <v>96.155000000000001</v>
      </c>
      <c r="J66">
        <v>102.697</v>
      </c>
      <c r="K66">
        <v>84.075000000000003</v>
      </c>
      <c r="L66">
        <v>68.370999999999995</v>
      </c>
      <c r="M66" s="5">
        <v>4576814</v>
      </c>
      <c r="N66">
        <v>6.5670000000000002</v>
      </c>
      <c r="O66">
        <v>8.0760655737704905</v>
      </c>
    </row>
    <row r="67" spans="1:15" x14ac:dyDescent="0.25">
      <c r="A67" t="s">
        <v>81</v>
      </c>
      <c r="B67">
        <v>9809.6</v>
      </c>
      <c r="C67">
        <v>202835.33333333299</v>
      </c>
      <c r="D67">
        <v>5.5221978021978</v>
      </c>
      <c r="E67">
        <v>577.5</v>
      </c>
      <c r="F67">
        <v>1296.5999999999999</v>
      </c>
      <c r="G67">
        <v>1508.3</v>
      </c>
      <c r="H67">
        <v>4434.7</v>
      </c>
      <c r="I67">
        <v>96.686999999999998</v>
      </c>
      <c r="J67">
        <v>102.69199999999999</v>
      </c>
      <c r="K67">
        <v>84.45</v>
      </c>
      <c r="L67">
        <v>68.911999999999907</v>
      </c>
      <c r="M67" s="5">
        <v>4670885</v>
      </c>
      <c r="N67">
        <v>6.6996874999999996</v>
      </c>
      <c r="O67">
        <v>8.1890625000000004</v>
      </c>
    </row>
    <row r="68" spans="1:15" x14ac:dyDescent="0.25">
      <c r="A68" t="s">
        <v>82</v>
      </c>
      <c r="B68">
        <v>9932.7000000000007</v>
      </c>
      <c r="C68">
        <v>203366.66666666599</v>
      </c>
      <c r="D68">
        <v>5.5346739130434699</v>
      </c>
      <c r="E68">
        <v>603.29999999999995</v>
      </c>
      <c r="F68">
        <v>1346.9</v>
      </c>
      <c r="G68">
        <v>1532.5</v>
      </c>
      <c r="H68">
        <v>4487.3999999999996</v>
      </c>
      <c r="I68">
        <v>97.23</v>
      </c>
      <c r="J68">
        <v>102.785</v>
      </c>
      <c r="K68">
        <v>84.686000000000007</v>
      </c>
      <c r="L68">
        <v>69.611999999999995</v>
      </c>
      <c r="M68" s="5">
        <v>4775725</v>
      </c>
      <c r="N68">
        <v>6.2421875</v>
      </c>
      <c r="O68">
        <v>7.7587499999999903</v>
      </c>
    </row>
    <row r="69" spans="1:15" x14ac:dyDescent="0.25">
      <c r="A69" t="s">
        <v>83</v>
      </c>
      <c r="B69">
        <v>10008.9</v>
      </c>
      <c r="C69">
        <v>203935.33333333299</v>
      </c>
      <c r="D69">
        <v>5.50739130434782</v>
      </c>
      <c r="E69">
        <v>618.70000000000005</v>
      </c>
      <c r="F69">
        <v>1356.3</v>
      </c>
      <c r="G69">
        <v>1543.3</v>
      </c>
      <c r="H69">
        <v>4533.1000000000004</v>
      </c>
      <c r="I69">
        <v>97.710999999999999</v>
      </c>
      <c r="J69">
        <v>102.661</v>
      </c>
      <c r="K69">
        <v>85.007000000000005</v>
      </c>
      <c r="L69">
        <v>70.850999999999999</v>
      </c>
      <c r="M69" s="5">
        <v>4869215</v>
      </c>
      <c r="N69">
        <v>5.9062903225806398</v>
      </c>
      <c r="O69">
        <v>7.44016129032258</v>
      </c>
    </row>
    <row r="70" spans="1:15" x14ac:dyDescent="0.25">
      <c r="A70" t="s">
        <v>84</v>
      </c>
      <c r="B70">
        <v>10103.4</v>
      </c>
      <c r="C70">
        <v>204395</v>
      </c>
      <c r="D70">
        <v>5.5193333333333303</v>
      </c>
      <c r="E70">
        <v>623.9</v>
      </c>
      <c r="F70">
        <v>1389.9</v>
      </c>
      <c r="G70">
        <v>1554.7</v>
      </c>
      <c r="H70">
        <v>4583.5</v>
      </c>
      <c r="I70">
        <v>98.262999999999906</v>
      </c>
      <c r="J70">
        <v>102.7</v>
      </c>
      <c r="K70">
        <v>85.134</v>
      </c>
      <c r="L70">
        <v>72.204999999999998</v>
      </c>
      <c r="M70" s="5">
        <v>5023277</v>
      </c>
      <c r="N70">
        <v>5.5909836065573701</v>
      </c>
      <c r="O70">
        <v>7.2593442622950803</v>
      </c>
    </row>
    <row r="71" spans="1:15" x14ac:dyDescent="0.25">
      <c r="A71" t="s">
        <v>85</v>
      </c>
      <c r="B71">
        <v>10194.299999999999</v>
      </c>
      <c r="C71">
        <v>204905</v>
      </c>
      <c r="D71">
        <v>5.49747252747252</v>
      </c>
      <c r="E71">
        <v>655.7</v>
      </c>
      <c r="F71">
        <v>1434.2</v>
      </c>
      <c r="G71">
        <v>1573.9</v>
      </c>
      <c r="H71">
        <v>4639.3999999999996</v>
      </c>
      <c r="I71">
        <v>98.688999999999993</v>
      </c>
      <c r="J71">
        <v>102.458</v>
      </c>
      <c r="K71">
        <v>85.343999999999994</v>
      </c>
      <c r="L71">
        <v>73.19</v>
      </c>
      <c r="M71" s="5">
        <v>5197165</v>
      </c>
      <c r="N71">
        <v>5.5930158730158697</v>
      </c>
      <c r="O71">
        <v>7.25142857142857</v>
      </c>
    </row>
    <row r="72" spans="1:15" x14ac:dyDescent="0.25">
      <c r="A72" t="s">
        <v>86</v>
      </c>
      <c r="B72">
        <v>10328.799999999999</v>
      </c>
      <c r="C72">
        <v>205482.66666666599</v>
      </c>
      <c r="D72">
        <v>5.5316304347826</v>
      </c>
      <c r="E72">
        <v>674.6</v>
      </c>
      <c r="F72">
        <v>1460.3</v>
      </c>
      <c r="G72">
        <v>1585.5</v>
      </c>
      <c r="H72">
        <v>4695.8</v>
      </c>
      <c r="I72">
        <v>98.848999999999904</v>
      </c>
      <c r="J72">
        <v>102.181</v>
      </c>
      <c r="K72">
        <v>85.662999999999997</v>
      </c>
      <c r="L72">
        <v>74.352000000000004</v>
      </c>
      <c r="M72" s="5">
        <v>5308389</v>
      </c>
      <c r="N72">
        <v>5.2073437499999997</v>
      </c>
      <c r="O72">
        <v>7.12718749999999</v>
      </c>
    </row>
    <row r="73" spans="1:15" x14ac:dyDescent="0.25">
      <c r="A73" t="s">
        <v>87</v>
      </c>
      <c r="B73">
        <v>10507.6</v>
      </c>
      <c r="C73">
        <v>206097.66666666599</v>
      </c>
      <c r="D73">
        <v>4.8605434782608699</v>
      </c>
      <c r="E73">
        <v>714.6</v>
      </c>
      <c r="F73">
        <v>1503.9</v>
      </c>
      <c r="G73">
        <v>1607.2</v>
      </c>
      <c r="H73">
        <v>4728.5</v>
      </c>
      <c r="I73">
        <v>100.22</v>
      </c>
      <c r="J73">
        <v>103.09299999999899</v>
      </c>
      <c r="K73">
        <v>85.887999999999906</v>
      </c>
      <c r="L73">
        <v>74.628999999999905</v>
      </c>
      <c r="M73" s="5">
        <v>5440419</v>
      </c>
      <c r="N73">
        <v>4.6619354838709599</v>
      </c>
      <c r="O73">
        <v>7.2456451612903203</v>
      </c>
    </row>
    <row r="74" spans="1:15" x14ac:dyDescent="0.25">
      <c r="A74" t="s">
        <v>88</v>
      </c>
      <c r="B74">
        <v>10601.2</v>
      </c>
      <c r="C74">
        <v>206876</v>
      </c>
      <c r="D74">
        <v>4.7345555555555503</v>
      </c>
      <c r="E74">
        <v>716.4</v>
      </c>
      <c r="F74">
        <v>1534</v>
      </c>
      <c r="G74">
        <v>1636.9</v>
      </c>
      <c r="H74">
        <v>4768.5</v>
      </c>
      <c r="I74">
        <v>100.25</v>
      </c>
      <c r="J74">
        <v>102.932999999999</v>
      </c>
      <c r="K74">
        <v>86.251999999999995</v>
      </c>
      <c r="L74">
        <v>75.905000000000001</v>
      </c>
      <c r="M74" s="5">
        <v>5618532</v>
      </c>
      <c r="N74">
        <v>5.00081967213114</v>
      </c>
      <c r="O74">
        <v>7.4121311475409799</v>
      </c>
    </row>
    <row r="75" spans="1:15" x14ac:dyDescent="0.25">
      <c r="A75" t="s">
        <v>89</v>
      </c>
      <c r="B75">
        <v>10684</v>
      </c>
      <c r="C75">
        <v>207431.66666666599</v>
      </c>
      <c r="D75">
        <v>4.7476923076922999</v>
      </c>
      <c r="E75">
        <v>750.9</v>
      </c>
      <c r="F75">
        <v>1569.7</v>
      </c>
      <c r="G75">
        <v>1652.3</v>
      </c>
      <c r="H75">
        <v>4822.3999999999996</v>
      </c>
      <c r="I75">
        <v>100.941</v>
      </c>
      <c r="J75">
        <v>102.97799999999999</v>
      </c>
      <c r="K75">
        <v>86.614999999999995</v>
      </c>
      <c r="L75">
        <v>76.072000000000003</v>
      </c>
      <c r="M75" s="5">
        <v>5734804</v>
      </c>
      <c r="N75">
        <v>5.5412499999999998</v>
      </c>
      <c r="O75">
        <v>7.7392187499999903</v>
      </c>
    </row>
    <row r="76" spans="1:15" x14ac:dyDescent="0.25">
      <c r="A76" t="s">
        <v>90</v>
      </c>
      <c r="B76">
        <v>10819.9</v>
      </c>
      <c r="C76">
        <v>208043.66666666599</v>
      </c>
      <c r="D76">
        <v>5.0955434782608702</v>
      </c>
      <c r="E76">
        <v>769.1</v>
      </c>
      <c r="F76">
        <v>1603.9</v>
      </c>
      <c r="G76">
        <v>1660.1</v>
      </c>
      <c r="H76">
        <v>4880.3</v>
      </c>
      <c r="I76">
        <v>101.619</v>
      </c>
      <c r="J76">
        <v>103.10299999999999</v>
      </c>
      <c r="K76">
        <v>86.918999999999997</v>
      </c>
      <c r="L76">
        <v>76.712000000000003</v>
      </c>
      <c r="M76" s="5">
        <v>5925822</v>
      </c>
      <c r="N76">
        <v>5.8829687499999901</v>
      </c>
      <c r="O76">
        <v>8.1023437499999993</v>
      </c>
    </row>
    <row r="77" spans="1:15" x14ac:dyDescent="0.25">
      <c r="A77" t="s">
        <v>91</v>
      </c>
      <c r="B77">
        <v>11014.3</v>
      </c>
      <c r="C77">
        <v>208660.33333333299</v>
      </c>
      <c r="D77">
        <v>5.3040217391304303</v>
      </c>
      <c r="E77">
        <v>778.7</v>
      </c>
      <c r="F77">
        <v>1615.2</v>
      </c>
      <c r="G77">
        <v>1694.1</v>
      </c>
      <c r="H77">
        <v>4940.1000000000004</v>
      </c>
      <c r="I77">
        <v>101.94</v>
      </c>
      <c r="J77">
        <v>102.977</v>
      </c>
      <c r="K77">
        <v>87.275000000000006</v>
      </c>
      <c r="L77">
        <v>78.334999999999994</v>
      </c>
      <c r="M77" s="5">
        <v>6040721</v>
      </c>
      <c r="N77">
        <v>6.1448387096774102</v>
      </c>
      <c r="O77">
        <v>8.2350793650793594</v>
      </c>
    </row>
    <row r="78" spans="1:15" x14ac:dyDescent="0.25">
      <c r="A78" t="s">
        <v>92</v>
      </c>
      <c r="B78">
        <v>11043</v>
      </c>
      <c r="C78">
        <v>211586</v>
      </c>
      <c r="D78">
        <v>5.6776923076922996</v>
      </c>
      <c r="E78">
        <v>822.5</v>
      </c>
      <c r="F78">
        <v>1672.8</v>
      </c>
      <c r="G78">
        <v>1679.5</v>
      </c>
      <c r="H78">
        <v>5014.8</v>
      </c>
      <c r="I78">
        <v>102.35299999999999</v>
      </c>
      <c r="J78">
        <v>102.691</v>
      </c>
      <c r="K78">
        <v>87.938999999999993</v>
      </c>
      <c r="L78">
        <v>81.233000000000004</v>
      </c>
      <c r="M78" s="5">
        <v>6216116</v>
      </c>
      <c r="N78">
        <v>6.4684126984126902</v>
      </c>
      <c r="O78">
        <v>8.33079365079365</v>
      </c>
    </row>
    <row r="79" spans="1:15" x14ac:dyDescent="0.25">
      <c r="A79" t="s">
        <v>93</v>
      </c>
      <c r="B79">
        <v>11258.5</v>
      </c>
      <c r="C79">
        <v>212242</v>
      </c>
      <c r="D79">
        <v>6.2719780219780201</v>
      </c>
      <c r="E79">
        <v>807.7</v>
      </c>
      <c r="F79">
        <v>1720.5</v>
      </c>
      <c r="G79">
        <v>1713.1</v>
      </c>
      <c r="H79">
        <v>5073.1000000000004</v>
      </c>
      <c r="I79">
        <v>102.399</v>
      </c>
      <c r="J79">
        <v>102.4</v>
      </c>
      <c r="K79">
        <v>88.385999999999996</v>
      </c>
      <c r="L79">
        <v>81.495000000000005</v>
      </c>
      <c r="M79" s="5">
        <v>6399769</v>
      </c>
      <c r="N79">
        <v>6.1849206349206298</v>
      </c>
      <c r="O79">
        <v>8.6041269841269798</v>
      </c>
    </row>
    <row r="80" spans="1:15" x14ac:dyDescent="0.25">
      <c r="A80" t="s">
        <v>94</v>
      </c>
      <c r="B80">
        <v>11267.9</v>
      </c>
      <c r="C80">
        <v>212918.66666666599</v>
      </c>
      <c r="D80">
        <v>6.51945652173913</v>
      </c>
      <c r="E80">
        <v>821.7</v>
      </c>
      <c r="F80">
        <v>1734.5</v>
      </c>
      <c r="G80">
        <v>1724.7</v>
      </c>
      <c r="H80">
        <v>5120.1000000000004</v>
      </c>
      <c r="I80">
        <v>102.387</v>
      </c>
      <c r="J80">
        <v>102.22499999999999</v>
      </c>
      <c r="K80">
        <v>88.907999999999902</v>
      </c>
      <c r="L80">
        <v>83.2</v>
      </c>
      <c r="M80" s="5">
        <v>6489990</v>
      </c>
      <c r="N80">
        <v>5.8898412698412699</v>
      </c>
      <c r="O80">
        <v>8.3130158730158694</v>
      </c>
    </row>
    <row r="81" spans="1:15" x14ac:dyDescent="0.25">
      <c r="A81" t="s">
        <v>95</v>
      </c>
      <c r="B81">
        <v>11334.5</v>
      </c>
      <c r="C81">
        <v>213560.33333333299</v>
      </c>
      <c r="D81">
        <v>6.4748913043478202</v>
      </c>
      <c r="E81">
        <v>827.7</v>
      </c>
      <c r="F81">
        <v>1742.9</v>
      </c>
      <c r="G81">
        <v>1741.6</v>
      </c>
      <c r="H81">
        <v>5165.1000000000004</v>
      </c>
      <c r="I81">
        <v>101.985</v>
      </c>
      <c r="J81">
        <v>101.898</v>
      </c>
      <c r="K81">
        <v>89.358999999999995</v>
      </c>
      <c r="L81">
        <v>83.692999999999998</v>
      </c>
      <c r="M81" s="5">
        <v>6590990</v>
      </c>
      <c r="N81">
        <v>5.5706451612903196</v>
      </c>
      <c r="O81">
        <v>8.2175806451612896</v>
      </c>
    </row>
    <row r="82" spans="1:15" x14ac:dyDescent="0.25">
      <c r="A82" t="s">
        <v>96</v>
      </c>
      <c r="B82">
        <v>11297.2</v>
      </c>
      <c r="C82">
        <v>214101</v>
      </c>
      <c r="D82">
        <v>5.5969999999999898</v>
      </c>
      <c r="E82">
        <v>841.8</v>
      </c>
      <c r="F82">
        <v>1732</v>
      </c>
      <c r="G82">
        <v>1731.4</v>
      </c>
      <c r="H82">
        <v>5189.3</v>
      </c>
      <c r="I82">
        <v>101.83</v>
      </c>
      <c r="J82">
        <v>101.38</v>
      </c>
      <c r="K82">
        <v>89.977000000000004</v>
      </c>
      <c r="L82">
        <v>85.607999999999905</v>
      </c>
      <c r="M82" s="5">
        <v>6649657</v>
      </c>
      <c r="N82">
        <v>5.0441935483870903</v>
      </c>
      <c r="O82">
        <v>7.88177419354838</v>
      </c>
    </row>
    <row r="83" spans="1:15" x14ac:dyDescent="0.25">
      <c r="A83" t="s">
        <v>97</v>
      </c>
      <c r="B83">
        <v>11371.3</v>
      </c>
      <c r="C83">
        <v>214735.66666666599</v>
      </c>
      <c r="D83">
        <v>4.3267032967032897</v>
      </c>
      <c r="E83">
        <v>841.3</v>
      </c>
      <c r="F83">
        <v>1711</v>
      </c>
      <c r="G83">
        <v>1739.7</v>
      </c>
      <c r="H83">
        <v>5211.3999999999996</v>
      </c>
      <c r="I83">
        <v>100.77500000000001</v>
      </c>
      <c r="J83">
        <v>101.01600000000001</v>
      </c>
      <c r="K83">
        <v>90.602999999999994</v>
      </c>
      <c r="L83">
        <v>85.869</v>
      </c>
      <c r="M83" s="5">
        <v>6768044</v>
      </c>
      <c r="N83">
        <v>5.2761904761904699</v>
      </c>
      <c r="O83">
        <v>8.0384126984126905</v>
      </c>
    </row>
    <row r="84" spans="1:15" x14ac:dyDescent="0.25">
      <c r="A84" t="s">
        <v>98</v>
      </c>
      <c r="B84">
        <v>11340.1</v>
      </c>
      <c r="C84">
        <v>215421.66666666599</v>
      </c>
      <c r="D84">
        <v>3.5015217391304301</v>
      </c>
      <c r="E84">
        <v>851.5</v>
      </c>
      <c r="F84">
        <v>1700.5</v>
      </c>
      <c r="G84">
        <v>1748.1</v>
      </c>
      <c r="H84">
        <v>5225.3999999999996</v>
      </c>
      <c r="I84">
        <v>99.607999999999905</v>
      </c>
      <c r="J84">
        <v>100.621</v>
      </c>
      <c r="K84">
        <v>90.891000000000005</v>
      </c>
      <c r="L84">
        <v>86.161000000000001</v>
      </c>
      <c r="M84" s="5">
        <v>6825597</v>
      </c>
      <c r="N84">
        <v>4.9957377049180298</v>
      </c>
      <c r="O84">
        <v>7.9403278688524601</v>
      </c>
    </row>
    <row r="85" spans="1:15" x14ac:dyDescent="0.25">
      <c r="A85" t="s">
        <v>99</v>
      </c>
      <c r="B85">
        <v>11380.1</v>
      </c>
      <c r="C85">
        <v>216111.66666666599</v>
      </c>
      <c r="D85">
        <v>2.13043478260869</v>
      </c>
      <c r="E85">
        <v>923.1</v>
      </c>
      <c r="F85">
        <v>1657.4</v>
      </c>
      <c r="G85">
        <v>1763.2</v>
      </c>
      <c r="H85">
        <v>5248.6</v>
      </c>
      <c r="I85">
        <v>98.47</v>
      </c>
      <c r="J85">
        <v>100.39299999999901</v>
      </c>
      <c r="K85">
        <v>91.143999999999906</v>
      </c>
      <c r="L85">
        <v>87.013999999999996</v>
      </c>
      <c r="M85" s="5">
        <v>6884773</v>
      </c>
      <c r="N85">
        <v>4.76209677419354</v>
      </c>
      <c r="O85">
        <v>7.9201639344262302</v>
      </c>
    </row>
    <row r="86" spans="1:15" x14ac:dyDescent="0.25">
      <c r="A86" t="s">
        <v>100</v>
      </c>
      <c r="B86">
        <v>11477.9</v>
      </c>
      <c r="C86">
        <v>216664</v>
      </c>
      <c r="D86">
        <v>1.73288888888889</v>
      </c>
      <c r="E86">
        <v>912.5</v>
      </c>
      <c r="F86">
        <v>1641.4</v>
      </c>
      <c r="G86">
        <v>1770.4</v>
      </c>
      <c r="H86">
        <v>5282.7</v>
      </c>
      <c r="I86">
        <v>97.63</v>
      </c>
      <c r="J86">
        <v>100.461</v>
      </c>
      <c r="K86">
        <v>91.468999999999994</v>
      </c>
      <c r="L86">
        <v>87.918999999999997</v>
      </c>
      <c r="M86" s="5">
        <v>6930793</v>
      </c>
      <c r="N86">
        <v>5.0791666666666604</v>
      </c>
      <c r="O86">
        <v>7.9550000000000001</v>
      </c>
    </row>
    <row r="87" spans="1:15" x14ac:dyDescent="0.25">
      <c r="A87" t="s">
        <v>101</v>
      </c>
      <c r="B87">
        <v>11538.8</v>
      </c>
      <c r="C87">
        <v>217203.66666666599</v>
      </c>
      <c r="D87">
        <v>1.7515384615384599</v>
      </c>
      <c r="E87">
        <v>922.1</v>
      </c>
      <c r="F87">
        <v>1634.9</v>
      </c>
      <c r="G87">
        <v>1772.7</v>
      </c>
      <c r="H87">
        <v>5310.5</v>
      </c>
      <c r="I87">
        <v>97.817999999999998</v>
      </c>
      <c r="J87">
        <v>100.819</v>
      </c>
      <c r="K87">
        <v>91.872999999999905</v>
      </c>
      <c r="L87">
        <v>88.759</v>
      </c>
      <c r="M87" s="5">
        <v>6966382</v>
      </c>
      <c r="N87">
        <v>5.1060937499999897</v>
      </c>
      <c r="O87">
        <v>8.0257812499999996</v>
      </c>
    </row>
    <row r="88" spans="1:15" x14ac:dyDescent="0.25">
      <c r="A88" t="s">
        <v>102</v>
      </c>
      <c r="B88">
        <v>11596.4</v>
      </c>
      <c r="C88">
        <v>217867.66666666599</v>
      </c>
      <c r="D88">
        <v>1.74086956521739</v>
      </c>
      <c r="E88">
        <v>949.1</v>
      </c>
      <c r="F88">
        <v>1632.1</v>
      </c>
      <c r="G88">
        <v>1777.7</v>
      </c>
      <c r="H88">
        <v>5329.2</v>
      </c>
      <c r="I88">
        <v>97.522000000000006</v>
      </c>
      <c r="J88">
        <v>100.64299999999901</v>
      </c>
      <c r="K88">
        <v>92.281999999999996</v>
      </c>
      <c r="L88">
        <v>89.241</v>
      </c>
      <c r="M88" s="5">
        <v>6990309</v>
      </c>
      <c r="N88">
        <v>4.2723437499999903</v>
      </c>
      <c r="O88">
        <v>7.6323437499999898</v>
      </c>
    </row>
    <row r="89" spans="1:15" x14ac:dyDescent="0.25">
      <c r="A89" t="s">
        <v>103</v>
      </c>
      <c r="B89">
        <v>11598.8</v>
      </c>
      <c r="C89">
        <v>218543</v>
      </c>
      <c r="D89">
        <v>1.4442391304347799</v>
      </c>
      <c r="E89">
        <v>936.6</v>
      </c>
      <c r="F89">
        <v>1631.4</v>
      </c>
      <c r="G89">
        <v>1800.2</v>
      </c>
      <c r="H89">
        <v>5350.1</v>
      </c>
      <c r="I89">
        <v>97.638999999999996</v>
      </c>
      <c r="J89">
        <v>100.613999999999</v>
      </c>
      <c r="K89">
        <v>92.827999999999903</v>
      </c>
      <c r="L89">
        <v>89.676000000000002</v>
      </c>
      <c r="M89" s="5">
        <v>7042700</v>
      </c>
      <c r="N89">
        <v>4.0048387096774096</v>
      </c>
      <c r="O89">
        <v>7.6014516129032197</v>
      </c>
    </row>
    <row r="90" spans="1:15" x14ac:dyDescent="0.25">
      <c r="A90" t="s">
        <v>104</v>
      </c>
      <c r="B90">
        <v>11645.8</v>
      </c>
      <c r="C90">
        <v>220109.33333333299</v>
      </c>
      <c r="D90">
        <v>1.24966666666666</v>
      </c>
      <c r="E90">
        <v>937.5</v>
      </c>
      <c r="F90">
        <v>1642.8</v>
      </c>
      <c r="G90">
        <v>1819.5</v>
      </c>
      <c r="H90">
        <v>5371.8</v>
      </c>
      <c r="I90">
        <v>97.087000000000003</v>
      </c>
      <c r="J90">
        <v>100.169</v>
      </c>
      <c r="K90">
        <v>93.501000000000005</v>
      </c>
      <c r="L90">
        <v>91.1</v>
      </c>
      <c r="M90" s="5">
        <v>7060010</v>
      </c>
      <c r="N90">
        <v>3.9199999999999902</v>
      </c>
      <c r="O90">
        <v>7.1198360655737698</v>
      </c>
    </row>
    <row r="91" spans="1:15" x14ac:dyDescent="0.25">
      <c r="A91" t="s">
        <v>105</v>
      </c>
      <c r="B91">
        <v>11738.7</v>
      </c>
      <c r="C91">
        <v>220774</v>
      </c>
      <c r="D91">
        <v>1.2467032967032901</v>
      </c>
      <c r="E91">
        <v>974.1</v>
      </c>
      <c r="F91">
        <v>1681.7</v>
      </c>
      <c r="G91">
        <v>1828</v>
      </c>
      <c r="H91">
        <v>5398.7</v>
      </c>
      <c r="I91">
        <v>96.801000000000002</v>
      </c>
      <c r="J91">
        <v>100.16500000000001</v>
      </c>
      <c r="K91">
        <v>93.78</v>
      </c>
      <c r="L91">
        <v>92.653999999999996</v>
      </c>
      <c r="M91" s="5">
        <v>7083711</v>
      </c>
      <c r="N91">
        <v>3.6206349206349202</v>
      </c>
      <c r="O91">
        <v>6.4738095238095203</v>
      </c>
    </row>
    <row r="92" spans="1:15" x14ac:dyDescent="0.25">
      <c r="A92" t="s">
        <v>106</v>
      </c>
      <c r="B92">
        <v>11935.5</v>
      </c>
      <c r="C92">
        <v>221512.66666666599</v>
      </c>
      <c r="D92">
        <v>1.01684782608695</v>
      </c>
      <c r="E92">
        <v>1013.2</v>
      </c>
      <c r="F92">
        <v>1740.9</v>
      </c>
      <c r="G92">
        <v>1863.8</v>
      </c>
      <c r="H92">
        <v>5435.7</v>
      </c>
      <c r="I92">
        <v>96.947999999999993</v>
      </c>
      <c r="J92">
        <v>100.05</v>
      </c>
      <c r="K92">
        <v>94.304000000000002</v>
      </c>
      <c r="L92">
        <v>93.941999999999993</v>
      </c>
      <c r="M92" s="5">
        <v>7118096</v>
      </c>
      <c r="N92">
        <v>4.2276562499999901</v>
      </c>
      <c r="O92">
        <v>6.8031249999999899</v>
      </c>
    </row>
    <row r="93" spans="1:15" x14ac:dyDescent="0.25">
      <c r="A93" t="s">
        <v>107</v>
      </c>
      <c r="B93">
        <v>12042.8</v>
      </c>
      <c r="C93">
        <v>222275.66666666599</v>
      </c>
      <c r="D93">
        <v>0.99673913043478202</v>
      </c>
      <c r="E93">
        <v>1019.8</v>
      </c>
      <c r="F93">
        <v>1787.9</v>
      </c>
      <c r="G93">
        <v>1871.3</v>
      </c>
      <c r="H93">
        <v>5467.5</v>
      </c>
      <c r="I93">
        <v>97.417000000000002</v>
      </c>
      <c r="J93">
        <v>100.20299999999899</v>
      </c>
      <c r="K93">
        <v>94.812999999999903</v>
      </c>
      <c r="L93">
        <v>94.715000000000003</v>
      </c>
      <c r="M93" s="5">
        <v>7124267</v>
      </c>
      <c r="N93">
        <v>4.2851612903225798</v>
      </c>
      <c r="O93">
        <v>6.6625806451612899</v>
      </c>
    </row>
    <row r="94" spans="1:15" x14ac:dyDescent="0.25">
      <c r="A94" t="s">
        <v>108</v>
      </c>
      <c r="B94">
        <v>12127.6</v>
      </c>
      <c r="C94">
        <v>222356</v>
      </c>
      <c r="D94">
        <v>1.00186813186813</v>
      </c>
      <c r="E94">
        <v>1031</v>
      </c>
      <c r="F94">
        <v>1802.2</v>
      </c>
      <c r="G94">
        <v>1888.9</v>
      </c>
      <c r="H94">
        <v>5518.3</v>
      </c>
      <c r="I94">
        <v>97.840999999999994</v>
      </c>
      <c r="J94">
        <v>100.45099999999999</v>
      </c>
      <c r="K94">
        <v>95.623999999999995</v>
      </c>
      <c r="L94">
        <v>94.257999999999996</v>
      </c>
      <c r="M94" s="5">
        <v>7262610</v>
      </c>
      <c r="N94">
        <v>4.01</v>
      </c>
      <c r="O94">
        <v>6.2662903225806401</v>
      </c>
    </row>
    <row r="95" spans="1:15" x14ac:dyDescent="0.25">
      <c r="A95" t="s">
        <v>109</v>
      </c>
      <c r="B95">
        <v>12213.8</v>
      </c>
      <c r="C95">
        <v>222973.33333333299</v>
      </c>
      <c r="D95">
        <v>1.0113186813186801</v>
      </c>
      <c r="E95">
        <v>1038.3</v>
      </c>
      <c r="F95">
        <v>1880</v>
      </c>
      <c r="G95">
        <v>1894</v>
      </c>
      <c r="H95">
        <v>5551.7</v>
      </c>
      <c r="I95">
        <v>97.903999999999996</v>
      </c>
      <c r="J95">
        <v>99.938999999999993</v>
      </c>
      <c r="K95">
        <v>96.441000000000003</v>
      </c>
      <c r="L95">
        <v>95.581000000000003</v>
      </c>
      <c r="M95" s="5">
        <v>7334726</v>
      </c>
      <c r="N95">
        <v>4.59709677419354</v>
      </c>
      <c r="O95">
        <v>6.6619354838709599</v>
      </c>
    </row>
    <row r="96" spans="1:15" x14ac:dyDescent="0.25">
      <c r="A96" t="s">
        <v>110</v>
      </c>
      <c r="B96">
        <v>12303.5</v>
      </c>
      <c r="C96">
        <v>223680</v>
      </c>
      <c r="D96">
        <v>1.4307608695652101</v>
      </c>
      <c r="E96">
        <v>1058.7</v>
      </c>
      <c r="F96">
        <v>1940.6</v>
      </c>
      <c r="G96">
        <v>1907.8</v>
      </c>
      <c r="H96">
        <v>5589.6</v>
      </c>
      <c r="I96">
        <v>98.448999999999998</v>
      </c>
      <c r="J96">
        <v>99.973999999999904</v>
      </c>
      <c r="K96">
        <v>97.146000000000001</v>
      </c>
      <c r="L96">
        <v>97.108999999999995</v>
      </c>
      <c r="M96" s="5">
        <v>7442785</v>
      </c>
      <c r="N96">
        <v>4.3014062500000003</v>
      </c>
      <c r="O96">
        <v>6.4515624999999996</v>
      </c>
    </row>
    <row r="97" spans="1:15" x14ac:dyDescent="0.25">
      <c r="A97" t="s">
        <v>111</v>
      </c>
      <c r="B97">
        <v>12410.3</v>
      </c>
      <c r="C97">
        <v>224418</v>
      </c>
      <c r="D97">
        <v>1.9498913043478201</v>
      </c>
      <c r="E97">
        <v>1076.0999999999999</v>
      </c>
      <c r="F97">
        <v>1991.8</v>
      </c>
      <c r="G97">
        <v>1927.6</v>
      </c>
      <c r="H97">
        <v>5650.8</v>
      </c>
      <c r="I97">
        <v>99.093999999999994</v>
      </c>
      <c r="J97">
        <v>100.07799999999899</v>
      </c>
      <c r="K97">
        <v>97.863999999999905</v>
      </c>
      <c r="L97">
        <v>97.882999999999996</v>
      </c>
      <c r="M97" s="5">
        <v>7565820</v>
      </c>
      <c r="N97">
        <v>4.1758064516128997</v>
      </c>
      <c r="O97">
        <v>6.1861290322580604</v>
      </c>
    </row>
    <row r="98" spans="1:15" x14ac:dyDescent="0.25">
      <c r="A98" t="s">
        <v>112</v>
      </c>
      <c r="B98">
        <v>12534.1</v>
      </c>
      <c r="C98">
        <v>225038</v>
      </c>
      <c r="D98">
        <v>2.4689999999999999</v>
      </c>
      <c r="E98">
        <v>1083.3</v>
      </c>
      <c r="F98">
        <v>2040</v>
      </c>
      <c r="G98">
        <v>1949.6</v>
      </c>
      <c r="H98">
        <v>5686.4</v>
      </c>
      <c r="I98">
        <v>99.290999999999997</v>
      </c>
      <c r="J98">
        <v>99.858999999999995</v>
      </c>
      <c r="K98">
        <v>98.774000000000001</v>
      </c>
      <c r="L98">
        <v>98.649000000000001</v>
      </c>
      <c r="M98" s="5">
        <v>7688000</v>
      </c>
      <c r="N98">
        <v>4.3036065573770399</v>
      </c>
      <c r="O98">
        <v>5.9703278688524604</v>
      </c>
    </row>
    <row r="99" spans="1:15" x14ac:dyDescent="0.25">
      <c r="A99" t="s">
        <v>113</v>
      </c>
      <c r="B99">
        <v>12587.5</v>
      </c>
      <c r="C99">
        <v>225674</v>
      </c>
      <c r="D99">
        <v>2.9417582417582402</v>
      </c>
      <c r="E99">
        <v>1113.5999999999999</v>
      </c>
      <c r="F99">
        <v>2099.4</v>
      </c>
      <c r="G99">
        <v>1961.5</v>
      </c>
      <c r="H99">
        <v>5727.9</v>
      </c>
      <c r="I99">
        <v>99.906999999999996</v>
      </c>
      <c r="J99">
        <v>100.087</v>
      </c>
      <c r="K99">
        <v>99.444999999999993</v>
      </c>
      <c r="L99">
        <v>99.292999999999907</v>
      </c>
      <c r="M99" s="5">
        <v>7850124</v>
      </c>
      <c r="N99">
        <v>4.1585937499999996</v>
      </c>
      <c r="O99">
        <v>5.9693749999999897</v>
      </c>
    </row>
    <row r="100" spans="1:15" x14ac:dyDescent="0.25">
      <c r="A100" t="s">
        <v>114</v>
      </c>
      <c r="B100">
        <v>12683.2</v>
      </c>
      <c r="C100">
        <v>226422.33333333299</v>
      </c>
      <c r="D100">
        <v>3.46</v>
      </c>
      <c r="E100">
        <v>1126.7</v>
      </c>
      <c r="F100">
        <v>2155.6</v>
      </c>
      <c r="G100">
        <v>1971.8</v>
      </c>
      <c r="H100">
        <v>5767.1</v>
      </c>
      <c r="I100">
        <v>100.084</v>
      </c>
      <c r="J100">
        <v>99.921999999999997</v>
      </c>
      <c r="K100">
        <v>100.47</v>
      </c>
      <c r="L100">
        <v>100.712</v>
      </c>
      <c r="M100" s="5">
        <v>7985969</v>
      </c>
      <c r="N100">
        <v>4.2151562499999997</v>
      </c>
      <c r="O100">
        <v>5.9810937499999897</v>
      </c>
    </row>
    <row r="101" spans="1:15" x14ac:dyDescent="0.25">
      <c r="A101" t="s">
        <v>115</v>
      </c>
      <c r="B101">
        <v>12748.7</v>
      </c>
      <c r="C101">
        <v>227196</v>
      </c>
      <c r="D101">
        <v>3.9782608695652102</v>
      </c>
      <c r="E101">
        <v>1098.4000000000001</v>
      </c>
      <c r="F101">
        <v>2194.1</v>
      </c>
      <c r="G101">
        <v>1990.7</v>
      </c>
      <c r="H101">
        <v>5798.9</v>
      </c>
      <c r="I101">
        <v>100.714</v>
      </c>
      <c r="J101">
        <v>100.12799999999901</v>
      </c>
      <c r="K101">
        <v>101.312</v>
      </c>
      <c r="L101">
        <v>101.321</v>
      </c>
      <c r="M101" s="5">
        <v>8172101</v>
      </c>
      <c r="N101">
        <v>4.4881967213114704</v>
      </c>
      <c r="O101">
        <v>6.3360655737704903</v>
      </c>
    </row>
    <row r="102" spans="1:15" x14ac:dyDescent="0.25">
      <c r="A102" t="s">
        <v>116</v>
      </c>
      <c r="B102">
        <v>12915.9</v>
      </c>
      <c r="C102">
        <v>227763.66666666599</v>
      </c>
      <c r="D102">
        <v>4.4541111111111</v>
      </c>
      <c r="E102">
        <v>1142.3</v>
      </c>
      <c r="F102">
        <v>2270.6</v>
      </c>
      <c r="G102">
        <v>2003.7</v>
      </c>
      <c r="H102">
        <v>5841</v>
      </c>
      <c r="I102">
        <v>101.69499999999999</v>
      </c>
      <c r="J102">
        <v>100.246</v>
      </c>
      <c r="K102">
        <v>102.071</v>
      </c>
      <c r="L102">
        <v>102.669</v>
      </c>
      <c r="M102" s="5">
        <v>8353084</v>
      </c>
      <c r="N102">
        <v>4.5770967741935502</v>
      </c>
      <c r="O102">
        <v>6.3117741935483904</v>
      </c>
    </row>
    <row r="103" spans="1:15" x14ac:dyDescent="0.25">
      <c r="A103" t="s">
        <v>117</v>
      </c>
      <c r="B103">
        <v>12962.5</v>
      </c>
      <c r="C103">
        <v>228432.66666666599</v>
      </c>
      <c r="D103">
        <v>4.9075824175824101</v>
      </c>
      <c r="E103">
        <v>1139.4000000000001</v>
      </c>
      <c r="F103">
        <v>2279.6999999999998</v>
      </c>
      <c r="G103">
        <v>2011.6</v>
      </c>
      <c r="H103">
        <v>5884.2</v>
      </c>
      <c r="I103">
        <v>101.89100000000001</v>
      </c>
      <c r="J103">
        <v>100.143999999999</v>
      </c>
      <c r="K103">
        <v>102.98</v>
      </c>
      <c r="L103">
        <v>103.09899999999899</v>
      </c>
      <c r="M103" s="5">
        <v>8577454</v>
      </c>
      <c r="N103">
        <v>5.0726984126984096</v>
      </c>
      <c r="O103">
        <v>6.7377777777777696</v>
      </c>
    </row>
    <row r="104" spans="1:15" x14ac:dyDescent="0.25">
      <c r="A104" t="s">
        <v>118</v>
      </c>
      <c r="B104">
        <v>12965.9</v>
      </c>
      <c r="C104">
        <v>229166.33333333299</v>
      </c>
      <c r="D104">
        <v>5.2453260869565197</v>
      </c>
      <c r="E104">
        <v>1152.0999999999999</v>
      </c>
      <c r="F104">
        <v>2264.4</v>
      </c>
      <c r="G104">
        <v>2024.5</v>
      </c>
      <c r="H104">
        <v>5914.3</v>
      </c>
      <c r="I104">
        <v>102.411</v>
      </c>
      <c r="J104">
        <v>100.41500000000001</v>
      </c>
      <c r="K104">
        <v>103.762999999999</v>
      </c>
      <c r="L104">
        <v>103.437</v>
      </c>
      <c r="M104" s="5">
        <v>8721607</v>
      </c>
      <c r="N104">
        <v>4.8934920634920598</v>
      </c>
      <c r="O104">
        <v>6.5931746031746004</v>
      </c>
    </row>
    <row r="105" spans="1:15" x14ac:dyDescent="0.25">
      <c r="A105" t="s">
        <v>119</v>
      </c>
      <c r="B105">
        <v>13060.7</v>
      </c>
      <c r="C105">
        <v>229896</v>
      </c>
      <c r="D105">
        <v>5.2429347826086898</v>
      </c>
      <c r="E105">
        <v>1167.9000000000001</v>
      </c>
      <c r="F105">
        <v>2254.1999999999998</v>
      </c>
      <c r="G105">
        <v>2054.6999999999998</v>
      </c>
      <c r="H105">
        <v>5959.4</v>
      </c>
      <c r="I105">
        <v>102.723</v>
      </c>
      <c r="J105">
        <v>100.35299999999999</v>
      </c>
      <c r="K105">
        <v>104.23699999999999</v>
      </c>
      <c r="L105">
        <v>105.86199999999999</v>
      </c>
      <c r="M105" s="5">
        <v>8988947</v>
      </c>
      <c r="N105">
        <v>4.6306451612903201</v>
      </c>
      <c r="O105">
        <v>6.2832258064516102</v>
      </c>
    </row>
    <row r="106" spans="1:15" x14ac:dyDescent="0.25">
      <c r="A106" t="s">
        <v>120</v>
      </c>
      <c r="B106">
        <v>13089.3</v>
      </c>
      <c r="C106">
        <v>230839.33333333299</v>
      </c>
      <c r="D106">
        <v>5.2545555555555499</v>
      </c>
      <c r="E106">
        <v>1181.2</v>
      </c>
      <c r="F106">
        <v>2260.4</v>
      </c>
      <c r="G106">
        <v>2060.1999999999998</v>
      </c>
      <c r="H106">
        <v>5994.4</v>
      </c>
      <c r="I106">
        <v>102.712</v>
      </c>
      <c r="J106">
        <v>100.121</v>
      </c>
      <c r="K106">
        <v>105.366</v>
      </c>
      <c r="L106">
        <v>106.86499999999999</v>
      </c>
      <c r="M106" s="5">
        <v>9213381</v>
      </c>
      <c r="N106">
        <v>4.6790322580645096</v>
      </c>
      <c r="O106">
        <v>6.2956451612903201</v>
      </c>
    </row>
    <row r="107" spans="1:15" x14ac:dyDescent="0.25">
      <c r="A107" t="s">
        <v>121</v>
      </c>
      <c r="B107">
        <v>13194.1</v>
      </c>
      <c r="C107">
        <v>231482</v>
      </c>
      <c r="D107">
        <v>5.2524175824175803</v>
      </c>
      <c r="E107">
        <v>1194.5</v>
      </c>
      <c r="F107">
        <v>2282.1</v>
      </c>
      <c r="G107">
        <v>2059</v>
      </c>
      <c r="H107">
        <v>6018.3</v>
      </c>
      <c r="I107">
        <v>103.07</v>
      </c>
      <c r="J107">
        <v>100.182</v>
      </c>
      <c r="K107">
        <v>106.18799999999899</v>
      </c>
      <c r="L107">
        <v>107.22399999999899</v>
      </c>
      <c r="M107" s="5">
        <v>9530614</v>
      </c>
      <c r="N107">
        <v>4.8460937499999899</v>
      </c>
      <c r="O107">
        <v>6.4903124999999999</v>
      </c>
    </row>
    <row r="108" spans="1:15" x14ac:dyDescent="0.25">
      <c r="A108" t="s">
        <v>122</v>
      </c>
      <c r="B108">
        <v>13268.5</v>
      </c>
      <c r="C108">
        <v>232210</v>
      </c>
      <c r="D108">
        <v>5.0743478260869503</v>
      </c>
      <c r="E108">
        <v>1205.7</v>
      </c>
      <c r="F108">
        <v>2274</v>
      </c>
      <c r="G108">
        <v>2067.6999999999998</v>
      </c>
      <c r="H108">
        <v>6038.7</v>
      </c>
      <c r="I108">
        <v>102.736</v>
      </c>
      <c r="J108">
        <v>100.054</v>
      </c>
      <c r="K108">
        <v>106.709</v>
      </c>
      <c r="L108">
        <v>107.944</v>
      </c>
      <c r="M108" s="5">
        <v>9829247</v>
      </c>
      <c r="N108">
        <v>4.7384126984126897</v>
      </c>
      <c r="O108">
        <v>6.6341269841269801</v>
      </c>
    </row>
    <row r="109" spans="1:15" x14ac:dyDescent="0.25">
      <c r="A109" t="s">
        <v>123</v>
      </c>
      <c r="B109">
        <v>13363.5</v>
      </c>
      <c r="C109">
        <v>232936.66666666599</v>
      </c>
      <c r="D109">
        <v>4.4956521739130402</v>
      </c>
      <c r="E109">
        <v>1212.9000000000001</v>
      </c>
      <c r="F109">
        <v>2247.9</v>
      </c>
      <c r="G109">
        <v>2070.3000000000002</v>
      </c>
      <c r="H109">
        <v>6061.7</v>
      </c>
      <c r="I109">
        <v>102.45299999999899</v>
      </c>
      <c r="J109">
        <v>99.79</v>
      </c>
      <c r="K109">
        <v>106.94</v>
      </c>
      <c r="L109">
        <v>109.65600000000001</v>
      </c>
      <c r="M109" s="5">
        <v>10114843</v>
      </c>
      <c r="N109">
        <v>4.2666129032258002</v>
      </c>
      <c r="O109">
        <v>6.5058064516128997</v>
      </c>
    </row>
    <row r="110" spans="1:15" x14ac:dyDescent="0.25">
      <c r="A110" t="s">
        <v>124</v>
      </c>
      <c r="B110">
        <v>13339.2</v>
      </c>
      <c r="C110">
        <v>232806.66666666599</v>
      </c>
      <c r="D110">
        <v>3.1814285714285702</v>
      </c>
      <c r="E110">
        <v>1178.5999999999999</v>
      </c>
      <c r="F110">
        <v>2212.5</v>
      </c>
      <c r="G110">
        <v>2054.5</v>
      </c>
      <c r="H110">
        <v>6090.6</v>
      </c>
      <c r="I110">
        <v>102.13500000000001</v>
      </c>
      <c r="J110">
        <v>99.745000000000005</v>
      </c>
      <c r="K110">
        <v>107.45399999999999</v>
      </c>
      <c r="L110">
        <v>110.944</v>
      </c>
      <c r="M110" s="5">
        <v>10310838</v>
      </c>
      <c r="N110">
        <v>3.6652459016393402</v>
      </c>
      <c r="O110">
        <v>6.7488524590163896</v>
      </c>
    </row>
    <row r="111" spans="1:15" x14ac:dyDescent="0.25">
      <c r="A111" t="s">
        <v>125</v>
      </c>
      <c r="B111">
        <v>13359</v>
      </c>
      <c r="C111">
        <v>233410</v>
      </c>
      <c r="D111">
        <v>2.0847252747252698</v>
      </c>
      <c r="E111">
        <v>1170</v>
      </c>
      <c r="F111">
        <v>2194.1</v>
      </c>
      <c r="G111">
        <v>2064.6</v>
      </c>
      <c r="H111">
        <v>6090.2</v>
      </c>
      <c r="I111">
        <v>101.705</v>
      </c>
      <c r="J111">
        <v>99.752999999999901</v>
      </c>
      <c r="K111">
        <v>108.295</v>
      </c>
      <c r="L111">
        <v>110.937</v>
      </c>
      <c r="M111" s="5">
        <v>10525009</v>
      </c>
      <c r="N111">
        <v>3.8815624999999998</v>
      </c>
      <c r="O111">
        <v>6.9896874999999996</v>
      </c>
    </row>
    <row r="112" spans="1:15" x14ac:dyDescent="0.25">
      <c r="A112" t="s">
        <v>126</v>
      </c>
      <c r="B112">
        <v>13223.5</v>
      </c>
      <c r="C112">
        <v>234110.33333333299</v>
      </c>
      <c r="D112">
        <v>1.94065217391304</v>
      </c>
      <c r="E112">
        <v>1133.2</v>
      </c>
      <c r="F112">
        <v>2140.8000000000002</v>
      </c>
      <c r="G112">
        <v>2035.6</v>
      </c>
      <c r="H112">
        <v>6070</v>
      </c>
      <c r="I112">
        <v>100.544</v>
      </c>
      <c r="J112">
        <v>99.456999999999994</v>
      </c>
      <c r="K112">
        <v>109.488</v>
      </c>
      <c r="L112">
        <v>111.789</v>
      </c>
      <c r="M112" s="5">
        <v>10655306</v>
      </c>
      <c r="N112">
        <v>3.8621875000000001</v>
      </c>
      <c r="O112">
        <v>7.2059375000000001</v>
      </c>
    </row>
    <row r="113" spans="1:15" x14ac:dyDescent="0.25">
      <c r="A113" t="s">
        <v>127</v>
      </c>
      <c r="B113">
        <v>12993.7</v>
      </c>
      <c r="C113">
        <v>234825</v>
      </c>
      <c r="D113">
        <v>0.50532608695652204</v>
      </c>
      <c r="E113">
        <v>1063.9000000000001</v>
      </c>
      <c r="F113">
        <v>2003.8</v>
      </c>
      <c r="G113">
        <v>2010.1</v>
      </c>
      <c r="H113">
        <v>6078.5</v>
      </c>
      <c r="I113">
        <v>98.03</v>
      </c>
      <c r="J113">
        <v>98.867000000000004</v>
      </c>
      <c r="K113">
        <v>109.154</v>
      </c>
      <c r="L113">
        <v>112.146</v>
      </c>
      <c r="M113" s="5">
        <v>10679943</v>
      </c>
      <c r="N113">
        <v>3.23467741935483</v>
      </c>
      <c r="O113">
        <v>8.8156451612903197</v>
      </c>
    </row>
    <row r="114" spans="1:15" x14ac:dyDescent="0.25">
      <c r="A114" t="s">
        <v>128</v>
      </c>
      <c r="B114">
        <v>12832.6</v>
      </c>
      <c r="C114">
        <v>234912.66666666599</v>
      </c>
      <c r="D114">
        <v>0.18444444444444399</v>
      </c>
      <c r="E114">
        <v>1076.5999999999999</v>
      </c>
      <c r="F114">
        <v>1782.3</v>
      </c>
      <c r="G114">
        <v>2012</v>
      </c>
      <c r="H114">
        <v>6053.6</v>
      </c>
      <c r="I114">
        <v>95.525999999999996</v>
      </c>
      <c r="J114">
        <v>98.254999999999995</v>
      </c>
      <c r="K114">
        <v>109.465</v>
      </c>
      <c r="L114">
        <v>111.21299999999999</v>
      </c>
      <c r="M114" s="5">
        <v>10601411</v>
      </c>
      <c r="N114">
        <v>2.7362295081967201</v>
      </c>
      <c r="O114">
        <v>8.2247540983606502</v>
      </c>
    </row>
    <row r="115" spans="1:15" x14ac:dyDescent="0.25">
      <c r="A115" t="s">
        <v>129</v>
      </c>
      <c r="B115">
        <v>12810</v>
      </c>
      <c r="C115">
        <v>235459.33333333299</v>
      </c>
      <c r="D115">
        <v>0.178021978021978</v>
      </c>
      <c r="E115">
        <v>1068.2</v>
      </c>
      <c r="F115">
        <v>1709.8</v>
      </c>
      <c r="G115">
        <v>2008.3</v>
      </c>
      <c r="H115">
        <v>6027.7</v>
      </c>
      <c r="I115">
        <v>93.450999999999993</v>
      </c>
      <c r="J115">
        <v>97.82</v>
      </c>
      <c r="K115">
        <v>109.55500000000001</v>
      </c>
      <c r="L115">
        <v>113.81399999999999</v>
      </c>
      <c r="M115" s="5">
        <v>10523743</v>
      </c>
      <c r="N115">
        <v>3.3207936507936502</v>
      </c>
      <c r="O115">
        <v>7.9730158730158696</v>
      </c>
    </row>
    <row r="116" spans="1:15" x14ac:dyDescent="0.25">
      <c r="A116" t="s">
        <v>130</v>
      </c>
      <c r="B116">
        <v>12860.8</v>
      </c>
      <c r="C116">
        <v>236093</v>
      </c>
      <c r="D116">
        <v>0.15434782608695599</v>
      </c>
      <c r="E116">
        <v>1118.3</v>
      </c>
      <c r="F116">
        <v>1691.8</v>
      </c>
      <c r="G116">
        <v>2016.9</v>
      </c>
      <c r="H116">
        <v>6020.7</v>
      </c>
      <c r="I116">
        <v>92.314999999999998</v>
      </c>
      <c r="J116">
        <v>97.551000000000002</v>
      </c>
      <c r="K116">
        <v>109.759</v>
      </c>
      <c r="L116">
        <v>114.633</v>
      </c>
      <c r="M116" s="5">
        <v>10371771</v>
      </c>
      <c r="N116">
        <v>3.5178124999999998</v>
      </c>
      <c r="O116">
        <v>6.6656249999999897</v>
      </c>
    </row>
    <row r="117" spans="1:15" x14ac:dyDescent="0.25">
      <c r="A117" t="s">
        <v>131</v>
      </c>
      <c r="B117">
        <v>13019</v>
      </c>
      <c r="C117">
        <v>236739</v>
      </c>
      <c r="D117">
        <v>0.118369565217391</v>
      </c>
      <c r="E117">
        <v>1115.0999999999999</v>
      </c>
      <c r="F117">
        <v>1681.9</v>
      </c>
      <c r="G117">
        <v>2032.3</v>
      </c>
      <c r="H117">
        <v>6028.7</v>
      </c>
      <c r="I117">
        <v>92.331000000000003</v>
      </c>
      <c r="J117">
        <v>98.032999999999902</v>
      </c>
      <c r="K117">
        <v>109.693</v>
      </c>
      <c r="L117">
        <v>115.274</v>
      </c>
      <c r="M117" s="5">
        <v>10165148</v>
      </c>
      <c r="N117">
        <v>3.4640322580645102</v>
      </c>
      <c r="O117">
        <v>6.3272580645161201</v>
      </c>
    </row>
    <row r="118" spans="1:15" x14ac:dyDescent="0.25">
      <c r="A118" t="s">
        <v>132</v>
      </c>
      <c r="B118">
        <v>13138.8</v>
      </c>
      <c r="C118">
        <v>236996.33333333299</v>
      </c>
      <c r="D118">
        <v>0.133888888888888</v>
      </c>
      <c r="E118">
        <v>1138.9000000000001</v>
      </c>
      <c r="F118">
        <v>1689.8</v>
      </c>
      <c r="G118">
        <v>2053.5</v>
      </c>
      <c r="H118">
        <v>6029.6</v>
      </c>
      <c r="I118">
        <v>92.426000000000002</v>
      </c>
      <c r="J118">
        <v>98.342999999999904</v>
      </c>
      <c r="K118">
        <v>109.959</v>
      </c>
      <c r="L118">
        <v>115.22399999999899</v>
      </c>
      <c r="M118" s="5">
        <v>10133330</v>
      </c>
      <c r="N118">
        <v>3.7178688524590102</v>
      </c>
      <c r="O118">
        <v>6.2872131147540902</v>
      </c>
    </row>
    <row r="119" spans="1:15" x14ac:dyDescent="0.25">
      <c r="A119" t="s">
        <v>133</v>
      </c>
      <c r="B119">
        <v>13194.9</v>
      </c>
      <c r="C119">
        <v>237506</v>
      </c>
      <c r="D119">
        <v>0.191978021978021</v>
      </c>
      <c r="E119">
        <v>1157.8</v>
      </c>
      <c r="F119">
        <v>1761.4</v>
      </c>
      <c r="G119">
        <v>2063.4</v>
      </c>
      <c r="H119">
        <v>6053.4</v>
      </c>
      <c r="I119">
        <v>93.188999999999993</v>
      </c>
      <c r="J119">
        <v>98.941999999999993</v>
      </c>
      <c r="K119">
        <v>110.485</v>
      </c>
      <c r="L119">
        <v>116.104</v>
      </c>
      <c r="M119" s="5">
        <v>10043775</v>
      </c>
      <c r="N119">
        <v>3.4924999999999899</v>
      </c>
      <c r="O119">
        <v>6.1826562499999902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7446-EBEE-4A6B-B4E7-E321405A6708}">
  <dimension ref="A1:D119"/>
  <sheetViews>
    <sheetView workbookViewId="0">
      <selection activeCell="O5" sqref="O5"/>
    </sheetView>
  </sheetViews>
  <sheetFormatPr defaultRowHeight="15" x14ac:dyDescent="0.25"/>
  <cols>
    <col min="1" max="6" width="19.140625" customWidth="1"/>
  </cols>
  <sheetData>
    <row r="1" spans="1:4" x14ac:dyDescent="0.25">
      <c r="A1" t="s">
        <v>135</v>
      </c>
      <c r="B1" t="s">
        <v>134</v>
      </c>
      <c r="C1" s="2" t="s">
        <v>136</v>
      </c>
      <c r="D1" t="s">
        <v>137</v>
      </c>
    </row>
    <row r="2" spans="1:4" x14ac:dyDescent="0.25">
      <c r="A2" s="1">
        <f>papers_obs!A2</f>
        <v>29587</v>
      </c>
      <c r="B2">
        <f>papers_obs!K2</f>
        <v>1.0117304155792679</v>
      </c>
    </row>
    <row r="3" spans="1:4" x14ac:dyDescent="0.25">
      <c r="A3" s="1">
        <f>papers_obs!A3</f>
        <v>29677</v>
      </c>
      <c r="B3">
        <f>papers_obs!K3</f>
        <v>0.98502538485205182</v>
      </c>
      <c r="C3">
        <f>our_raw_20110101!B3/our_raw_20110101!B2</f>
        <v>0.99202424363521324</v>
      </c>
      <c r="D3">
        <f>(our_raw_20110101!B3/our_raw_20110101!C3)/(our_raw_20110101!B2/our_raw_20110101!C2)</f>
        <v>0.98876300423734231</v>
      </c>
    </row>
    <row r="4" spans="1:4" x14ac:dyDescent="0.25">
      <c r="A4" s="1">
        <f>papers_obs!A4</f>
        <v>29768</v>
      </c>
      <c r="B4">
        <f>papers_obs!K4</f>
        <v>1.0033562412293182</v>
      </c>
      <c r="C4">
        <f>our_raw_20110101!B4/our_raw_20110101!B3</f>
        <v>1.012152136694753</v>
      </c>
      <c r="D4">
        <f>(our_raw_20110101!B4/our_raw_20110101!C4)/(our_raw_20110101!B3/our_raw_20110101!C3)</f>
        <v>1.0087349912792438</v>
      </c>
    </row>
    <row r="5" spans="1:4" x14ac:dyDescent="0.25">
      <c r="A5" s="1">
        <f>papers_obs!A5</f>
        <v>29860</v>
      </c>
      <c r="B5">
        <f>papers_obs!K5</f>
        <v>0.98037221699272148</v>
      </c>
      <c r="C5">
        <f>our_raw_20110101!B5/our_raw_20110101!B4</f>
        <v>0.98754601837418332</v>
      </c>
      <c r="D5">
        <f>(our_raw_20110101!B5/our_raw_20110101!C5)/(our_raw_20110101!B4/our_raw_20110101!C4)</f>
        <v>0.98420973376970589</v>
      </c>
    </row>
    <row r="6" spans="1:4" x14ac:dyDescent="0.25">
      <c r="A6" s="1">
        <f>papers_obs!A6</f>
        <v>29952</v>
      </c>
      <c r="B6">
        <f>papers_obs!K6</f>
        <v>0.97551426906124084</v>
      </c>
      <c r="C6">
        <f>our_raw_20110101!B6/our_raw_20110101!B5</f>
        <v>0.98357710197981563</v>
      </c>
      <c r="D6">
        <f>(our_raw_20110101!B6/our_raw_20110101!C6)/(our_raw_20110101!B5/our_raw_20110101!C5)</f>
        <v>0.98067124513293136</v>
      </c>
    </row>
    <row r="7" spans="1:4" x14ac:dyDescent="0.25">
      <c r="A7" s="1">
        <f>papers_obs!A7</f>
        <v>30042</v>
      </c>
      <c r="B7">
        <f>papers_obs!K7</f>
        <v>0.99736104006333237</v>
      </c>
      <c r="C7">
        <f>our_raw_20110101!B7/our_raw_20110101!B6</f>
        <v>1.0054291226332952</v>
      </c>
      <c r="D7">
        <f>(our_raw_20110101!B7/our_raw_20110101!C7)/(our_raw_20110101!B6/our_raw_20110101!C6)</f>
        <v>1.0023722720860493</v>
      </c>
    </row>
    <row r="8" spans="1:4" x14ac:dyDescent="0.25">
      <c r="A8" s="1">
        <f>papers_obs!A8</f>
        <v>30133</v>
      </c>
      <c r="B8">
        <f>papers_obs!K8</f>
        <v>0.98899133508742954</v>
      </c>
      <c r="C8">
        <f>our_raw_20110101!B8/our_raw_20110101!B7</f>
        <v>0.99614542120188132</v>
      </c>
      <c r="D8">
        <f>(our_raw_20110101!B8/our_raw_20110101!C8)/(our_raw_20110101!B7/our_raw_20110101!C7)</f>
        <v>0.99324878240500214</v>
      </c>
    </row>
    <row r="9" spans="1:4" x14ac:dyDescent="0.25">
      <c r="A9" s="1">
        <f>papers_obs!A9</f>
        <v>30225</v>
      </c>
      <c r="B9">
        <f>papers_obs!K9</f>
        <v>0.99342846303146914</v>
      </c>
      <c r="C9">
        <f>our_raw_20110101!B9/our_raw_20110101!B8</f>
        <v>1.000784126551207</v>
      </c>
      <c r="D9">
        <f>(our_raw_20110101!B9/our_raw_20110101!C9)/(our_raw_20110101!B8/our_raw_20110101!C8)</f>
        <v>0.99775172778427568</v>
      </c>
    </row>
    <row r="10" spans="1:4" x14ac:dyDescent="0.25">
      <c r="A10" s="1">
        <f>papers_obs!A10</f>
        <v>30317</v>
      </c>
      <c r="B10">
        <f>papers_obs!K10</f>
        <v>1.0044405328212169</v>
      </c>
      <c r="C10">
        <f>our_raw_20110101!B10/our_raw_20110101!B9</f>
        <v>1.0124339976153978</v>
      </c>
      <c r="D10">
        <f>(our_raw_20110101!B10/our_raw_20110101!C10)/(our_raw_20110101!B9/our_raw_20110101!C9)</f>
        <v>1.0097556471073117</v>
      </c>
    </row>
    <row r="11" spans="1:4" x14ac:dyDescent="0.25">
      <c r="A11" s="1">
        <f>papers_obs!A11</f>
        <v>30407</v>
      </c>
      <c r="B11">
        <f>papers_obs!K11</f>
        <v>1.0150347872166792</v>
      </c>
      <c r="C11">
        <f>our_raw_20110101!B11/our_raw_20110101!B10</f>
        <v>1.0224764468371468</v>
      </c>
      <c r="D11">
        <f>(our_raw_20110101!B11/our_raw_20110101!C11)/(our_raw_20110101!B10/our_raw_20110101!C10)</f>
        <v>1.0198177478872952</v>
      </c>
    </row>
    <row r="12" spans="1:4" x14ac:dyDescent="0.25">
      <c r="A12" s="1">
        <f>papers_obs!A12</f>
        <v>30498</v>
      </c>
      <c r="B12">
        <f>papers_obs!K12</f>
        <v>1.0121229575561739</v>
      </c>
      <c r="C12">
        <f>our_raw_20110101!B12/our_raw_20110101!B11</f>
        <v>1.0197281821771751</v>
      </c>
      <c r="D12">
        <f>(our_raw_20110101!B12/our_raw_20110101!C12)/(our_raw_20110101!B11/our_raw_20110101!C11)</f>
        <v>1.0168522395980624</v>
      </c>
    </row>
    <row r="13" spans="1:4" x14ac:dyDescent="0.25">
      <c r="A13" s="1">
        <f>papers_obs!A13</f>
        <v>30590</v>
      </c>
      <c r="B13">
        <f>papers_obs!K13</f>
        <v>1.013236326269991</v>
      </c>
      <c r="C13">
        <f>our_raw_20110101!B13/our_raw_20110101!B12</f>
        <v>1.0206696248487295</v>
      </c>
      <c r="D13">
        <f>(our_raw_20110101!B13/our_raw_20110101!C13)/(our_raw_20110101!B12/our_raw_20110101!C12)</f>
        <v>1.0177467639869846</v>
      </c>
    </row>
    <row r="14" spans="1:4" x14ac:dyDescent="0.25">
      <c r="A14" s="1">
        <f>papers_obs!A14</f>
        <v>30682</v>
      </c>
      <c r="B14">
        <f>papers_obs!K14</f>
        <v>1.0124498484595534</v>
      </c>
      <c r="C14">
        <f>our_raw_20110101!B14/our_raw_20110101!B13</f>
        <v>1.0193973694195018</v>
      </c>
      <c r="D14">
        <f>(our_raw_20110101!B14/our_raw_20110101!C14)/(our_raw_20110101!B13/our_raw_20110101!C13)</f>
        <v>1.0151711244339965</v>
      </c>
    </row>
    <row r="15" spans="1:4" x14ac:dyDescent="0.25">
      <c r="A15" s="1">
        <f>papers_obs!A15</f>
        <v>30773</v>
      </c>
      <c r="B15">
        <f>papers_obs!K15</f>
        <v>1.0095576063109837</v>
      </c>
      <c r="C15">
        <f>our_raw_20110101!B15/our_raw_20110101!B14</f>
        <v>1.0172603631965014</v>
      </c>
      <c r="D15">
        <f>(our_raw_20110101!B15/our_raw_20110101!C15)/(our_raw_20110101!B14/our_raw_20110101!C14)</f>
        <v>1.0146805168622919</v>
      </c>
    </row>
    <row r="16" spans="1:4" x14ac:dyDescent="0.25">
      <c r="A16" s="1">
        <f>papers_obs!A16</f>
        <v>30864</v>
      </c>
      <c r="B16">
        <f>papers_obs!K16</f>
        <v>1.0023006792597347</v>
      </c>
      <c r="C16">
        <f>our_raw_20110101!B16/our_raw_20110101!B15</f>
        <v>1.009710957985243</v>
      </c>
      <c r="D16">
        <f>(our_raw_20110101!B16/our_raw_20110101!C16)/(our_raw_20110101!B15/our_raw_20110101!C15)</f>
        <v>1.0070236607543628</v>
      </c>
    </row>
    <row r="17" spans="1:4" x14ac:dyDescent="0.25">
      <c r="A17" s="1">
        <f>papers_obs!A17</f>
        <v>30956</v>
      </c>
      <c r="B17">
        <f>papers_obs!K17</f>
        <v>1.0013093615272277</v>
      </c>
      <c r="C17">
        <f>our_raw_20110101!B17/our_raw_20110101!B16</f>
        <v>1.0081530354959007</v>
      </c>
      <c r="D17">
        <f>(our_raw_20110101!B17/our_raw_20110101!C17)/(our_raw_20110101!B16/our_raw_20110101!C16)</f>
        <v>1.0050966867769884</v>
      </c>
    </row>
    <row r="18" spans="1:4" x14ac:dyDescent="0.25">
      <c r="A18" s="1">
        <f>papers_obs!A18</f>
        <v>31048</v>
      </c>
      <c r="B18">
        <f>papers_obs!K18</f>
        <v>1.0018794788424508</v>
      </c>
      <c r="C18">
        <f>our_raw_20110101!B18/our_raw_20110101!B17</f>
        <v>1.0094349512527518</v>
      </c>
      <c r="D18">
        <f>(our_raw_20110101!B18/our_raw_20110101!C18)/(our_raw_20110101!B17/our_raw_20110101!C17)</f>
        <v>1.0072173168650302</v>
      </c>
    </row>
    <row r="19" spans="1:4" x14ac:dyDescent="0.25">
      <c r="A19" s="1">
        <f>papers_obs!A19</f>
        <v>31138</v>
      </c>
      <c r="B19">
        <f>papers_obs!K19</f>
        <v>1.0018633925879878</v>
      </c>
      <c r="C19">
        <f>our_raw_20110101!B19/our_raw_20110101!B18</f>
        <v>1.0084565968873789</v>
      </c>
      <c r="D19">
        <f>(our_raw_20110101!B19/our_raw_20110101!C19)/(our_raw_20110101!B18/our_raw_20110101!C18)</f>
        <v>1.006053706144588</v>
      </c>
    </row>
    <row r="20" spans="1:4" x14ac:dyDescent="0.25">
      <c r="A20" s="1">
        <f>papers_obs!A20</f>
        <v>31229</v>
      </c>
      <c r="B20">
        <f>papers_obs!K20</f>
        <v>1.0077198418073858</v>
      </c>
      <c r="C20">
        <f>our_raw_20110101!B20/our_raw_20110101!B19</f>
        <v>1.0156238506465802</v>
      </c>
      <c r="D20">
        <f>(our_raw_20110101!B20/our_raw_20110101!C20)/(our_raw_20110101!B19/our_raw_20110101!C19)</f>
        <v>1.0129654375706594</v>
      </c>
    </row>
    <row r="21" spans="1:4" x14ac:dyDescent="0.25">
      <c r="A21" s="1">
        <f>papers_obs!A21</f>
        <v>31321</v>
      </c>
      <c r="B21">
        <f>papers_obs!K21</f>
        <v>1.0007595420176998</v>
      </c>
      <c r="C21">
        <f>our_raw_20110101!B21/our_raw_20110101!B20</f>
        <v>1.0075903527196348</v>
      </c>
      <c r="D21">
        <f>(our_raw_20110101!B21/our_raw_20110101!C21)/(our_raw_20110101!B20/our_raw_20110101!C20)</f>
        <v>1.0046210110421301</v>
      </c>
    </row>
    <row r="22" spans="1:4" x14ac:dyDescent="0.25">
      <c r="A22" s="1">
        <f>papers_obs!A22</f>
        <v>31413</v>
      </c>
      <c r="B22">
        <f>papers_obs!K22</f>
        <v>1.0021127593656245</v>
      </c>
      <c r="C22">
        <f>our_raw_20110101!B22/our_raw_20110101!B21</f>
        <v>1.0096177345850286</v>
      </c>
      <c r="D22">
        <f>(our_raw_20110101!B22/our_raw_20110101!C22)/(our_raw_20110101!B21/our_raw_20110101!C21)</f>
        <v>1.0046508306493769</v>
      </c>
    </row>
    <row r="23" spans="1:4" x14ac:dyDescent="0.25">
      <c r="A23" s="1">
        <f>papers_obs!A23</f>
        <v>31503</v>
      </c>
      <c r="B23">
        <f>papers_obs!K23</f>
        <v>0.99692562211243696</v>
      </c>
      <c r="C23">
        <f>our_raw_20110101!B23/our_raw_20110101!B22</f>
        <v>1.0040154923961953</v>
      </c>
      <c r="D23">
        <f>(our_raw_20110101!B23/our_raw_20110101!C23)/(our_raw_20110101!B22/our_raw_20110101!C22)</f>
        <v>1.0012575038097515</v>
      </c>
    </row>
    <row r="24" spans="1:4" x14ac:dyDescent="0.25">
      <c r="A24" s="1">
        <f>papers_obs!A24</f>
        <v>31594</v>
      </c>
      <c r="B24">
        <f>papers_obs!K24</f>
        <v>1.0015325865235236</v>
      </c>
      <c r="C24">
        <f>our_raw_20110101!B24/our_raw_20110101!B23</f>
        <v>1.0096440221245213</v>
      </c>
      <c r="D24">
        <f>(our_raw_20110101!B24/our_raw_20110101!C24)/(our_raw_20110101!B23/our_raw_20110101!C23)</f>
        <v>1.0067686674946597</v>
      </c>
    </row>
    <row r="25" spans="1:4" x14ac:dyDescent="0.25">
      <c r="A25" s="1">
        <f>papers_obs!A25</f>
        <v>31686</v>
      </c>
      <c r="B25">
        <f>papers_obs!K25</f>
        <v>0.99702237890681167</v>
      </c>
      <c r="C25">
        <f>our_raw_20110101!B25/our_raw_20110101!B24</f>
        <v>1.0048321393454136</v>
      </c>
      <c r="D25">
        <f>(our_raw_20110101!B25/our_raw_20110101!C25)/(our_raw_20110101!B24/our_raw_20110101!C24)</f>
        <v>1.0018975868594169</v>
      </c>
    </row>
    <row r="26" spans="1:4" x14ac:dyDescent="0.25">
      <c r="A26" s="1">
        <f>papers_obs!A26</f>
        <v>31778</v>
      </c>
      <c r="B26">
        <f>papers_obs!K26</f>
        <v>0.99962004839184104</v>
      </c>
      <c r="C26">
        <f>our_raw_20110101!B26/our_raw_20110101!B25</f>
        <v>1.0055358291162244</v>
      </c>
      <c r="D26">
        <f>(our_raw_20110101!B26/our_raw_20110101!C26)/(our_raw_20110101!B25/our_raw_20110101!C25)</f>
        <v>1.0020220043787615</v>
      </c>
    </row>
    <row r="27" spans="1:4" x14ac:dyDescent="0.25">
      <c r="A27" s="1">
        <f>papers_obs!A27</f>
        <v>31868</v>
      </c>
      <c r="B27">
        <f>papers_obs!K27</f>
        <v>1.0033045445470741</v>
      </c>
      <c r="C27">
        <f>our_raw_20110101!B27/our_raw_20110101!B26</f>
        <v>1.0106353399138051</v>
      </c>
      <c r="D27">
        <f>(our_raw_20110101!B27/our_raw_20110101!C27)/(our_raw_20110101!B26/our_raw_20110101!C26)</f>
        <v>1.0077266118819135</v>
      </c>
    </row>
    <row r="28" spans="1:4" x14ac:dyDescent="0.25">
      <c r="A28" s="1">
        <f>papers_obs!A28</f>
        <v>31959</v>
      </c>
      <c r="B28">
        <f>papers_obs!K28</f>
        <v>1.0012219193206036</v>
      </c>
      <c r="C28">
        <f>our_raw_20110101!B28/our_raw_20110101!B27</f>
        <v>1.0086801017951716</v>
      </c>
      <c r="D28">
        <f>(our_raw_20110101!B28/our_raw_20110101!C28)/(our_raw_20110101!B27/our_raw_20110101!C27)</f>
        <v>1.0059831747697798</v>
      </c>
    </row>
    <row r="29" spans="1:4" x14ac:dyDescent="0.25">
      <c r="A29" s="1">
        <f>papers_obs!A29</f>
        <v>32051</v>
      </c>
      <c r="B29">
        <f>papers_obs!K29</f>
        <v>1.0100677463470118</v>
      </c>
      <c r="C29">
        <f>our_raw_20110101!B29/our_raw_20110101!B28</f>
        <v>1.0171017101710171</v>
      </c>
      <c r="D29">
        <f>(our_raw_20110101!B29/our_raw_20110101!C29)/(our_raw_20110101!B28/our_raw_20110101!C28)</f>
        <v>1.0146014628715729</v>
      </c>
    </row>
    <row r="30" spans="1:4" x14ac:dyDescent="0.25">
      <c r="A30" s="1">
        <f>papers_obs!A30</f>
        <v>32143</v>
      </c>
      <c r="B30">
        <f>papers_obs!K30</f>
        <v>0.99851822241084753</v>
      </c>
      <c r="C30">
        <f>our_raw_20110101!B30/our_raw_20110101!B29</f>
        <v>1.0051756503083937</v>
      </c>
      <c r="D30">
        <f>(our_raw_20110101!B30/our_raw_20110101!C30)/(our_raw_20110101!B29/our_raw_20110101!C29)</f>
        <v>1.0024418884247408</v>
      </c>
    </row>
    <row r="31" spans="1:4" x14ac:dyDescent="0.25">
      <c r="A31" s="1">
        <f>papers_obs!A31</f>
        <v>32234</v>
      </c>
      <c r="B31">
        <f>papers_obs!K31</f>
        <v>1.0055909063349635</v>
      </c>
      <c r="C31">
        <f>our_raw_20110101!B31/our_raw_20110101!B30</f>
        <v>1.0128458234399593</v>
      </c>
      <c r="D31">
        <f>(our_raw_20110101!B31/our_raw_20110101!C31)/(our_raw_20110101!B30/our_raw_20110101!C30)</f>
        <v>1.0105277883900738</v>
      </c>
    </row>
    <row r="32" spans="1:4" x14ac:dyDescent="0.25">
      <c r="A32" s="1">
        <f>papers_obs!A32</f>
        <v>32325</v>
      </c>
      <c r="B32">
        <f>papers_obs!K32</f>
        <v>0.997688753175895</v>
      </c>
      <c r="C32">
        <f>our_raw_20110101!B32/our_raw_20110101!B31</f>
        <v>1.0051627178021574</v>
      </c>
      <c r="D32">
        <f>(our_raw_20110101!B32/our_raw_20110101!C32)/(our_raw_20110101!B31/our_raw_20110101!C31)</f>
        <v>1.0027101773984823</v>
      </c>
    </row>
    <row r="33" spans="1:4" x14ac:dyDescent="0.25">
      <c r="A33" s="1">
        <f>papers_obs!A33</f>
        <v>32417</v>
      </c>
      <c r="B33">
        <f>papers_obs!K33</f>
        <v>1.0059648868121673</v>
      </c>
      <c r="C33">
        <f>our_raw_20110101!B33/our_raw_20110101!B32</f>
        <v>1.0133515022077801</v>
      </c>
      <c r="D33">
        <f>(our_raw_20110101!B33/our_raw_20110101!C33)/(our_raw_20110101!B32/our_raw_20110101!C32)</f>
        <v>1.0110923570529735</v>
      </c>
    </row>
    <row r="34" spans="1:4" x14ac:dyDescent="0.25">
      <c r="A34" s="1">
        <f>papers_obs!A34</f>
        <v>32509</v>
      </c>
      <c r="B34">
        <f>papers_obs!K34</f>
        <v>1.0035761369656129</v>
      </c>
      <c r="C34">
        <f>our_raw_20110101!B34/our_raw_20110101!B33</f>
        <v>1.0093871217998449</v>
      </c>
      <c r="D34">
        <f>(our_raw_20110101!B34/our_raw_20110101!C34)/(our_raw_20110101!B33/our_raw_20110101!C33)</f>
        <v>1.0065653483495649</v>
      </c>
    </row>
    <row r="35" spans="1:4" x14ac:dyDescent="0.25">
      <c r="A35" s="1">
        <f>papers_obs!A35</f>
        <v>32599</v>
      </c>
      <c r="B35">
        <f>papers_obs!K35</f>
        <v>1.0006198265061033</v>
      </c>
      <c r="C35">
        <f>our_raw_20110101!B35/our_raw_20110101!B34</f>
        <v>1.0074808495375707</v>
      </c>
      <c r="D35">
        <f>(our_raw_20110101!B35/our_raw_20110101!C35)/(our_raw_20110101!B34/our_raw_20110101!C34)</f>
        <v>1.005287434789248</v>
      </c>
    </row>
    <row r="36" spans="1:4" x14ac:dyDescent="0.25">
      <c r="A36" s="1">
        <f>papers_obs!A36</f>
        <v>32690</v>
      </c>
      <c r="B36">
        <f>papers_obs!K36</f>
        <v>1.0010453367293457</v>
      </c>
      <c r="C36">
        <f>our_raw_20110101!B36/our_raw_20110101!B35</f>
        <v>1.0079338842975205</v>
      </c>
      <c r="D36">
        <f>(our_raw_20110101!B36/our_raw_20110101!C36)/(our_raw_20110101!B35/our_raw_20110101!C35)</f>
        <v>1.0056418446575917</v>
      </c>
    </row>
    <row r="37" spans="1:4" x14ac:dyDescent="0.25">
      <c r="A37" s="1">
        <f>papers_obs!A37</f>
        <v>32782</v>
      </c>
      <c r="B37">
        <f>papers_obs!K37</f>
        <v>0.9958706993009645</v>
      </c>
      <c r="C37">
        <f>our_raw_20110101!B37/our_raw_20110101!B36</f>
        <v>1.002182304412544</v>
      </c>
      <c r="D37">
        <f>(our_raw_20110101!B37/our_raw_20110101!C37)/(our_raw_20110101!B36/our_raw_20110101!C36)</f>
        <v>0.99995663384078493</v>
      </c>
    </row>
    <row r="38" spans="1:4" x14ac:dyDescent="0.25">
      <c r="A38" s="1">
        <f>papers_obs!A38</f>
        <v>32874</v>
      </c>
      <c r="B38">
        <f>papers_obs!K38</f>
        <v>1.0035376400956584</v>
      </c>
      <c r="C38">
        <f>our_raw_20110101!B38/our_raw_20110101!B37</f>
        <v>1.0104472163832492</v>
      </c>
      <c r="D38">
        <f>(our_raw_20110101!B38/our_raw_20110101!C38)/(our_raw_20110101!B37/our_raw_20110101!C37)</f>
        <v>1.0023966413645102</v>
      </c>
    </row>
    <row r="39" spans="1:4" x14ac:dyDescent="0.25">
      <c r="A39" s="1">
        <f>papers_obs!A39</f>
        <v>32964</v>
      </c>
      <c r="B39">
        <f>papers_obs!K39</f>
        <v>0.99708700413494522</v>
      </c>
      <c r="C39">
        <f>our_raw_20110101!B39/our_raw_20110101!B38</f>
        <v>1.0039737409220575</v>
      </c>
      <c r="D39">
        <f>(our_raw_20110101!B39/our_raw_20110101!C39)/(our_raw_20110101!B38/our_raw_20110101!C38)</f>
        <v>1.0018657023517235</v>
      </c>
    </row>
    <row r="40" spans="1:4" x14ac:dyDescent="0.25">
      <c r="A40" s="1">
        <f>papers_obs!A40</f>
        <v>33055</v>
      </c>
      <c r="B40">
        <f>papers_obs!K40</f>
        <v>0.99318938861387462</v>
      </c>
      <c r="C40">
        <f>our_raw_20110101!B40/our_raw_20110101!B39</f>
        <v>0.99998759243634916</v>
      </c>
      <c r="D40">
        <f>(our_raw_20110101!B40/our_raw_20110101!C40)/(our_raw_20110101!B39/our_raw_20110101!C39)</f>
        <v>0.997683278865379</v>
      </c>
    </row>
    <row r="41" spans="1:4" x14ac:dyDescent="0.25">
      <c r="A41" s="1">
        <f>papers_obs!A41</f>
        <v>33147</v>
      </c>
      <c r="B41">
        <f>papers_obs!K41</f>
        <v>0.98427184261352862</v>
      </c>
      <c r="C41">
        <f>our_raw_20110101!B41/our_raw_20110101!B40</f>
        <v>0.99124015137415467</v>
      </c>
      <c r="D41">
        <f>(our_raw_20110101!B41/our_raw_20110101!C41)/(our_raw_20110101!B40/our_raw_20110101!C40)</f>
        <v>0.9885584383211673</v>
      </c>
    </row>
    <row r="42" spans="1:4" x14ac:dyDescent="0.25">
      <c r="A42" s="1">
        <f>papers_obs!A42</f>
        <v>33239</v>
      </c>
      <c r="B42">
        <f>papers_obs!K42</f>
        <v>0.98772297500016681</v>
      </c>
      <c r="C42">
        <f>our_raw_20110101!B42/our_raw_20110101!B41</f>
        <v>0.99515577864286697</v>
      </c>
      <c r="D42">
        <f>(our_raw_20110101!B42/our_raw_20110101!C42)/(our_raw_20110101!B41/our_raw_20110101!C41)</f>
        <v>0.99303581083047809</v>
      </c>
    </row>
    <row r="43" spans="1:4" x14ac:dyDescent="0.25">
      <c r="A43" s="1">
        <f>papers_obs!A43</f>
        <v>33329</v>
      </c>
      <c r="B43">
        <f>papers_obs!K43</f>
        <v>0.99949458079556086</v>
      </c>
      <c r="C43">
        <f>our_raw_20110101!B43/our_raw_20110101!B42</f>
        <v>1.006741968755503</v>
      </c>
      <c r="D43">
        <f>(our_raw_20110101!B43/our_raw_20110101!C43)/(our_raw_20110101!B42/our_raw_20110101!C42)</f>
        <v>1.0047142875291277</v>
      </c>
    </row>
    <row r="44" spans="1:4" x14ac:dyDescent="0.25">
      <c r="A44" s="1">
        <f>papers_obs!A44</f>
        <v>33420</v>
      </c>
      <c r="B44">
        <f>papers_obs!K44</f>
        <v>0.99688580837882357</v>
      </c>
      <c r="C44">
        <f>our_raw_20110101!B44/our_raw_20110101!B43</f>
        <v>1.0042105000124941</v>
      </c>
      <c r="D44">
        <f>(our_raw_20110101!B44/our_raw_20110101!C44)/(our_raw_20110101!B43/our_raw_20110101!C43)</f>
        <v>1.0017637435567024</v>
      </c>
    </row>
    <row r="45" spans="1:4" x14ac:dyDescent="0.25">
      <c r="A45" s="1">
        <f>papers_obs!A45</f>
        <v>33512</v>
      </c>
      <c r="B45">
        <f>papers_obs!K45</f>
        <v>0.99667285625737678</v>
      </c>
      <c r="C45">
        <f>our_raw_20110101!B45/our_raw_20110101!B44</f>
        <v>1.0039191290824261</v>
      </c>
      <c r="D45">
        <f>(our_raw_20110101!B45/our_raw_20110101!C45)/(our_raw_20110101!B44/our_raw_20110101!C44)</f>
        <v>1.0011463348718104</v>
      </c>
    </row>
    <row r="46" spans="1:4" x14ac:dyDescent="0.25">
      <c r="A46" s="1">
        <f>papers_obs!A46</f>
        <v>33604</v>
      </c>
      <c r="B46">
        <f>papers_obs!K46</f>
        <v>1.0027555580682399</v>
      </c>
      <c r="C46">
        <f>our_raw_20110101!B46/our_raw_20110101!B45</f>
        <v>1.0109802949560045</v>
      </c>
      <c r="D46">
        <f>(our_raw_20110101!B46/our_raw_20110101!C46)/(our_raw_20110101!B45/our_raw_20110101!C45)</f>
        <v>1.0087485813599306</v>
      </c>
    </row>
    <row r="47" spans="1:4" x14ac:dyDescent="0.25">
      <c r="A47" s="1">
        <f>papers_obs!A47</f>
        <v>33695</v>
      </c>
      <c r="B47">
        <f>papers_obs!K47</f>
        <v>1.0032769016998764</v>
      </c>
      <c r="C47">
        <f>our_raw_20110101!B47/our_raw_20110101!B46</f>
        <v>1.0106281259193879</v>
      </c>
      <c r="D47">
        <f>(our_raw_20110101!B47/our_raw_20110101!C47)/(our_raw_20110101!B46/our_raw_20110101!C46)</f>
        <v>1.0083601974473151</v>
      </c>
    </row>
    <row r="48" spans="1:4" x14ac:dyDescent="0.25">
      <c r="A48" s="1">
        <f>papers_obs!A48</f>
        <v>33786</v>
      </c>
      <c r="B48">
        <f>papers_obs!K48</f>
        <v>1.0029040264084303</v>
      </c>
      <c r="C48">
        <f>our_raw_20110101!B48/our_raw_20110101!B47</f>
        <v>1.0103222832745049</v>
      </c>
      <c r="D48">
        <f>(our_raw_20110101!B48/our_raw_20110101!C48)/(our_raw_20110101!B47/our_raw_20110101!C47)</f>
        <v>1.0076127276469304</v>
      </c>
    </row>
    <row r="49" spans="1:4" x14ac:dyDescent="0.25">
      <c r="A49" s="1">
        <f>papers_obs!A49</f>
        <v>33878</v>
      </c>
      <c r="B49">
        <f>papers_obs!K49</f>
        <v>1.0028563945924593</v>
      </c>
      <c r="C49">
        <f>our_raw_20110101!B49/our_raw_20110101!B48</f>
        <v>1.0105169640070113</v>
      </c>
      <c r="D49">
        <f>(our_raw_20110101!B49/our_raw_20110101!C49)/(our_raw_20110101!B48/our_raw_20110101!C48)</f>
        <v>1.0074306829482345</v>
      </c>
    </row>
    <row r="50" spans="1:4" x14ac:dyDescent="0.25">
      <c r="A50" s="1">
        <f>papers_obs!A50</f>
        <v>33970</v>
      </c>
      <c r="B50">
        <f>papers_obs!K50</f>
        <v>0.99415676259452013</v>
      </c>
      <c r="C50">
        <f>our_raw_20110101!B50/our_raw_20110101!B49</f>
        <v>1.001841511227278</v>
      </c>
      <c r="D50">
        <f>(our_raw_20110101!B50/our_raw_20110101!C50)/(our_raw_20110101!B49/our_raw_20110101!C49)</f>
        <v>0.99931074820257793</v>
      </c>
    </row>
    <row r="51" spans="1:4" x14ac:dyDescent="0.25">
      <c r="A51" s="1">
        <f>papers_obs!A51</f>
        <v>34060</v>
      </c>
      <c r="B51">
        <f>papers_obs!K51</f>
        <v>0.99888761422547068</v>
      </c>
      <c r="C51">
        <f>our_raw_20110101!B51/our_raw_20110101!B50</f>
        <v>1.0063919359620515</v>
      </c>
      <c r="D51">
        <f>(our_raw_20110101!B51/our_raw_20110101!C51)/(our_raw_20110101!B50/our_raw_20110101!C50)</f>
        <v>1.00406763348482</v>
      </c>
    </row>
    <row r="52" spans="1:4" x14ac:dyDescent="0.25">
      <c r="A52" s="1">
        <f>papers_obs!A52</f>
        <v>34151</v>
      </c>
      <c r="B52">
        <f>papers_obs!K52</f>
        <v>0.99753492361912222</v>
      </c>
      <c r="C52">
        <f>our_raw_20110101!B52/our_raw_20110101!B51</f>
        <v>1.0052672511312217</v>
      </c>
      <c r="D52">
        <f>(our_raw_20110101!B52/our_raw_20110101!C52)/(our_raw_20110101!B51/our_raw_20110101!C51)</f>
        <v>1.0026252646918932</v>
      </c>
    </row>
    <row r="53" spans="1:4" x14ac:dyDescent="0.25">
      <c r="A53" s="1">
        <f>papers_obs!A53</f>
        <v>34243</v>
      </c>
      <c r="B53">
        <f>papers_obs!K53</f>
        <v>1.0057969172272052</v>
      </c>
      <c r="C53">
        <f>our_raw_20110101!B53/our_raw_20110101!B52</f>
        <v>1.0132104886825848</v>
      </c>
      <c r="D53">
        <f>(our_raw_20110101!B53/our_raw_20110101!C53)/(our_raw_20110101!B52/our_raw_20110101!C52)</f>
        <v>1.0103462491569639</v>
      </c>
    </row>
    <row r="54" spans="1:4" x14ac:dyDescent="0.25">
      <c r="A54" s="1">
        <f>papers_obs!A54</f>
        <v>34335</v>
      </c>
      <c r="B54">
        <f>papers_obs!K54</f>
        <v>1.0020411121731041</v>
      </c>
      <c r="C54">
        <f>our_raw_20110101!B54/our_raw_20110101!B53</f>
        <v>1.0097295171105301</v>
      </c>
      <c r="D54">
        <f>(our_raw_20110101!B54/our_raw_20110101!C54)/(our_raw_20110101!B53/our_raw_20110101!C53)</f>
        <v>1.0073384608062443</v>
      </c>
    </row>
    <row r="55" spans="1:4" x14ac:dyDescent="0.25">
      <c r="A55" s="1">
        <f>papers_obs!A55</f>
        <v>34425</v>
      </c>
      <c r="B55">
        <f>papers_obs!K55</f>
        <v>1.0061216984152952</v>
      </c>
      <c r="C55">
        <f>our_raw_20110101!B55/our_raw_20110101!B54</f>
        <v>1.0136802667308287</v>
      </c>
      <c r="D55">
        <f>(our_raw_20110101!B55/our_raw_20110101!C55)/(our_raw_20110101!B54/our_raw_20110101!C54)</f>
        <v>1.0114278960896819</v>
      </c>
    </row>
    <row r="56" spans="1:4" x14ac:dyDescent="0.25">
      <c r="A56" s="1">
        <f>papers_obs!A56</f>
        <v>34516</v>
      </c>
      <c r="B56">
        <f>papers_obs!K56</f>
        <v>0.9992586198771557</v>
      </c>
      <c r="C56">
        <f>our_raw_20110101!B56/our_raw_20110101!B55</f>
        <v>1.0064426435183615</v>
      </c>
      <c r="D56">
        <f>(our_raw_20110101!B56/our_raw_20110101!C56)/(our_raw_20110101!B55/our_raw_20110101!C55)</f>
        <v>1.0037458573433922</v>
      </c>
    </row>
    <row r="57" spans="1:4" x14ac:dyDescent="0.25">
      <c r="A57" s="1">
        <f>papers_obs!A57</f>
        <v>34608</v>
      </c>
      <c r="B57">
        <f>papers_obs!K57</f>
        <v>1.0035133089357928</v>
      </c>
      <c r="C57">
        <f>our_raw_20110101!B57/our_raw_20110101!B56</f>
        <v>1.0111069932504522</v>
      </c>
      <c r="D57">
        <f>(our_raw_20110101!B57/our_raw_20110101!C57)/(our_raw_20110101!B56/our_raw_20110101!C56)</f>
        <v>1.0082892754410526</v>
      </c>
    </row>
    <row r="58" spans="1:4" x14ac:dyDescent="0.25">
      <c r="A58" s="1">
        <f>papers_obs!A58</f>
        <v>34700</v>
      </c>
      <c r="B58">
        <f>papers_obs!K58</f>
        <v>0.99457399643555988</v>
      </c>
      <c r="C58">
        <f>our_raw_20110101!B58/our_raw_20110101!B57</f>
        <v>1.002454682779456</v>
      </c>
      <c r="D58">
        <f>(our_raw_20110101!B58/our_raw_20110101!C58)/(our_raw_20110101!B57/our_raw_20110101!C57)</f>
        <v>1.0010294701910314</v>
      </c>
    </row>
    <row r="59" spans="1:4" x14ac:dyDescent="0.25">
      <c r="A59" s="1">
        <f>papers_obs!A59</f>
        <v>34790</v>
      </c>
      <c r="B59">
        <f>papers_obs!K59</f>
        <v>0.99459236511486326</v>
      </c>
      <c r="C59">
        <f>our_raw_20110101!B59/our_raw_20110101!B58</f>
        <v>1.002149513035578</v>
      </c>
      <c r="D59">
        <f>(our_raw_20110101!B59/our_raw_20110101!C59)/(our_raw_20110101!B58/our_raw_20110101!C58)</f>
        <v>1.0000589184425288</v>
      </c>
    </row>
    <row r="60" spans="1:4" x14ac:dyDescent="0.25">
      <c r="A60" s="1">
        <f>papers_obs!A60</f>
        <v>34881</v>
      </c>
      <c r="B60">
        <f>papers_obs!K60</f>
        <v>1.0013428718876016</v>
      </c>
      <c r="C60">
        <f>our_raw_20110101!B60/our_raw_20110101!B59</f>
        <v>1.008402710979911</v>
      </c>
      <c r="D60">
        <f>(our_raw_20110101!B60/our_raw_20110101!C60)/(our_raw_20110101!B59/our_raw_20110101!C59)</f>
        <v>1.0058090904356223</v>
      </c>
    </row>
    <row r="61" spans="1:4" x14ac:dyDescent="0.25">
      <c r="A61" s="1">
        <f>papers_obs!A61</f>
        <v>34973</v>
      </c>
      <c r="B61">
        <f>papers_obs!K61</f>
        <v>0.9993284580273073</v>
      </c>
      <c r="C61">
        <f>our_raw_20110101!B61/our_raw_20110101!B60</f>
        <v>1.0069731489907572</v>
      </c>
      <c r="D61">
        <f>(our_raw_20110101!B61/our_raw_20110101!C61)/(our_raw_20110101!B60/our_raw_20110101!C60)</f>
        <v>1.0042219068383651</v>
      </c>
    </row>
    <row r="62" spans="1:4" x14ac:dyDescent="0.25">
      <c r="A62" s="1">
        <f>papers_obs!A62</f>
        <v>35065</v>
      </c>
      <c r="B62">
        <f>papers_obs!K62</f>
        <v>0.99952351748831847</v>
      </c>
      <c r="C62">
        <f>our_raw_20110101!B62/our_raw_20110101!B61</f>
        <v>1.0068486438814064</v>
      </c>
      <c r="D62">
        <f>(our_raw_20110101!B62/our_raw_20110101!C62)/(our_raw_20110101!B61/our_raw_20110101!C61)</f>
        <v>1.0047100514517802</v>
      </c>
    </row>
    <row r="63" spans="1:4" x14ac:dyDescent="0.25">
      <c r="A63" s="1">
        <f>papers_obs!A63</f>
        <v>35156</v>
      </c>
      <c r="B63">
        <f>papers_obs!K63</f>
        <v>1.0095179860555024</v>
      </c>
      <c r="C63">
        <f>our_raw_20110101!B63/our_raw_20110101!B62</f>
        <v>1.017291720737088</v>
      </c>
      <c r="D63">
        <f>(our_raw_20110101!B63/our_raw_20110101!C63)/(our_raw_20110101!B62/our_raw_20110101!C62)</f>
        <v>1.0147351073099879</v>
      </c>
    </row>
    <row r="64" spans="1:4" x14ac:dyDescent="0.25">
      <c r="A64" s="1">
        <f>papers_obs!A64</f>
        <v>35247</v>
      </c>
      <c r="B64">
        <f>papers_obs!K64</f>
        <v>0.99913849673005428</v>
      </c>
      <c r="C64">
        <f>our_raw_20110101!B64/our_raw_20110101!B63</f>
        <v>1.0086955597367944</v>
      </c>
      <c r="D64">
        <f>(our_raw_20110101!B64/our_raw_20110101!C64)/(our_raw_20110101!B63/our_raw_20110101!C63)</f>
        <v>1.0058312647123091</v>
      </c>
    </row>
    <row r="65" spans="1:4" x14ac:dyDescent="0.25">
      <c r="A65" s="1">
        <f>papers_obs!A65</f>
        <v>35339</v>
      </c>
      <c r="B65">
        <f>papers_obs!K65</f>
        <v>1.0040888658028462</v>
      </c>
      <c r="C65">
        <f>our_raw_20110101!B65/our_raw_20110101!B64</f>
        <v>1.0109180200023185</v>
      </c>
      <c r="D65">
        <f>(our_raw_20110101!B65/our_raw_20110101!C65)/(our_raw_20110101!B64/our_raw_20110101!C64)</f>
        <v>1.0078687332212213</v>
      </c>
    </row>
    <row r="66" spans="1:4" x14ac:dyDescent="0.25">
      <c r="A66" s="1">
        <f>papers_obs!A66</f>
        <v>35431</v>
      </c>
      <c r="B66">
        <f>papers_obs!K66</f>
        <v>1.0011703979749402</v>
      </c>
      <c r="C66">
        <f>our_raw_20110101!B66/our_raw_20110101!B65</f>
        <v>1.0076830857440711</v>
      </c>
      <c r="D66">
        <f>(our_raw_20110101!B66/our_raw_20110101!C66)/(our_raw_20110101!B65/our_raw_20110101!C65)</f>
        <v>1.0030113324187058</v>
      </c>
    </row>
    <row r="67" spans="1:4" x14ac:dyDescent="0.25">
      <c r="A67" s="1">
        <f>papers_obs!A67</f>
        <v>35521</v>
      </c>
      <c r="B67">
        <f>papers_obs!K67</f>
        <v>1.0048435022959872</v>
      </c>
      <c r="C67">
        <f>our_raw_20110101!B67/our_raw_20110101!B66</f>
        <v>1.0148351989406386</v>
      </c>
      <c r="D67">
        <f>(our_raw_20110101!B67/our_raw_20110101!C67)/(our_raw_20110101!B66/our_raw_20110101!C66)</f>
        <v>1.012635438170155</v>
      </c>
    </row>
    <row r="68" spans="1:4" x14ac:dyDescent="0.25">
      <c r="A68" s="1">
        <f>papers_obs!A68</f>
        <v>35612</v>
      </c>
      <c r="B68">
        <f>papers_obs!K68</f>
        <v>1.0053172300873257</v>
      </c>
      <c r="C68">
        <f>our_raw_20110101!B68/our_raw_20110101!B67</f>
        <v>1.0125489316587832</v>
      </c>
      <c r="D68">
        <f>(our_raw_20110101!B68/our_raw_20110101!C68)/(our_raw_20110101!B67/our_raw_20110101!C67)</f>
        <v>1.0099034587902977</v>
      </c>
    </row>
    <row r="69" spans="1:4" x14ac:dyDescent="0.25">
      <c r="A69" s="1">
        <f>papers_obs!A69</f>
        <v>35704</v>
      </c>
      <c r="B69">
        <f>papers_obs!K69</f>
        <v>0.99974347857070156</v>
      </c>
      <c r="C69">
        <f>our_raw_20110101!B69/our_raw_20110101!B68</f>
        <v>1.0076716300703734</v>
      </c>
      <c r="D69">
        <f>(our_raw_20110101!B69/our_raw_20110101!C69)/(our_raw_20110101!B68/our_raw_20110101!C68)</f>
        <v>1.0048617723689108</v>
      </c>
    </row>
    <row r="70" spans="1:4" x14ac:dyDescent="0.25">
      <c r="A70" s="1">
        <f>papers_obs!A70</f>
        <v>35796</v>
      </c>
      <c r="B70">
        <f>papers_obs!K70</f>
        <v>1.00188391940944</v>
      </c>
      <c r="C70">
        <f>our_raw_20110101!B70/our_raw_20110101!B69</f>
        <v>1.009441596978689</v>
      </c>
      <c r="D70">
        <f>(our_raw_20110101!B70/our_raw_20110101!C70)/(our_raw_20110101!B69/our_raw_20110101!C69)</f>
        <v>1.0071714501841089</v>
      </c>
    </row>
    <row r="71" spans="1:4" x14ac:dyDescent="0.25">
      <c r="A71" s="1">
        <f>papers_obs!A71</f>
        <v>35886</v>
      </c>
      <c r="B71">
        <f>papers_obs!K71</f>
        <v>1.0010642218553627</v>
      </c>
      <c r="C71">
        <f>our_raw_20110101!B71/our_raw_20110101!B70</f>
        <v>1.0089969713165865</v>
      </c>
      <c r="D71">
        <f>(our_raw_20110101!B71/our_raw_20110101!C71)/(our_raw_20110101!B70/our_raw_20110101!C70)</f>
        <v>1.0064856199324257</v>
      </c>
    </row>
    <row r="72" spans="1:4" x14ac:dyDescent="0.25">
      <c r="A72" s="1">
        <f>papers_obs!A72</f>
        <v>35977</v>
      </c>
      <c r="B72">
        <f>papers_obs!K72</f>
        <v>1.0054081171538325</v>
      </c>
      <c r="C72">
        <f>our_raw_20110101!B72/our_raw_20110101!B71</f>
        <v>1.0131936474304268</v>
      </c>
      <c r="D72">
        <f>(our_raw_20110101!B72/our_raw_20110101!C72)/(our_raw_20110101!B71/our_raw_20110101!C71)</f>
        <v>1.0103452894326803</v>
      </c>
    </row>
    <row r="73" spans="1:4" x14ac:dyDescent="0.25">
      <c r="A73" s="1">
        <f>papers_obs!A73</f>
        <v>36069</v>
      </c>
      <c r="B73">
        <f>papers_obs!K73</f>
        <v>1.0097374261762433</v>
      </c>
      <c r="C73">
        <f>our_raw_20110101!B73/our_raw_20110101!B72</f>
        <v>1.017310820230811</v>
      </c>
      <c r="D73">
        <f>(our_raw_20110101!B73/our_raw_20110101!C73)/(our_raw_20110101!B72/our_raw_20110101!C72)</f>
        <v>1.0142751422216376</v>
      </c>
    </row>
    <row r="74" spans="1:4" x14ac:dyDescent="0.25">
      <c r="A74" s="1">
        <f>papers_obs!A74</f>
        <v>36161</v>
      </c>
      <c r="B74">
        <f>papers_obs!K74</f>
        <v>1.0014111021556458</v>
      </c>
      <c r="C74">
        <f>our_raw_20110101!B74/our_raw_20110101!B73</f>
        <v>1.0089078381362062</v>
      </c>
      <c r="D74">
        <f>(our_raw_20110101!B74/our_raw_20110101!C74)/(our_raw_20110101!B73/our_raw_20110101!C73)</f>
        <v>1.0051120058468959</v>
      </c>
    </row>
    <row r="75" spans="1:4" x14ac:dyDescent="0.25">
      <c r="A75" s="1">
        <f>papers_obs!A75</f>
        <v>36251</v>
      </c>
      <c r="B75">
        <f>papers_obs!K75</f>
        <v>0.99929067078460265</v>
      </c>
      <c r="C75">
        <f>our_raw_20110101!B75/our_raw_20110101!B74</f>
        <v>1.0078104365543523</v>
      </c>
      <c r="D75">
        <f>(our_raw_20110101!B75/our_raw_20110101!C75)/(our_raw_20110101!B74/our_raw_20110101!C74)</f>
        <v>1.0051107201855334</v>
      </c>
    </row>
    <row r="76" spans="1:4" x14ac:dyDescent="0.25">
      <c r="A76" s="1">
        <f>papers_obs!A76</f>
        <v>36342</v>
      </c>
      <c r="B76">
        <f>papers_obs!K76</f>
        <v>1.0051707728648136</v>
      </c>
      <c r="C76">
        <f>our_raw_20110101!B76/our_raw_20110101!B75</f>
        <v>1.0127199550730064</v>
      </c>
      <c r="D76">
        <f>(our_raw_20110101!B76/our_raw_20110101!C76)/(our_raw_20110101!B75/our_raw_20110101!C75)</f>
        <v>1.0097408467808144</v>
      </c>
    </row>
    <row r="77" spans="1:4" x14ac:dyDescent="0.25">
      <c r="A77" s="1">
        <f>papers_obs!A77</f>
        <v>36434</v>
      </c>
      <c r="B77">
        <f>papers_obs!K77</f>
        <v>1.0094917099742102</v>
      </c>
      <c r="C77">
        <f>our_raw_20110101!B77/our_raw_20110101!B76</f>
        <v>1.0179668943335891</v>
      </c>
      <c r="D77">
        <f>(our_raw_20110101!B77/our_raw_20110101!C77)/(our_raw_20110101!B76/our_raw_20110101!C76)</f>
        <v>1.0149584344050637</v>
      </c>
    </row>
    <row r="78" spans="1:4" x14ac:dyDescent="0.25">
      <c r="A78" s="1">
        <f>papers_obs!A78</f>
        <v>36526</v>
      </c>
      <c r="B78">
        <f>papers_obs!K78</f>
        <v>0.9954542876524729</v>
      </c>
      <c r="C78">
        <f>our_raw_20110101!B78/our_raw_20110101!B77</f>
        <v>1.0026057034945481</v>
      </c>
      <c r="D78">
        <f>(our_raw_20110101!B78/our_raw_20110101!C78)/(our_raw_20110101!B77/our_raw_20110101!C77)</f>
        <v>0.98874235673944977</v>
      </c>
    </row>
    <row r="79" spans="1:4" x14ac:dyDescent="0.25">
      <c r="A79" s="1">
        <f>papers_obs!A79</f>
        <v>36617</v>
      </c>
      <c r="B79">
        <f>papers_obs!K79</f>
        <v>1.0117794873500454</v>
      </c>
      <c r="C79">
        <f>our_raw_20110101!B79/our_raw_20110101!B78</f>
        <v>1.0195146246490989</v>
      </c>
      <c r="D79">
        <f>(our_raw_20110101!B79/our_raw_20110101!C79)/(our_raw_20110101!B78/our_raw_20110101!C78)</f>
        <v>1.0163634971919049</v>
      </c>
    </row>
    <row r="80" spans="1:4" x14ac:dyDescent="0.25">
      <c r="A80" s="1">
        <f>papers_obs!A80</f>
        <v>36708</v>
      </c>
      <c r="B80">
        <f>papers_obs!K80</f>
        <v>0.99344468788384921</v>
      </c>
      <c r="C80">
        <f>our_raw_20110101!B80/our_raw_20110101!B79</f>
        <v>1.0008349247235422</v>
      </c>
      <c r="D80">
        <f>(our_raw_20110101!B80/our_raw_20110101!C80)/(our_raw_20110101!B79/our_raw_20110101!C79)</f>
        <v>0.9976542189498403</v>
      </c>
    </row>
    <row r="81" spans="1:4" x14ac:dyDescent="0.25">
      <c r="A81" s="1">
        <f>papers_obs!A81</f>
        <v>36800</v>
      </c>
      <c r="B81">
        <f>papers_obs!K81</f>
        <v>0.99853796808006923</v>
      </c>
      <c r="C81">
        <f>our_raw_20110101!B81/our_raw_20110101!B80</f>
        <v>1.0059105955856904</v>
      </c>
      <c r="D81">
        <f>(our_raw_20110101!B81/our_raw_20110101!C81)/(our_raw_20110101!B80/our_raw_20110101!C80)</f>
        <v>1.0028882211177359</v>
      </c>
    </row>
    <row r="82" spans="1:4" x14ac:dyDescent="0.25">
      <c r="A82" s="1">
        <f>papers_obs!A82</f>
        <v>36892</v>
      </c>
      <c r="B82">
        <f>papers_obs!K82</f>
        <v>0.98912706971498532</v>
      </c>
      <c r="C82">
        <f>our_raw_20110101!B82/our_raw_20110101!B81</f>
        <v>0.99670916229211703</v>
      </c>
      <c r="D82">
        <f>(our_raw_20110101!B82/our_raw_20110101!C82)/(our_raw_20110101!B81/our_raw_20110101!C81)</f>
        <v>0.99419218469550175</v>
      </c>
    </row>
    <row r="83" spans="1:4" x14ac:dyDescent="0.25">
      <c r="A83" s="1">
        <f>papers_obs!A83</f>
        <v>36982</v>
      </c>
      <c r="B83">
        <f>papers_obs!K83</f>
        <v>0.99894666765286877</v>
      </c>
      <c r="C83">
        <f>our_raw_20110101!B83/our_raw_20110101!B82</f>
        <v>1.0065591473993554</v>
      </c>
      <c r="D83">
        <f>(our_raw_20110101!B83/our_raw_20110101!C83)/(our_raw_20110101!B82/our_raw_20110101!C82)</f>
        <v>1.0035841896347761</v>
      </c>
    </row>
    <row r="84" spans="1:4" x14ac:dyDescent="0.25">
      <c r="A84" s="1">
        <f>papers_obs!A84</f>
        <v>37073</v>
      </c>
      <c r="B84">
        <f>papers_obs!K84</f>
        <v>0.98973884496561793</v>
      </c>
      <c r="C84">
        <f>our_raw_20110101!B84/our_raw_20110101!B83</f>
        <v>0.99725625038474064</v>
      </c>
      <c r="D84">
        <f>(our_raw_20110101!B84/our_raw_20110101!C84)/(our_raw_20110101!B83/our_raw_20110101!C83)</f>
        <v>0.9940805355258332</v>
      </c>
    </row>
    <row r="85" spans="1:4" x14ac:dyDescent="0.25">
      <c r="A85" s="1">
        <f>papers_obs!A85</f>
        <v>37165</v>
      </c>
      <c r="B85">
        <f>papers_obs!K85</f>
        <v>0.99633032876163152</v>
      </c>
      <c r="C85">
        <f>our_raw_20110101!B85/our_raw_20110101!B84</f>
        <v>1.0035273057556813</v>
      </c>
      <c r="D85">
        <f>(our_raw_20110101!B85/our_raw_20110101!C85)/(our_raw_20110101!B84/our_raw_20110101!C84)</f>
        <v>1.0003232499467025</v>
      </c>
    </row>
    <row r="86" spans="1:4" x14ac:dyDescent="0.25">
      <c r="A86" s="1">
        <f>papers_obs!A86</f>
        <v>37257</v>
      </c>
      <c r="B86">
        <f>papers_obs!K86</f>
        <v>1.0010895957400796</v>
      </c>
      <c r="C86">
        <f>our_raw_20110101!B86/our_raw_20110101!B85</f>
        <v>1.0085939490865634</v>
      </c>
      <c r="D86">
        <f>(our_raw_20110101!B86/our_raw_20110101!C86)/(our_raw_20110101!B85/our_raw_20110101!C85)</f>
        <v>1.0060227787127149</v>
      </c>
    </row>
    <row r="87" spans="1:4" x14ac:dyDescent="0.25">
      <c r="A87" s="1">
        <f>papers_obs!A87</f>
        <v>37347</v>
      </c>
      <c r="B87">
        <f>papers_obs!K87</f>
        <v>0.99808787932573295</v>
      </c>
      <c r="C87">
        <f>our_raw_20110101!B87/our_raw_20110101!B86</f>
        <v>1.005305848630847</v>
      </c>
      <c r="D87">
        <f>(our_raw_20110101!B87/our_raw_20110101!C87)/(our_raw_20110101!B86/our_raw_20110101!C86)</f>
        <v>1.0028080544423952</v>
      </c>
    </row>
    <row r="88" spans="1:4" x14ac:dyDescent="0.25">
      <c r="A88" s="1">
        <f>papers_obs!A88</f>
        <v>37438</v>
      </c>
      <c r="B88">
        <f>papers_obs!K88</f>
        <v>0.99758713706132307</v>
      </c>
      <c r="C88">
        <f>our_raw_20110101!B88/our_raw_20110101!B87</f>
        <v>1.0049918535722953</v>
      </c>
      <c r="D88">
        <f>(our_raw_20110101!B88/our_raw_20110101!C88)/(our_raw_20110101!B87/our_raw_20110101!C87)</f>
        <v>1.0019289181630087</v>
      </c>
    </row>
    <row r="89" spans="1:4" x14ac:dyDescent="0.25">
      <c r="A89" s="1">
        <f>papers_obs!A89</f>
        <v>37530</v>
      </c>
      <c r="B89">
        <f>papers_obs!K89</f>
        <v>0.99282518173416523</v>
      </c>
      <c r="C89">
        <f>our_raw_20110101!B89/our_raw_20110101!B88</f>
        <v>1.0002069607809321</v>
      </c>
      <c r="D89">
        <f>(our_raw_20110101!B89/our_raw_20110101!C89)/(our_raw_20110101!B88/our_raw_20110101!C88)</f>
        <v>0.99711615896688122</v>
      </c>
    </row>
    <row r="90" spans="1:4" x14ac:dyDescent="0.25">
      <c r="A90" s="1">
        <f>papers_obs!A90</f>
        <v>37622</v>
      </c>
      <c r="B90">
        <f>papers_obs!K90</f>
        <v>0.99696374645304331</v>
      </c>
      <c r="C90">
        <f>our_raw_20110101!B90/our_raw_20110101!B89</f>
        <v>1.0040521433251717</v>
      </c>
      <c r="D90">
        <f>(our_raw_20110101!B90/our_raw_20110101!C90)/(our_raw_20110101!B89/our_raw_20110101!C89)</f>
        <v>0.99690714716949758</v>
      </c>
    </row>
    <row r="91" spans="1:4" x14ac:dyDescent="0.25">
      <c r="A91" s="1">
        <f>papers_obs!A91</f>
        <v>37712</v>
      </c>
      <c r="B91">
        <f>papers_obs!K91</f>
        <v>1.0008728778049929</v>
      </c>
      <c r="C91">
        <f>our_raw_20110101!B91/our_raw_20110101!B90</f>
        <v>1.0079771248003573</v>
      </c>
      <c r="D91">
        <f>(our_raw_20110101!B91/our_raw_20110101!C91)/(our_raw_20110101!B90/our_raw_20110101!C90)</f>
        <v>1.0049424884952778</v>
      </c>
    </row>
    <row r="92" spans="1:4" x14ac:dyDescent="0.25">
      <c r="A92" s="1">
        <f>papers_obs!A92</f>
        <v>37803</v>
      </c>
      <c r="B92">
        <f>papers_obs!K92</f>
        <v>1.0096896810291527</v>
      </c>
      <c r="C92">
        <f>our_raw_20110101!B92/our_raw_20110101!B91</f>
        <v>1.0167650591632804</v>
      </c>
      <c r="D92">
        <f>(our_raw_20110101!B92/our_raw_20110101!C92)/(our_raw_20110101!B91/our_raw_20110101!C91)</f>
        <v>1.0133745060705999</v>
      </c>
    </row>
    <row r="93" spans="1:4" x14ac:dyDescent="0.25">
      <c r="A93" s="1">
        <f>papers_obs!A93</f>
        <v>37895</v>
      </c>
      <c r="B93">
        <f>papers_obs!K93</f>
        <v>1.0017221038040454</v>
      </c>
      <c r="C93">
        <f>our_raw_20110101!B93/our_raw_20110101!B92</f>
        <v>1.0089899878513677</v>
      </c>
      <c r="D93">
        <f>(our_raw_20110101!B93/our_raw_20110101!C93)/(our_raw_20110101!B92/our_raw_20110101!C92)</f>
        <v>1.0055264537080415</v>
      </c>
    </row>
    <row r="94" spans="1:4" x14ac:dyDescent="0.25">
      <c r="A94" s="1">
        <f>papers_obs!A94</f>
        <v>37987</v>
      </c>
      <c r="B94">
        <f>papers_obs!K94</f>
        <v>0.99990446776893915</v>
      </c>
      <c r="C94">
        <f>our_raw_20110101!B94/our_raw_20110101!B93</f>
        <v>1.0070415517985851</v>
      </c>
      <c r="D94">
        <f>(our_raw_20110101!B94/our_raw_20110101!C94)/(our_raw_20110101!B93/our_raw_20110101!C93)</f>
        <v>1.0066777253011583</v>
      </c>
    </row>
    <row r="95" spans="1:4" x14ac:dyDescent="0.25">
      <c r="A95" s="1">
        <f>papers_obs!A95</f>
        <v>38078</v>
      </c>
      <c r="B95">
        <f>papers_obs!K95</f>
        <v>0.99967222517937404</v>
      </c>
      <c r="C95">
        <f>our_raw_20110101!B95/our_raw_20110101!B94</f>
        <v>1.0071077542135294</v>
      </c>
      <c r="D95">
        <f>(our_raw_20110101!B95/our_raw_20110101!C95)/(our_raw_20110101!B94/our_raw_20110101!C94)</f>
        <v>1.0043194333966867</v>
      </c>
    </row>
    <row r="96" spans="1:4" x14ac:dyDescent="0.25">
      <c r="A96" s="1">
        <f>papers_obs!A96</f>
        <v>38169</v>
      </c>
      <c r="B96">
        <f>papers_obs!K96</f>
        <v>0.99987822298913087</v>
      </c>
      <c r="C96">
        <f>our_raw_20110101!B96/our_raw_20110101!B95</f>
        <v>1.0073441516972605</v>
      </c>
      <c r="D96">
        <f>(our_raw_20110101!B96/our_raw_20110101!C96)/(our_raw_20110101!B95/our_raw_20110101!C95)</f>
        <v>1.004161674346284</v>
      </c>
    </row>
    <row r="97" spans="1:4" x14ac:dyDescent="0.25">
      <c r="A97" s="1">
        <f>papers_obs!A97</f>
        <v>38261</v>
      </c>
      <c r="B97">
        <f>papers_obs!K97</f>
        <v>1.0015632861838084</v>
      </c>
      <c r="C97">
        <f>our_raw_20110101!B97/our_raw_20110101!B96</f>
        <v>1.0086804567805909</v>
      </c>
      <c r="D97">
        <f>(our_raw_20110101!B97/our_raw_20110101!C97)/(our_raw_20110101!B96/our_raw_20110101!C96)</f>
        <v>1.0053634047744948</v>
      </c>
    </row>
    <row r="98" spans="1:4" x14ac:dyDescent="0.25">
      <c r="A98" s="1">
        <f>papers_obs!A98</f>
        <v>38353</v>
      </c>
      <c r="B98">
        <f>papers_obs!K98</f>
        <v>1.0025652768103173</v>
      </c>
      <c r="C98">
        <f>our_raw_20110101!B98/our_raw_20110101!B97</f>
        <v>1.0099755847964997</v>
      </c>
      <c r="D98">
        <f>(our_raw_20110101!B98/our_raw_20110101!C98)/(our_raw_20110101!B97/our_raw_20110101!C97)</f>
        <v>1.0071930109086504</v>
      </c>
    </row>
    <row r="99" spans="1:4" x14ac:dyDescent="0.25">
      <c r="A99" s="1">
        <f>papers_obs!A99</f>
        <v>38443</v>
      </c>
      <c r="B99">
        <f>papers_obs!K99</f>
        <v>0.99685918677757424</v>
      </c>
      <c r="C99">
        <f>our_raw_20110101!B99/our_raw_20110101!B98</f>
        <v>1.0042603776896626</v>
      </c>
      <c r="D99">
        <f>(our_raw_20110101!B99/our_raw_20110101!C99)/(our_raw_20110101!B98/our_raw_20110101!C98)</f>
        <v>1.001430146470246</v>
      </c>
    </row>
    <row r="100" spans="1:4" x14ac:dyDescent="0.25">
      <c r="A100" s="1">
        <f>papers_obs!A100</f>
        <v>38534</v>
      </c>
      <c r="B100">
        <f>papers_obs!K100</f>
        <v>1.0002818297666551</v>
      </c>
      <c r="C100">
        <f>our_raw_20110101!B100/our_raw_20110101!B99</f>
        <v>1.0076027805362464</v>
      </c>
      <c r="D100">
        <f>(our_raw_20110101!B100/our_raw_20110101!C100)/(our_raw_20110101!B99/our_raw_20110101!C99)</f>
        <v>1.0042726198743817</v>
      </c>
    </row>
    <row r="101" spans="1:4" x14ac:dyDescent="0.25">
      <c r="A101" s="1">
        <f>papers_obs!A101</f>
        <v>38626</v>
      </c>
      <c r="B101">
        <f>papers_obs!K101</f>
        <v>0.99792533117716498</v>
      </c>
      <c r="C101">
        <f>our_raw_20110101!B101/our_raw_20110101!B100</f>
        <v>1.0051643118455911</v>
      </c>
      <c r="D101">
        <f>(our_raw_20110101!B101/our_raw_20110101!C101)/(our_raw_20110101!B100/our_raw_20110101!C100)</f>
        <v>1.0017414429456184</v>
      </c>
    </row>
    <row r="102" spans="1:4" x14ac:dyDescent="0.25">
      <c r="A102" s="1">
        <f>papers_obs!A102</f>
        <v>38718</v>
      </c>
      <c r="B102">
        <f>papers_obs!K102</f>
        <v>1.00552379175775</v>
      </c>
      <c r="C102">
        <f>our_raw_20110101!B102/our_raw_20110101!B101</f>
        <v>1.0131150627122765</v>
      </c>
      <c r="D102">
        <f>(our_raw_20110101!B102/our_raw_20110101!C102)/(our_raw_20110101!B101/our_raw_20110101!C101)</f>
        <v>1.0105900258659006</v>
      </c>
    </row>
    <row r="103" spans="1:4" x14ac:dyDescent="0.25">
      <c r="A103" s="1">
        <f>papers_obs!A103</f>
        <v>38808</v>
      </c>
      <c r="B103">
        <f>papers_obs!K103</f>
        <v>0.99596988653947482</v>
      </c>
      <c r="C103">
        <f>our_raw_20110101!B103/our_raw_20110101!B102</f>
        <v>1.0036079560851354</v>
      </c>
      <c r="D103">
        <f>(our_raw_20110101!B103/our_raw_20110101!C103)/(our_raw_20110101!B102/our_raw_20110101!C102)</f>
        <v>1.0006687366975655</v>
      </c>
    </row>
    <row r="104" spans="1:4" x14ac:dyDescent="0.25">
      <c r="A104" s="1">
        <f>papers_obs!A104</f>
        <v>38899</v>
      </c>
      <c r="B104">
        <f>papers_obs!K104</f>
        <v>0.99277575132670537</v>
      </c>
      <c r="C104">
        <f>our_raw_20110101!B104/our_raw_20110101!B103</f>
        <v>1.0002622950819673</v>
      </c>
      <c r="D104">
        <f>(our_raw_20110101!B104/our_raw_20110101!C104)/(our_raw_20110101!B103/our_raw_20110101!C103)</f>
        <v>0.99705999615283936</v>
      </c>
    </row>
    <row r="105" spans="1:4" x14ac:dyDescent="0.25">
      <c r="A105" s="1">
        <f>papers_obs!A105</f>
        <v>38991</v>
      </c>
      <c r="B105">
        <f>papers_obs!K105</f>
        <v>0.99955718917560499</v>
      </c>
      <c r="C105">
        <f>our_raw_20110101!B105/our_raw_20110101!B104</f>
        <v>1.0073114862832508</v>
      </c>
      <c r="D105">
        <f>(our_raw_20110101!B105/our_raw_20110101!C105)/(our_raw_20110101!B104/our_raw_20110101!C104)</f>
        <v>1.0041143814424023</v>
      </c>
    </row>
    <row r="106" spans="1:4" x14ac:dyDescent="0.25">
      <c r="A106" s="1">
        <f>papers_obs!A106</f>
        <v>39083</v>
      </c>
      <c r="B106">
        <f>papers_obs!K106</f>
        <v>0.99478410475644141</v>
      </c>
      <c r="C106">
        <f>our_raw_20110101!B106/our_raw_20110101!B105</f>
        <v>1.0021897754331697</v>
      </c>
      <c r="D106">
        <f>(our_raw_20110101!B106/our_raw_20110101!C106)/(our_raw_20110101!B105/our_raw_20110101!C105)</f>
        <v>0.9980942904573642</v>
      </c>
    </row>
    <row r="107" spans="1:4" x14ac:dyDescent="0.25">
      <c r="A107" s="1">
        <f>papers_obs!A107</f>
        <v>39173</v>
      </c>
      <c r="B107">
        <f>papers_obs!K107</f>
        <v>1.0005436884970413</v>
      </c>
      <c r="C107">
        <f>our_raw_20110101!B107/our_raw_20110101!B106</f>
        <v>1.0080065396927262</v>
      </c>
      <c r="D107">
        <f>(our_raw_20110101!B107/our_raw_20110101!C107)/(our_raw_20110101!B106/our_raw_20110101!C106)</f>
        <v>1.0052079972451802</v>
      </c>
    </row>
    <row r="108" spans="1:4" x14ac:dyDescent="0.25">
      <c r="A108" s="1">
        <f>papers_obs!A108</f>
        <v>39264</v>
      </c>
      <c r="B108">
        <f>papers_obs!K108</f>
        <v>0.99832763474657538</v>
      </c>
      <c r="C108">
        <f>our_raw_20110101!B108/our_raw_20110101!B107</f>
        <v>1.0056388840466572</v>
      </c>
      <c r="D108">
        <f>(our_raw_20110101!B108/our_raw_20110101!C108)/(our_raw_20110101!B107/our_raw_20110101!C107)</f>
        <v>1.0024861123848599</v>
      </c>
    </row>
    <row r="109" spans="1:4" x14ac:dyDescent="0.25">
      <c r="A109" s="1">
        <f>papers_obs!A109</f>
        <v>39356</v>
      </c>
      <c r="B109">
        <f>papers_obs!K109</f>
        <v>0.9997640501575632</v>
      </c>
      <c r="C109">
        <f>our_raw_20110101!B109/our_raw_20110101!B108</f>
        <v>1.007159814598485</v>
      </c>
      <c r="D109">
        <f>(our_raw_20110101!B109/our_raw_20110101!C109)/(our_raw_20110101!B108/our_raw_20110101!C108)</f>
        <v>1.0040178899039005</v>
      </c>
    </row>
    <row r="110" spans="1:4" x14ac:dyDescent="0.25">
      <c r="A110" s="1">
        <f>papers_obs!A110</f>
        <v>39448</v>
      </c>
      <c r="B110">
        <f>papers_obs!K110</f>
        <v>0.99067012250978559</v>
      </c>
      <c r="C110">
        <f>our_raw_20110101!B110/our_raw_20110101!B109</f>
        <v>0.99818161409810313</v>
      </c>
      <c r="D110">
        <f>(our_raw_20110101!B110/our_raw_20110101!C110)/(our_raw_20110101!B109/our_raw_20110101!C109)</f>
        <v>0.99873900195855714</v>
      </c>
    </row>
    <row r="111" spans="1:4" x14ac:dyDescent="0.25">
      <c r="A111" s="1">
        <f>papers_obs!A111</f>
        <v>39539</v>
      </c>
      <c r="B111">
        <f>papers_obs!K111</f>
        <v>0.99488334964986613</v>
      </c>
      <c r="C111">
        <f>our_raw_20110101!B111/our_raw_20110101!B110</f>
        <v>1.0014843468873695</v>
      </c>
      <c r="D111">
        <f>(our_raw_20110101!B111/our_raw_20110101!C111)/(our_raw_20110101!B110/our_raw_20110101!C110)</f>
        <v>0.99889564507815221</v>
      </c>
    </row>
    <row r="112" spans="1:4" x14ac:dyDescent="0.25">
      <c r="A112" s="1">
        <f>papers_obs!A112</f>
        <v>39630</v>
      </c>
      <c r="B112">
        <f>papers_obs!K112</f>
        <v>0.98291575085011595</v>
      </c>
      <c r="C112">
        <f>our_raw_20110101!B112/our_raw_20110101!B111</f>
        <v>0.98985702522643915</v>
      </c>
      <c r="D112">
        <f>(our_raw_20110101!B112/our_raw_20110101!C112)/(our_raw_20110101!B111/our_raw_20110101!C111)</f>
        <v>0.98689590061425525</v>
      </c>
    </row>
    <row r="113" spans="1:4" x14ac:dyDescent="0.25">
      <c r="A113" s="1">
        <f>papers_obs!A113</f>
        <v>39722</v>
      </c>
      <c r="B113">
        <f>papers_obs!K113</f>
        <v>0.97571656790539507</v>
      </c>
      <c r="C113">
        <f>our_raw_20110101!B113/our_raw_20110101!B112</f>
        <v>0.98262184746852199</v>
      </c>
      <c r="D113">
        <f>(our_raw_20110101!B113/our_raw_20110101!C113)/(our_raw_20110101!B112/our_raw_20110101!C112)</f>
        <v>0.97963133504299438</v>
      </c>
    </row>
    <row r="114" spans="1:4" x14ac:dyDescent="0.25">
      <c r="A114" s="1">
        <f>papers_obs!A114</f>
        <v>39814</v>
      </c>
      <c r="B114">
        <f>papers_obs!K114</f>
        <v>0.98026448681074285</v>
      </c>
      <c r="C114">
        <f>our_raw_20110101!B114/our_raw_20110101!B113</f>
        <v>0.98760168389296343</v>
      </c>
      <c r="D114">
        <f>(our_raw_20110101!B114/our_raw_20110101!C114)/(our_raw_20110101!B113/our_raw_20110101!C113)</f>
        <v>0.98723312246607597</v>
      </c>
    </row>
    <row r="115" spans="1:4" x14ac:dyDescent="0.25">
      <c r="A115" s="1">
        <f>papers_obs!A115</f>
        <v>39904</v>
      </c>
      <c r="B115">
        <f>papers_obs!K115</f>
        <v>0.99115073053154701</v>
      </c>
      <c r="C115">
        <f>our_raw_20110101!B115/our_raw_20110101!B114</f>
        <v>0.99823886040241261</v>
      </c>
      <c r="D115">
        <f>(our_raw_20110101!B115/our_raw_20110101!C115)/(our_raw_20110101!B114/our_raw_20110101!C114)</f>
        <v>0.99592124613489452</v>
      </c>
    </row>
    <row r="116" spans="1:4" x14ac:dyDescent="0.25">
      <c r="A116" s="1">
        <f>papers_obs!A116</f>
        <v>39995</v>
      </c>
      <c r="B116">
        <f>papers_obs!K116</f>
        <v>0.99689484231073777</v>
      </c>
      <c r="C116">
        <f>our_raw_20110101!B116/our_raw_20110101!B115</f>
        <v>1.0039656518345041</v>
      </c>
      <c r="D116">
        <f>(our_raw_20110101!B116/our_raw_20110101!C116)/(our_raw_20110101!B115/our_raw_20110101!C115)</f>
        <v>1.0012710375594256</v>
      </c>
    </row>
    <row r="117" spans="1:4" x14ac:dyDescent="0.25">
      <c r="A117" s="1">
        <f>papers_obs!A117</f>
        <v>40087</v>
      </c>
      <c r="B117">
        <f>papers_obs!K117</f>
        <v>1.0051206884801565</v>
      </c>
      <c r="C117">
        <f>our_raw_20110101!B117/our_raw_20110101!B116</f>
        <v>1.0123009455088332</v>
      </c>
      <c r="D117">
        <f>(our_raw_20110101!B117/our_raw_20110101!C117)/(our_raw_20110101!B116/our_raw_20110101!C116)</f>
        <v>1.0095386359155734</v>
      </c>
    </row>
    <row r="118" spans="1:4" x14ac:dyDescent="0.25">
      <c r="A118" s="1">
        <f>papers_obs!A118</f>
        <v>40179</v>
      </c>
      <c r="B118">
        <f>papers_obs!K118</f>
        <v>1.0021387490486902</v>
      </c>
      <c r="C118">
        <f>our_raw_20110101!B118/our_raw_20110101!B117</f>
        <v>1.009201935632537</v>
      </c>
      <c r="D118">
        <f>(our_raw_20110101!B118/our_raw_20110101!C118)/(our_raw_20110101!B117/our_raw_20110101!C117)</f>
        <v>1.0081061326112424</v>
      </c>
    </row>
    <row r="119" spans="1:4" x14ac:dyDescent="0.25">
      <c r="A119" s="1">
        <f>papers_obs!A119</f>
        <v>40269</v>
      </c>
      <c r="B119">
        <f>papers_obs!K119</f>
        <v>0.9971326117124284</v>
      </c>
      <c r="C119">
        <f>our_raw_20110101!B119/our_raw_20110101!B118</f>
        <v>1.0042697963284319</v>
      </c>
      <c r="D119">
        <f>(our_raw_20110101!B119/our_raw_20110101!C119)/(our_raw_20110101!B118/our_raw_20110101!C118)</f>
        <v>1.0021147230270033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48D2-C545-4515-B02A-6FA010D67282}">
  <dimension ref="A1:D119"/>
  <sheetViews>
    <sheetView workbookViewId="0">
      <selection activeCell="H27" sqref="H27"/>
    </sheetView>
  </sheetViews>
  <sheetFormatPr defaultRowHeight="15" x14ac:dyDescent="0.25"/>
  <cols>
    <col min="1" max="6" width="19.140625" customWidth="1"/>
  </cols>
  <sheetData>
    <row r="1" spans="1:4" x14ac:dyDescent="0.25">
      <c r="A1" t="s">
        <v>135</v>
      </c>
      <c r="B1" t="s">
        <v>134</v>
      </c>
      <c r="C1" s="2" t="s">
        <v>136</v>
      </c>
      <c r="D1" t="s">
        <v>137</v>
      </c>
    </row>
    <row r="2" spans="1:4" x14ac:dyDescent="0.25">
      <c r="A2" s="1">
        <f>papers_obs!A2</f>
        <v>29587</v>
      </c>
      <c r="B2">
        <f>papers_obs!C2</f>
        <v>0.99300491629752996</v>
      </c>
    </row>
    <row r="3" spans="1:4" x14ac:dyDescent="0.25">
      <c r="A3" s="1">
        <f>papers_obs!A3</f>
        <v>29677</v>
      </c>
      <c r="B3">
        <f>papers_obs!C3</f>
        <v>0.99483821491788549</v>
      </c>
    </row>
    <row r="4" spans="1:4" x14ac:dyDescent="0.25">
      <c r="A4" s="1">
        <f>papers_obs!A4</f>
        <v>29768</v>
      </c>
      <c r="B4">
        <f>papers_obs!C4</f>
        <v>0.9891916604590214</v>
      </c>
    </row>
    <row r="5" spans="1:4" x14ac:dyDescent="0.25">
      <c r="A5" s="1">
        <f>papers_obs!A5</f>
        <v>29860</v>
      </c>
      <c r="B5">
        <f>papers_obs!C5</f>
        <v>0.9905856168391538</v>
      </c>
    </row>
    <row r="6" spans="1:4" x14ac:dyDescent="0.25">
      <c r="A6" s="1">
        <f>papers_obs!A6</f>
        <v>29952</v>
      </c>
      <c r="B6">
        <f>papers_obs!C6</f>
        <v>0.99307051711961258</v>
      </c>
    </row>
    <row r="7" spans="1:4" x14ac:dyDescent="0.25">
      <c r="A7" s="1">
        <f>papers_obs!A7</f>
        <v>30042</v>
      </c>
      <c r="B7">
        <f>papers_obs!C7</f>
        <v>0.99188724320495358</v>
      </c>
    </row>
    <row r="8" spans="1:4" x14ac:dyDescent="0.25">
      <c r="A8" s="1">
        <f>papers_obs!A8</f>
        <v>30133</v>
      </c>
      <c r="B8">
        <f>papers_obs!C8</f>
        <v>1.0021172335817474</v>
      </c>
    </row>
    <row r="9" spans="1:4" x14ac:dyDescent="0.25">
      <c r="A9" s="1">
        <f>papers_obs!A9</f>
        <v>30225</v>
      </c>
      <c r="B9">
        <f>papers_obs!C9</f>
        <v>1.0070332855885471</v>
      </c>
    </row>
    <row r="10" spans="1:4" x14ac:dyDescent="0.25">
      <c r="A10" s="1">
        <f>papers_obs!A10</f>
        <v>30317</v>
      </c>
      <c r="B10">
        <f>papers_obs!C10</f>
        <v>1.0010790275978823</v>
      </c>
    </row>
    <row r="11" spans="1:4" x14ac:dyDescent="0.25">
      <c r="A11" s="1">
        <f>papers_obs!A11</f>
        <v>30407</v>
      </c>
      <c r="B11">
        <f>papers_obs!C11</f>
        <v>1.0064084261871851</v>
      </c>
    </row>
    <row r="12" spans="1:4" x14ac:dyDescent="0.25">
      <c r="A12" s="1">
        <f>papers_obs!A12</f>
        <v>30498</v>
      </c>
      <c r="B12">
        <f>papers_obs!C12</f>
        <v>1.0097834345561778</v>
      </c>
    </row>
    <row r="13" spans="1:4" x14ac:dyDescent="0.25">
      <c r="A13" s="1">
        <f>papers_obs!A13</f>
        <v>30590</v>
      </c>
      <c r="B13">
        <f>papers_obs!C13</f>
        <v>1.0014917081321693</v>
      </c>
    </row>
    <row r="14" spans="1:4" x14ac:dyDescent="0.25">
      <c r="A14" s="1">
        <f>papers_obs!A14</f>
        <v>30682</v>
      </c>
      <c r="B14">
        <f>papers_obs!C14</f>
        <v>0.99560521148644687</v>
      </c>
    </row>
    <row r="15" spans="1:4" x14ac:dyDescent="0.25">
      <c r="A15" s="1">
        <f>papers_obs!A15</f>
        <v>30773</v>
      </c>
      <c r="B15">
        <f>papers_obs!C15</f>
        <v>1.0055379620629019</v>
      </c>
    </row>
    <row r="16" spans="1:4" x14ac:dyDescent="0.25">
      <c r="A16" s="1">
        <f>papers_obs!A16</f>
        <v>30864</v>
      </c>
      <c r="B16">
        <f>papers_obs!C16</f>
        <v>1.0007234389075881</v>
      </c>
    </row>
    <row r="17" spans="1:2" x14ac:dyDescent="0.25">
      <c r="A17" s="1">
        <f>papers_obs!A17</f>
        <v>30956</v>
      </c>
      <c r="B17">
        <f>papers_obs!C17</f>
        <v>1.0024688657554819</v>
      </c>
    </row>
    <row r="18" spans="1:2" x14ac:dyDescent="0.25">
      <c r="A18" s="1">
        <f>papers_obs!A18</f>
        <v>31048</v>
      </c>
      <c r="B18">
        <f>papers_obs!C18</f>
        <v>1.0055960584132584</v>
      </c>
    </row>
    <row r="19" spans="1:2" x14ac:dyDescent="0.25">
      <c r="A19" s="1">
        <f>papers_obs!A19</f>
        <v>31138</v>
      </c>
      <c r="B19">
        <f>papers_obs!C19</f>
        <v>1.0032516306942312</v>
      </c>
    </row>
    <row r="20" spans="1:2" x14ac:dyDescent="0.25">
      <c r="A20" s="1">
        <f>papers_obs!A20</f>
        <v>31229</v>
      </c>
      <c r="B20">
        <f>papers_obs!C20</f>
        <v>1.0060899941734076</v>
      </c>
    </row>
    <row r="21" spans="1:2" x14ac:dyDescent="0.25">
      <c r="A21" s="1">
        <f>papers_obs!A21</f>
        <v>31321</v>
      </c>
      <c r="B21">
        <f>papers_obs!C21</f>
        <v>1.0023441232141423</v>
      </c>
    </row>
    <row r="22" spans="1:2" x14ac:dyDescent="0.25">
      <c r="A22" s="1">
        <f>papers_obs!A22</f>
        <v>31413</v>
      </c>
      <c r="B22">
        <f>papers_obs!C22</f>
        <v>1.0008170162000911</v>
      </c>
    </row>
    <row r="23" spans="1:2" x14ac:dyDescent="0.25">
      <c r="A23" s="1">
        <f>papers_obs!A23</f>
        <v>31503</v>
      </c>
      <c r="B23">
        <f>papers_obs!C23</f>
        <v>0.99295552848591373</v>
      </c>
    </row>
    <row r="24" spans="1:2" x14ac:dyDescent="0.25">
      <c r="A24" s="1">
        <f>papers_obs!A24</f>
        <v>31594</v>
      </c>
      <c r="B24">
        <f>papers_obs!C24</f>
        <v>0.99824931705579456</v>
      </c>
    </row>
    <row r="25" spans="1:2" x14ac:dyDescent="0.25">
      <c r="A25" s="1">
        <f>papers_obs!A25</f>
        <v>31686</v>
      </c>
      <c r="B25">
        <f>papers_obs!C25</f>
        <v>1.0016145462958599</v>
      </c>
    </row>
    <row r="26" spans="1:2" x14ac:dyDescent="0.25">
      <c r="A26" s="1">
        <f>papers_obs!A26</f>
        <v>31778</v>
      </c>
      <c r="B26">
        <f>papers_obs!C26</f>
        <v>1.0059099428825187</v>
      </c>
    </row>
    <row r="27" spans="1:2" x14ac:dyDescent="0.25">
      <c r="A27" s="1">
        <f>papers_obs!A27</f>
        <v>31868</v>
      </c>
      <c r="B27">
        <f>papers_obs!C27</f>
        <v>1.0034842252326188</v>
      </c>
    </row>
    <row r="28" spans="1:2" x14ac:dyDescent="0.25">
      <c r="A28" s="1">
        <f>papers_obs!A28</f>
        <v>31959</v>
      </c>
      <c r="B28">
        <f>papers_obs!C28</f>
        <v>1.000297981587466</v>
      </c>
    </row>
    <row r="29" spans="1:2" x14ac:dyDescent="0.25">
      <c r="A29" s="1">
        <f>papers_obs!A29</f>
        <v>32051</v>
      </c>
      <c r="B29">
        <f>papers_obs!C29</f>
        <v>1.0008112275541352</v>
      </c>
    </row>
    <row r="30" spans="1:2" x14ac:dyDescent="0.25">
      <c r="A30" s="1">
        <f>papers_obs!A30</f>
        <v>32143</v>
      </c>
      <c r="B30">
        <f>papers_obs!C30</f>
        <v>1.0056390513441675</v>
      </c>
    </row>
    <row r="31" spans="1:2" x14ac:dyDescent="0.25">
      <c r="A31" s="1">
        <f>papers_obs!A31</f>
        <v>32234</v>
      </c>
      <c r="B31">
        <f>papers_obs!C31</f>
        <v>1.0022464521552632</v>
      </c>
    </row>
    <row r="32" spans="1:2" x14ac:dyDescent="0.25">
      <c r="A32" s="1">
        <f>papers_obs!A32</f>
        <v>32325</v>
      </c>
      <c r="B32">
        <f>papers_obs!C32</f>
        <v>1.0043608933661139</v>
      </c>
    </row>
    <row r="33" spans="1:2" x14ac:dyDescent="0.25">
      <c r="A33" s="1">
        <f>papers_obs!A33</f>
        <v>32417</v>
      </c>
      <c r="B33">
        <f>papers_obs!C33</f>
        <v>1.0031928288723722</v>
      </c>
    </row>
    <row r="34" spans="1:2" x14ac:dyDescent="0.25">
      <c r="A34" s="1">
        <f>papers_obs!A34</f>
        <v>32509</v>
      </c>
      <c r="B34">
        <f>papers_obs!C34</f>
        <v>0.99965640415311574</v>
      </c>
    </row>
    <row r="35" spans="1:2" x14ac:dyDescent="0.25">
      <c r="A35" s="1">
        <f>papers_obs!A35</f>
        <v>32599</v>
      </c>
      <c r="B35">
        <f>papers_obs!C35</f>
        <v>1.0001374112799124</v>
      </c>
    </row>
    <row r="36" spans="1:2" x14ac:dyDescent="0.25">
      <c r="A36" s="1">
        <f>papers_obs!A36</f>
        <v>32690</v>
      </c>
      <c r="B36">
        <f>papers_obs!C36</f>
        <v>0.99957100973138624</v>
      </c>
    </row>
    <row r="37" spans="1:2" x14ac:dyDescent="0.25">
      <c r="A37" s="1">
        <f>papers_obs!A37</f>
        <v>32782</v>
      </c>
      <c r="B37">
        <f>papers_obs!C37</f>
        <v>1.0049072773644212</v>
      </c>
    </row>
    <row r="38" spans="1:2" x14ac:dyDescent="0.25">
      <c r="A38" s="1">
        <f>papers_obs!A38</f>
        <v>32874</v>
      </c>
      <c r="B38">
        <f>papers_obs!C38</f>
        <v>0.99895904604175889</v>
      </c>
    </row>
    <row r="39" spans="1:2" x14ac:dyDescent="0.25">
      <c r="A39" s="1">
        <f>papers_obs!A39</f>
        <v>32964</v>
      </c>
      <c r="B39">
        <f>papers_obs!C39</f>
        <v>1.0015617954732803</v>
      </c>
    </row>
    <row r="40" spans="1:2" x14ac:dyDescent="0.25">
      <c r="A40" s="1">
        <f>papers_obs!A40</f>
        <v>33055</v>
      </c>
      <c r="B40">
        <f>papers_obs!C40</f>
        <v>1.0030215984295872</v>
      </c>
    </row>
    <row r="41" spans="1:2" x14ac:dyDescent="0.25">
      <c r="A41" s="1">
        <f>papers_obs!A41</f>
        <v>33147</v>
      </c>
      <c r="B41">
        <f>papers_obs!C41</f>
        <v>0.99340799490986142</v>
      </c>
    </row>
    <row r="42" spans="1:2" x14ac:dyDescent="0.25">
      <c r="A42" s="1">
        <f>papers_obs!A42</f>
        <v>33239</v>
      </c>
      <c r="B42">
        <f>papers_obs!C42</f>
        <v>0.98721367871319032</v>
      </c>
    </row>
    <row r="43" spans="1:2" x14ac:dyDescent="0.25">
      <c r="A43" s="1">
        <f>papers_obs!A43</f>
        <v>33329</v>
      </c>
      <c r="B43">
        <f>papers_obs!C43</f>
        <v>0.99872877999450749</v>
      </c>
    </row>
    <row r="44" spans="1:2" x14ac:dyDescent="0.25">
      <c r="A44" s="1">
        <f>papers_obs!A44</f>
        <v>33420</v>
      </c>
      <c r="B44">
        <f>papers_obs!C44</f>
        <v>0.99391549794582845</v>
      </c>
    </row>
    <row r="45" spans="1:2" x14ac:dyDescent="0.25">
      <c r="A45" s="1">
        <f>papers_obs!A45</f>
        <v>33512</v>
      </c>
      <c r="B45">
        <f>papers_obs!C45</f>
        <v>0.99596655332593698</v>
      </c>
    </row>
    <row r="46" spans="1:2" x14ac:dyDescent="0.25">
      <c r="A46" s="1">
        <f>papers_obs!A46</f>
        <v>33604</v>
      </c>
      <c r="B46">
        <f>papers_obs!C46</f>
        <v>1.0084077218260337</v>
      </c>
    </row>
    <row r="47" spans="1:2" x14ac:dyDescent="0.25">
      <c r="A47" s="1">
        <f>papers_obs!A47</f>
        <v>33695</v>
      </c>
      <c r="B47">
        <f>papers_obs!C47</f>
        <v>0.99838380826099449</v>
      </c>
    </row>
    <row r="48" spans="1:2" x14ac:dyDescent="0.25">
      <c r="A48" s="1">
        <f>papers_obs!A48</f>
        <v>33786</v>
      </c>
      <c r="B48">
        <f>papers_obs!C48</f>
        <v>1.0035454893657723</v>
      </c>
    </row>
    <row r="49" spans="1:4" x14ac:dyDescent="0.25">
      <c r="A49" s="1">
        <f>papers_obs!A49</f>
        <v>33878</v>
      </c>
      <c r="B49">
        <f>papers_obs!C49</f>
        <v>1.0031856687051364</v>
      </c>
    </row>
    <row r="50" spans="1:4" x14ac:dyDescent="0.25">
      <c r="A50" s="1">
        <f>papers_obs!A50</f>
        <v>33970</v>
      </c>
      <c r="B50">
        <f>papers_obs!C50</f>
        <v>0.99378514037107801</v>
      </c>
    </row>
    <row r="51" spans="1:4" x14ac:dyDescent="0.25">
      <c r="A51" s="1">
        <f>papers_obs!A51</f>
        <v>34060</v>
      </c>
      <c r="B51">
        <f>papers_obs!C51</f>
        <v>0.99779083316049944</v>
      </c>
    </row>
    <row r="52" spans="1:4" x14ac:dyDescent="0.25">
      <c r="A52" s="1">
        <f>papers_obs!A52</f>
        <v>34151</v>
      </c>
      <c r="B52">
        <f>papers_obs!C52</f>
        <v>1.0003697864594947</v>
      </c>
    </row>
    <row r="53" spans="1:4" x14ac:dyDescent="0.25">
      <c r="A53" s="1">
        <f>papers_obs!A53</f>
        <v>34243</v>
      </c>
      <c r="B53">
        <f>papers_obs!C53</f>
        <v>0.99775996253021682</v>
      </c>
    </row>
    <row r="54" spans="1:4" x14ac:dyDescent="0.25">
      <c r="A54" s="1">
        <f>papers_obs!A54</f>
        <v>34335</v>
      </c>
      <c r="B54">
        <f>papers_obs!C54</f>
        <v>0.99918562718781834</v>
      </c>
    </row>
    <row r="55" spans="1:4" x14ac:dyDescent="0.25">
      <c r="A55" s="1">
        <f>papers_obs!A55</f>
        <v>34425</v>
      </c>
      <c r="B55">
        <f>papers_obs!C55</f>
        <v>0.99850410889223562</v>
      </c>
    </row>
    <row r="56" spans="1:4" x14ac:dyDescent="0.25">
      <c r="A56" s="1">
        <f>papers_obs!A56</f>
        <v>34516</v>
      </c>
      <c r="B56">
        <f>papers_obs!C56</f>
        <v>1.0014244090251514</v>
      </c>
    </row>
    <row r="57" spans="1:4" x14ac:dyDescent="0.25">
      <c r="A57" s="1">
        <f>papers_obs!A57</f>
        <v>34608</v>
      </c>
      <c r="B57">
        <f>papers_obs!C57</f>
        <v>0.99731961655496282</v>
      </c>
    </row>
    <row r="58" spans="1:4" x14ac:dyDescent="0.25">
      <c r="A58" s="1">
        <f>papers_obs!A58</f>
        <v>34700</v>
      </c>
      <c r="B58">
        <f>papers_obs!C58</f>
        <v>0.99503405510901755</v>
      </c>
    </row>
    <row r="59" spans="1:4" x14ac:dyDescent="0.25">
      <c r="A59" s="1">
        <f>papers_obs!A59</f>
        <v>34790</v>
      </c>
      <c r="B59">
        <f>papers_obs!C59</f>
        <v>1.0013285723120244</v>
      </c>
      <c r="C59">
        <f>(our_raw_20110101!G59+our_raw_20110101!H59)/(our_raw_20110101!G58+our_raw_20110101!H58)</f>
        <v>1.0080004295532643</v>
      </c>
      <c r="D59">
        <f>((our_raw_20110101!G59+our_raw_20110101!H59)/our_raw_20110101!C59)/((our_raw_20110101!G58+our_raw_20110101!H58)/our_raw_20110101!C58)</f>
        <v>1.0058976293020006</v>
      </c>
    </row>
    <row r="60" spans="1:4" x14ac:dyDescent="0.25">
      <c r="A60" s="1">
        <f>papers_obs!A60</f>
        <v>34881</v>
      </c>
      <c r="B60">
        <f>papers_obs!C60</f>
        <v>0.99831907770884953</v>
      </c>
      <c r="C60">
        <f>(our_raw_20110101!G60+our_raw_20110101!H60)/(our_raw_20110101!G59+our_raw_20110101!H59)</f>
        <v>1.006214598980806</v>
      </c>
      <c r="D60">
        <f>((our_raw_20110101!G60+our_raw_20110101!H60)/our_raw_20110101!C60)/((our_raw_20110101!G59+our_raw_20110101!H59)/our_raw_20110101!C59)</f>
        <v>1.0036266062796122</v>
      </c>
    </row>
    <row r="61" spans="1:4" x14ac:dyDescent="0.25">
      <c r="A61" s="1">
        <f>papers_obs!A61</f>
        <v>34973</v>
      </c>
      <c r="B61">
        <f>papers_obs!C61</f>
        <v>0.99672425238555884</v>
      </c>
      <c r="C61">
        <f>(our_raw_20110101!G61+our_raw_20110101!H61)/(our_raw_20110101!G60+our_raw_20110101!H60)</f>
        <v>1.0055233019816829</v>
      </c>
      <c r="D61">
        <f>((our_raw_20110101!G61+our_raw_20110101!H61)/our_raw_20110101!C61)/((our_raw_20110101!G60+our_raw_20110101!H60)/our_raw_20110101!C60)</f>
        <v>1.002776021087056</v>
      </c>
    </row>
    <row r="62" spans="1:4" x14ac:dyDescent="0.25">
      <c r="A62" s="1">
        <f>papers_obs!A62</f>
        <v>35065</v>
      </c>
      <c r="B62">
        <f>papers_obs!C62</f>
        <v>1.0009639728335546</v>
      </c>
      <c r="C62">
        <f>(our_raw_20110101!G62+our_raw_20110101!H62)/(our_raw_20110101!G61+our_raw_20110101!H61)</f>
        <v>1.0089501947983575</v>
      </c>
      <c r="D62">
        <f>((our_raw_20110101!G62+our_raw_20110101!H62)/our_raw_20110101!C62)/((our_raw_20110101!G61+our_raw_20110101!H61)/our_raw_20110101!C61)</f>
        <v>1.0068071385787578</v>
      </c>
    </row>
    <row r="63" spans="1:4" x14ac:dyDescent="0.25">
      <c r="A63" s="1">
        <f>papers_obs!A63</f>
        <v>35156</v>
      </c>
      <c r="B63">
        <f>papers_obs!C63</f>
        <v>1.0038328269969596</v>
      </c>
      <c r="C63">
        <f>(our_raw_20110101!G63+our_raw_20110101!H63)/(our_raw_20110101!G62+our_raw_20110101!H62)</f>
        <v>1.0082098378904891</v>
      </c>
      <c r="D63">
        <f>((our_raw_20110101!G63+our_raw_20110101!H63)/our_raw_20110101!C63)/((our_raw_20110101!G62+our_raw_20110101!H62)/our_raw_20110101!C62)</f>
        <v>1.0056760486574285</v>
      </c>
    </row>
    <row r="64" spans="1:4" x14ac:dyDescent="0.25">
      <c r="A64" s="1">
        <f>papers_obs!A64</f>
        <v>35247</v>
      </c>
      <c r="B64">
        <f>papers_obs!C64</f>
        <v>0.99737987330780808</v>
      </c>
      <c r="C64">
        <f>(our_raw_20110101!G64+our_raw_20110101!H64)/(our_raw_20110101!G63+our_raw_20110101!H63)</f>
        <v>1.0057967014008695</v>
      </c>
      <c r="D64">
        <f>((our_raw_20110101!G64+our_raw_20110101!H64)/our_raw_20110101!C64)/((our_raw_20110101!G63+our_raw_20110101!H63)/our_raw_20110101!C63)</f>
        <v>1.0029406379834613</v>
      </c>
    </row>
    <row r="65" spans="1:4" x14ac:dyDescent="0.25">
      <c r="A65" s="1">
        <f>papers_obs!A65</f>
        <v>35339</v>
      </c>
      <c r="B65">
        <f>papers_obs!C65</f>
        <v>1.0013419564116217</v>
      </c>
      <c r="C65">
        <f>(our_raw_20110101!G65+our_raw_20110101!H65)/(our_raw_20110101!G64+our_raw_20110101!H64)</f>
        <v>1.0064493996569468</v>
      </c>
      <c r="D65">
        <f>((our_raw_20110101!G65+our_raw_20110101!H65)/our_raw_20110101!C65)/((our_raw_20110101!G64+our_raw_20110101!H64)/our_raw_20110101!C64)</f>
        <v>1.0034135918174447</v>
      </c>
    </row>
    <row r="66" spans="1:4" x14ac:dyDescent="0.25">
      <c r="A66" s="1">
        <f>papers_obs!A66</f>
        <v>35431</v>
      </c>
      <c r="B66">
        <f>papers_obs!C66</f>
        <v>0.99971841980582909</v>
      </c>
      <c r="C66">
        <f>(our_raw_20110101!G66+our_raw_20110101!H66)/(our_raw_20110101!G65+our_raw_20110101!H65)</f>
        <v>1.0076010634671757</v>
      </c>
      <c r="D66">
        <f>((our_raw_20110101!G66+our_raw_20110101!H66)/our_raw_20110101!C66)/((our_raw_20110101!G65+our_raw_20110101!H65)/our_raw_20110101!C65)</f>
        <v>1.0029296904080371</v>
      </c>
    </row>
    <row r="67" spans="1:4" x14ac:dyDescent="0.25">
      <c r="A67" s="1">
        <f>papers_obs!A67</f>
        <v>35521</v>
      </c>
      <c r="B67">
        <f>papers_obs!C67</f>
        <v>0.99602146667135272</v>
      </c>
      <c r="C67">
        <f>(our_raw_20110101!G67+our_raw_20110101!H67)/(our_raw_20110101!G66+our_raw_20110101!H66)</f>
        <v>1.0052095666587733</v>
      </c>
      <c r="D67">
        <f>((our_raw_20110101!G67+our_raw_20110101!H67)/our_raw_20110101!C67)/((our_raw_20110101!G66+our_raw_20110101!H66)/our_raw_20110101!C66)</f>
        <v>1.0030306704466998</v>
      </c>
    </row>
    <row r="68" spans="1:4" x14ac:dyDescent="0.25">
      <c r="A68" s="1">
        <f>papers_obs!A68</f>
        <v>35612</v>
      </c>
      <c r="B68">
        <f>papers_obs!C68</f>
        <v>1.0051224189233194</v>
      </c>
      <c r="C68">
        <f>(our_raw_20110101!G68+our_raw_20110101!H68)/(our_raw_20110101!G67+our_raw_20110101!H67)</f>
        <v>1.0129395927982501</v>
      </c>
      <c r="D68">
        <f>((our_raw_20110101!G68+our_raw_20110101!H68)/our_raw_20110101!C68)/((our_raw_20110101!G67+our_raw_20110101!H67)/our_raw_20110101!C67)</f>
        <v>1.0102930992547008</v>
      </c>
    </row>
    <row r="69" spans="1:4" x14ac:dyDescent="0.25">
      <c r="A69" s="1">
        <f>papers_obs!A69</f>
        <v>35704</v>
      </c>
      <c r="B69">
        <f>papers_obs!C69</f>
        <v>1.0013257410152958</v>
      </c>
      <c r="C69">
        <f>(our_raw_20110101!G69+our_raw_20110101!H69)/(our_raw_20110101!G68+our_raw_20110101!H68)</f>
        <v>1.009385537965747</v>
      </c>
      <c r="D69">
        <f>((our_raw_20110101!G69+our_raw_20110101!H69)/our_raw_20110101!C69)/((our_raw_20110101!G68+our_raw_20110101!H68)/our_raw_20110101!C68)</f>
        <v>1.0065709010910342</v>
      </c>
    </row>
    <row r="70" spans="1:4" x14ac:dyDescent="0.25">
      <c r="A70" s="1">
        <f>papers_obs!A70</f>
        <v>35796</v>
      </c>
      <c r="B70">
        <f>papers_obs!C70</f>
        <v>1.0011493890246503</v>
      </c>
      <c r="C70">
        <f>(our_raw_20110101!G70+our_raw_20110101!H70)/(our_raw_20110101!G69+our_raw_20110101!H69)</f>
        <v>1.0101704956882362</v>
      </c>
      <c r="D70">
        <f>((our_raw_20110101!G70+our_raw_20110101!H70)/our_raw_20110101!C70)/((our_raw_20110101!G69+our_raw_20110101!H69)/our_raw_20110101!C69)</f>
        <v>1.0078987096635372</v>
      </c>
    </row>
    <row r="71" spans="1:4" x14ac:dyDescent="0.25">
      <c r="A71" s="1">
        <f>papers_obs!A71</f>
        <v>35886</v>
      </c>
      <c r="B71">
        <f>papers_obs!C71</f>
        <v>1.0043287607596765</v>
      </c>
      <c r="C71">
        <f>(our_raw_20110101!G71+our_raw_20110101!H71)/(our_raw_20110101!G70+our_raw_20110101!H70)</f>
        <v>1.0122348571242383</v>
      </c>
      <c r="D71">
        <f>((our_raw_20110101!G71+our_raw_20110101!H71)/our_raw_20110101!C71)/((our_raw_20110101!G70+our_raw_20110101!H70)/our_raw_20110101!C70)</f>
        <v>1.0097154467773295</v>
      </c>
    </row>
    <row r="72" spans="1:4" x14ac:dyDescent="0.25">
      <c r="A72" s="1">
        <f>papers_obs!A72</f>
        <v>35977</v>
      </c>
      <c r="B72">
        <f>papers_obs!C72</f>
        <v>1.0029480919450646</v>
      </c>
      <c r="C72">
        <f>(our_raw_20110101!G72+our_raw_20110101!H72)/(our_raw_20110101!G71+our_raw_20110101!H71)</f>
        <v>1.0109442647224505</v>
      </c>
      <c r="D72">
        <f>((our_raw_20110101!G72+our_raw_20110101!H72)/our_raw_20110101!C72)/((our_raw_20110101!G71+our_raw_20110101!H71)/our_raw_20110101!C71)</f>
        <v>1.0081022303403744</v>
      </c>
    </row>
    <row r="73" spans="1:4" x14ac:dyDescent="0.25">
      <c r="A73" s="1">
        <f>papers_obs!A73</f>
        <v>36069</v>
      </c>
      <c r="B73">
        <f>papers_obs!C73</f>
        <v>1.0015122043782829</v>
      </c>
      <c r="C73">
        <f>(our_raw_20110101!G73+our_raw_20110101!H73)/(our_raw_20110101!G72+our_raw_20110101!H72)</f>
        <v>1.008660627577094</v>
      </c>
      <c r="D73">
        <f>((our_raw_20110101!G73+our_raw_20110101!H73)/our_raw_20110101!C73)/((our_raw_20110101!G72+our_raw_20110101!H72)/our_raw_20110101!C72)</f>
        <v>1.0056507619343005</v>
      </c>
    </row>
    <row r="74" spans="1:4" x14ac:dyDescent="0.25">
      <c r="A74" s="1">
        <f>papers_obs!A74</f>
        <v>36161</v>
      </c>
      <c r="B74">
        <f>papers_obs!C74</f>
        <v>1.0026178557898628</v>
      </c>
      <c r="C74">
        <f>(our_raw_20110101!G74+our_raw_20110101!H74)/(our_raw_20110101!G73+our_raw_20110101!H73)</f>
        <v>1.0110011522010196</v>
      </c>
      <c r="D74">
        <f>((our_raw_20110101!G74+our_raw_20110101!H74)/our_raw_20110101!C74)/((our_raw_20110101!G73+our_raw_20110101!H73)/our_raw_20110101!C73)</f>
        <v>1.0071974441981717</v>
      </c>
    </row>
    <row r="75" spans="1:4" x14ac:dyDescent="0.25">
      <c r="A75" s="1">
        <f>papers_obs!A75</f>
        <v>36251</v>
      </c>
      <c r="B75">
        <f>papers_obs!C75</f>
        <v>1.0047009352775451</v>
      </c>
      <c r="C75">
        <f>(our_raw_20110101!G75+our_raw_20110101!H75)/(our_raw_20110101!G74+our_raw_20110101!H74)</f>
        <v>1.0108189964717269</v>
      </c>
      <c r="D75">
        <f>((our_raw_20110101!G75+our_raw_20110101!H75)/our_raw_20110101!C75)/((our_raw_20110101!G74+our_raw_20110101!H74)/our_raw_20110101!C74)</f>
        <v>1.0081112207911955</v>
      </c>
    </row>
    <row r="76" spans="1:4" x14ac:dyDescent="0.25">
      <c r="A76" s="1">
        <f>papers_obs!A76</f>
        <v>36342</v>
      </c>
      <c r="B76">
        <f>papers_obs!C76</f>
        <v>1.0042648850571156</v>
      </c>
      <c r="C76">
        <f>(our_raw_20110101!G76+our_raw_20110101!H76)/(our_raw_20110101!G75+our_raw_20110101!H75)</f>
        <v>1.0101471882867159</v>
      </c>
      <c r="D76">
        <f>((our_raw_20110101!G76+our_raw_20110101!H76)/our_raw_20110101!C76)/((our_raw_20110101!G75+our_raw_20110101!H75)/our_raw_20110101!C75)</f>
        <v>1.0071756482771757</v>
      </c>
    </row>
    <row r="77" spans="1:4" x14ac:dyDescent="0.25">
      <c r="A77" s="1">
        <f>papers_obs!A77</f>
        <v>36434</v>
      </c>
      <c r="B77">
        <f>papers_obs!C77</f>
        <v>1.0083592549059914</v>
      </c>
      <c r="C77">
        <f>(our_raw_20110101!G77+our_raw_20110101!H77)/(our_raw_20110101!G76+our_raw_20110101!H76)</f>
        <v>1.0143416304813162</v>
      </c>
      <c r="D77">
        <f>((our_raw_20110101!G77+our_raw_20110101!H77)/our_raw_20110101!C77)/((our_raw_20110101!G76+our_raw_20110101!H76)/our_raw_20110101!C76)</f>
        <v>1.0113438845171554</v>
      </c>
    </row>
    <row r="78" spans="1:4" x14ac:dyDescent="0.25">
      <c r="A78" s="1">
        <f>papers_obs!A78</f>
        <v>36526</v>
      </c>
      <c r="B78">
        <f>papers_obs!C78</f>
        <v>1.0033620704953192</v>
      </c>
      <c r="C78">
        <f>(our_raw_20110101!G78+our_raw_20110101!H78)/(our_raw_20110101!G77+our_raw_20110101!H77)</f>
        <v>1.0090591179041934</v>
      </c>
      <c r="D78">
        <f>((our_raw_20110101!G78+our_raw_20110101!H78)/our_raw_20110101!C78)/((our_raw_20110101!G77+our_raw_20110101!H77)/our_raw_20110101!C77)</f>
        <v>0.99510653774317737</v>
      </c>
    </row>
    <row r="79" spans="1:4" x14ac:dyDescent="0.25">
      <c r="A79" s="1">
        <f>papers_obs!A79</f>
        <v>36617</v>
      </c>
      <c r="B79">
        <f>papers_obs!C79</f>
        <v>1.0050824434294121</v>
      </c>
      <c r="C79">
        <f>(our_raw_20110101!G79+our_raw_20110101!H79)/(our_raw_20110101!G78+our_raw_20110101!H78)</f>
        <v>1.0137280970377784</v>
      </c>
      <c r="D79">
        <f>((our_raw_20110101!G79+our_raw_20110101!H79)/our_raw_20110101!C79)/((our_raw_20110101!G78+our_raw_20110101!H78)/our_raw_20110101!C78)</f>
        <v>1.0105948546462784</v>
      </c>
    </row>
    <row r="80" spans="1:4" x14ac:dyDescent="0.25">
      <c r="A80" s="1">
        <f>papers_obs!A80</f>
        <v>36708</v>
      </c>
      <c r="B80">
        <f>papers_obs!C80</f>
        <v>1.001412787675813</v>
      </c>
      <c r="C80">
        <f>(our_raw_20110101!G80+our_raw_20110101!H80)/(our_raw_20110101!G79+our_raw_20110101!H79)</f>
        <v>1.0086351713772066</v>
      </c>
      <c r="D80">
        <f>((our_raw_20110101!G80+our_raw_20110101!H80)/our_raw_20110101!C80)/((our_raw_20110101!G79+our_raw_20110101!H79)/our_raw_20110101!C79)</f>
        <v>1.0054296760113803</v>
      </c>
    </row>
    <row r="81" spans="1:4" x14ac:dyDescent="0.25">
      <c r="A81" s="1">
        <f>papers_obs!A81</f>
        <v>36800</v>
      </c>
      <c r="B81">
        <f>papers_obs!C81</f>
        <v>1.0017862527160308</v>
      </c>
      <c r="C81">
        <f>(our_raw_20110101!G81+our_raw_20110101!H81)/(our_raw_20110101!G80+our_raw_20110101!H80)</f>
        <v>1.0090433613838243</v>
      </c>
      <c r="D81">
        <f>((our_raw_20110101!G81+our_raw_20110101!H81)/our_raw_20110101!C81)/((our_raw_20110101!G80+our_raw_20110101!H80)/our_raw_20110101!C80)</f>
        <v>1.0060115741595037</v>
      </c>
    </row>
    <row r="82" spans="1:4" x14ac:dyDescent="0.25">
      <c r="A82" s="1">
        <f>papers_obs!A82</f>
        <v>36892</v>
      </c>
      <c r="B82">
        <f>papers_obs!C82</f>
        <v>0.99497917017380866</v>
      </c>
      <c r="C82">
        <f>(our_raw_20110101!G82+our_raw_20110101!H82)/(our_raw_20110101!G81+our_raw_20110101!H81)</f>
        <v>1.0020270172441252</v>
      </c>
      <c r="D82">
        <f>((our_raw_20110101!G82+our_raw_20110101!H82)/our_raw_20110101!C82)/((our_raw_20110101!G81+our_raw_20110101!H81)/our_raw_20110101!C81)</f>
        <v>0.99949661053269612</v>
      </c>
    </row>
    <row r="83" spans="1:4" x14ac:dyDescent="0.25">
      <c r="A83" s="1">
        <f>papers_obs!A83</f>
        <v>36982</v>
      </c>
      <c r="B83">
        <f>papers_obs!C83</f>
        <v>0.99522866676758071</v>
      </c>
      <c r="C83">
        <f>(our_raw_20110101!G83+our_raw_20110101!H83)/(our_raw_20110101!G82+our_raw_20110101!H82)</f>
        <v>1.004392619243718</v>
      </c>
      <c r="D83">
        <f>((our_raw_20110101!G83+our_raw_20110101!H83)/our_raw_20110101!C83)/((our_raw_20110101!G82+our_raw_20110101!H82)/our_raw_20110101!C82)</f>
        <v>1.0014240648085164</v>
      </c>
    </row>
    <row r="84" spans="1:4" x14ac:dyDescent="0.25">
      <c r="A84" s="1">
        <f>papers_obs!A84</f>
        <v>37073</v>
      </c>
      <c r="B84">
        <f>papers_obs!C84</f>
        <v>0.99239657225953071</v>
      </c>
      <c r="C84">
        <f>(our_raw_20110101!G84+our_raw_20110101!H84)/(our_raw_20110101!G83+our_raw_20110101!H83)</f>
        <v>1.0032225115449354</v>
      </c>
      <c r="D84">
        <f>((our_raw_20110101!G84+our_raw_20110101!H84)/our_raw_20110101!C84)/((our_raw_20110101!G83+our_raw_20110101!H83)/our_raw_20110101!C83)</f>
        <v>1.00002779741256</v>
      </c>
    </row>
    <row r="85" spans="1:4" x14ac:dyDescent="0.25">
      <c r="A85" s="1">
        <f>papers_obs!A85</f>
        <v>37165</v>
      </c>
      <c r="B85">
        <f>papers_obs!C85</f>
        <v>0.99527549958677175</v>
      </c>
      <c r="C85">
        <f>(our_raw_20110101!G85+our_raw_20110101!H85)/(our_raw_20110101!G84+our_raw_20110101!H84)</f>
        <v>1.005492220549222</v>
      </c>
      <c r="D85">
        <f>((our_raw_20110101!G85+our_raw_20110101!H85)/our_raw_20110101!C85)/((our_raw_20110101!G84+our_raw_20110101!H84)/our_raw_20110101!C84)</f>
        <v>1.002281891172377</v>
      </c>
    </row>
    <row r="86" spans="1:4" x14ac:dyDescent="0.25">
      <c r="A86" s="1">
        <f>papers_obs!A86</f>
        <v>37257</v>
      </c>
      <c r="B86">
        <f>papers_obs!C86</f>
        <v>0.99755142748086534</v>
      </c>
      <c r="C86">
        <f>(our_raw_20110101!G86+our_raw_20110101!H86)/(our_raw_20110101!G85+our_raw_20110101!H85)</f>
        <v>1.0058900710231324</v>
      </c>
      <c r="D86">
        <f>((our_raw_20110101!G86+our_raw_20110101!H86)/our_raw_20110101!C86)/((our_raw_20110101!G85+our_raw_20110101!H85)/our_raw_20110101!C85)</f>
        <v>1.0033257935432751</v>
      </c>
    </row>
    <row r="87" spans="1:4" x14ac:dyDescent="0.25">
      <c r="A87" s="1">
        <f>papers_obs!A87</f>
        <v>37347</v>
      </c>
      <c r="B87">
        <f>papers_obs!C87</f>
        <v>1.0009263009170861</v>
      </c>
      <c r="C87">
        <f>(our_raw_20110101!G87+our_raw_20110101!H87)/(our_raw_20110101!G86+our_raw_20110101!H86)</f>
        <v>1.0042676270008932</v>
      </c>
      <c r="D87">
        <f>((our_raw_20110101!G87+our_raw_20110101!H87)/our_raw_20110101!C87)/((our_raw_20110101!G86+our_raw_20110101!H86)/our_raw_20110101!C86)</f>
        <v>1.0017724123895491</v>
      </c>
    </row>
    <row r="88" spans="1:4" x14ac:dyDescent="0.25">
      <c r="A88" s="1">
        <f>papers_obs!A88</f>
        <v>37438</v>
      </c>
      <c r="B88">
        <f>papers_obs!C88</f>
        <v>0.99673818784009038</v>
      </c>
      <c r="C88">
        <f>(our_raw_20110101!G88+our_raw_20110101!H88)/(our_raw_20110101!G87+our_raw_20110101!H87)</f>
        <v>1.0033459453354416</v>
      </c>
      <c r="D88">
        <f>((our_raw_20110101!G88+our_raw_20110101!H88)/our_raw_20110101!C88)/((our_raw_20110101!G87+our_raw_20110101!H87)/our_raw_20110101!C87)</f>
        <v>1.0002880261962881</v>
      </c>
    </row>
    <row r="89" spans="1:4" x14ac:dyDescent="0.25">
      <c r="A89" s="1">
        <f>papers_obs!A89</f>
        <v>37530</v>
      </c>
      <c r="B89">
        <f>papers_obs!C89</f>
        <v>0.99792610264775372</v>
      </c>
      <c r="C89">
        <f>(our_raw_20110101!G89+our_raw_20110101!H89)/(our_raw_20110101!G88+our_raw_20110101!H88)</f>
        <v>1.0061067413358848</v>
      </c>
      <c r="D89">
        <f>((our_raw_20110101!G89+our_raw_20110101!H89)/our_raw_20110101!C89)/((our_raw_20110101!G88+our_raw_20110101!H88)/our_raw_20110101!C88)</f>
        <v>1.0029977082425523</v>
      </c>
    </row>
    <row r="90" spans="1:4" x14ac:dyDescent="0.25">
      <c r="A90" s="1">
        <f>papers_obs!A90</f>
        <v>37622</v>
      </c>
      <c r="B90">
        <f>papers_obs!C90</f>
        <v>1.0001542379535051</v>
      </c>
      <c r="C90">
        <f>(our_raw_20110101!G90+our_raw_20110101!H90)/(our_raw_20110101!G89+our_raw_20110101!H89)</f>
        <v>1.005734025145798</v>
      </c>
      <c r="D90">
        <f>((our_raw_20110101!G90+our_raw_20110101!H90)/our_raw_20110101!C90)/((our_raw_20110101!G89+our_raw_20110101!H89)/our_raw_20110101!C89)</f>
        <v>0.99857706044922434</v>
      </c>
    </row>
    <row r="91" spans="1:4" x14ac:dyDescent="0.25">
      <c r="A91" s="1">
        <f>papers_obs!A91</f>
        <v>37712</v>
      </c>
      <c r="B91">
        <f>papers_obs!C91</f>
        <v>0.99589530090711342</v>
      </c>
      <c r="C91">
        <f>(our_raw_20110101!G91+our_raw_20110101!H91)/(our_raw_20110101!G90+our_raw_20110101!H90)</f>
        <v>1.0049226148262482</v>
      </c>
      <c r="D91">
        <f>((our_raw_20110101!G91+our_raw_20110101!H91)/our_raw_20110101!C91)/((our_raw_20110101!G90+our_raw_20110101!H90)/our_raw_20110101!C90)</f>
        <v>1.0018971744906342</v>
      </c>
    </row>
    <row r="92" spans="1:4" x14ac:dyDescent="0.25">
      <c r="A92" s="1">
        <f>papers_obs!A92</f>
        <v>37803</v>
      </c>
      <c r="B92">
        <f>papers_obs!C92</f>
        <v>1.0049691488946706</v>
      </c>
      <c r="C92">
        <f>(our_raw_20110101!G92+our_raw_20110101!H92)/(our_raw_20110101!G91+our_raw_20110101!H91)</f>
        <v>1.0100737542723512</v>
      </c>
      <c r="D92">
        <f>((our_raw_20110101!G92+our_raw_20110101!H92)/our_raw_20110101!C92)/((our_raw_20110101!G91+our_raw_20110101!H91)/our_raw_20110101!C91)</f>
        <v>1.0067055143229946</v>
      </c>
    </row>
    <row r="93" spans="1:4" x14ac:dyDescent="0.25">
      <c r="A93" s="1">
        <f>papers_obs!A93</f>
        <v>37895</v>
      </c>
      <c r="B93">
        <f>papers_obs!C93</f>
        <v>0.99818690792302567</v>
      </c>
      <c r="C93">
        <f>(our_raw_20110101!G93+our_raw_20110101!H93)/(our_raw_20110101!G92+our_raw_20110101!H92)</f>
        <v>1.0053839304061922</v>
      </c>
      <c r="D93">
        <f>((our_raw_20110101!G93+our_raw_20110101!H93)/our_raw_20110101!C93)/((our_raw_20110101!G92+our_raw_20110101!H92)/our_raw_20110101!C92)</f>
        <v>1.0019327746840938</v>
      </c>
    </row>
    <row r="94" spans="1:4" x14ac:dyDescent="0.25">
      <c r="A94" s="1">
        <f>papers_obs!A94</f>
        <v>37987</v>
      </c>
      <c r="B94">
        <f>papers_obs!C94</f>
        <v>1.0016311267249525</v>
      </c>
      <c r="C94">
        <f>(our_raw_20110101!G94+our_raw_20110101!H94)/(our_raw_20110101!G93+our_raw_20110101!H93)</f>
        <v>1.0093203248487492</v>
      </c>
      <c r="D94">
        <f>((our_raw_20110101!G94+our_raw_20110101!H94)/our_raw_20110101!C94)/((our_raw_20110101!G93+our_raw_20110101!H93)/our_raw_20110101!C93)</f>
        <v>1.0089556750704798</v>
      </c>
    </row>
    <row r="95" spans="1:4" x14ac:dyDescent="0.25">
      <c r="A95" s="1">
        <f>papers_obs!A95</f>
        <v>38078</v>
      </c>
      <c r="B95">
        <f>papers_obs!C95</f>
        <v>0.99651835529530386</v>
      </c>
      <c r="C95">
        <f>(our_raw_20110101!G95+our_raw_20110101!H95)/(our_raw_20110101!G94+our_raw_20110101!H94)</f>
        <v>1.0051976455340748</v>
      </c>
      <c r="D95">
        <f>((our_raw_20110101!G95+our_raw_20110101!H95)/our_raw_20110101!C95)/((our_raw_20110101!G94+our_raw_20110101!H94)/our_raw_20110101!C94)</f>
        <v>1.0024146131243277</v>
      </c>
    </row>
    <row r="96" spans="1:4" x14ac:dyDescent="0.25">
      <c r="A96" s="1">
        <f>papers_obs!A96</f>
        <v>38169</v>
      </c>
      <c r="B96">
        <f>papers_obs!C96</f>
        <v>0.99903987225677593</v>
      </c>
      <c r="C96">
        <f>(our_raw_20110101!G96+our_raw_20110101!H96)/(our_raw_20110101!G95+our_raw_20110101!H95)</f>
        <v>1.0069436050337779</v>
      </c>
      <c r="D96">
        <f>((our_raw_20110101!G96+our_raw_20110101!H96)/our_raw_20110101!C96)/((our_raw_20110101!G95+our_raw_20110101!H95)/our_raw_20110101!C95)</f>
        <v>1.003762393119924</v>
      </c>
    </row>
    <row r="97" spans="1:4" x14ac:dyDescent="0.25">
      <c r="A97" s="1">
        <f>papers_obs!A97</f>
        <v>38261</v>
      </c>
      <c r="B97">
        <f>papers_obs!C97</f>
        <v>1.0039599009904543</v>
      </c>
      <c r="C97">
        <f>(our_raw_20110101!G97+our_raw_20110101!H97)/(our_raw_20110101!G96+our_raw_20110101!H96)</f>
        <v>1.01080374529837</v>
      </c>
      <c r="D97">
        <f>((our_raw_20110101!G97+our_raw_20110101!H97)/our_raw_20110101!C97)/((our_raw_20110101!G96+our_raw_20110101!H96)/our_raw_20110101!C96)</f>
        <v>1.0074797108446709</v>
      </c>
    </row>
    <row r="98" spans="1:4" x14ac:dyDescent="0.25">
      <c r="A98" s="1">
        <f>papers_obs!A98</f>
        <v>38353</v>
      </c>
      <c r="B98">
        <f>papers_obs!C98</f>
        <v>0.99659714578957215</v>
      </c>
      <c r="C98">
        <f>(our_raw_20110101!G98+our_raw_20110101!H98)/(our_raw_20110101!G97+our_raw_20110101!H97)</f>
        <v>1.0076005489285338</v>
      </c>
      <c r="D98">
        <f>((our_raw_20110101!G98+our_raw_20110101!H98)/our_raw_20110101!C98)/((our_raw_20110101!G97+our_raw_20110101!H97)/our_raw_20110101!C97)</f>
        <v>1.0048245184788511</v>
      </c>
    </row>
    <row r="99" spans="1:4" x14ac:dyDescent="0.25">
      <c r="A99" s="1">
        <f>papers_obs!A99</f>
        <v>38443</v>
      </c>
      <c r="B99">
        <f>papers_obs!C99</f>
        <v>0.99881412062584973</v>
      </c>
      <c r="C99">
        <f>(our_raw_20110101!G99+our_raw_20110101!H99)/(our_raw_20110101!G98+our_raw_20110101!H98)</f>
        <v>1.006993190151912</v>
      </c>
      <c r="D99">
        <f>((our_raw_20110101!G99+our_raw_20110101!H99)/our_raw_20110101!C99)/((our_raw_20110101!G98+our_raw_20110101!H98)/our_raw_20110101!C98)</f>
        <v>1.0041552572534096</v>
      </c>
    </row>
    <row r="100" spans="1:4" x14ac:dyDescent="0.25">
      <c r="A100" s="1">
        <f>papers_obs!A100</f>
        <v>38534</v>
      </c>
      <c r="B100">
        <f>papers_obs!C100</f>
        <v>1.0014735996133193</v>
      </c>
      <c r="C100">
        <f>(our_raw_20110101!G100+our_raw_20110101!H100)/(our_raw_20110101!G99+our_raw_20110101!H99)</f>
        <v>1.0064374333498063</v>
      </c>
      <c r="D100">
        <f>((our_raw_20110101!G100+our_raw_20110101!H100)/our_raw_20110101!C100)/((our_raw_20110101!G99+our_raw_20110101!H99)/our_raw_20110101!C99)</f>
        <v>1.0031111241991051</v>
      </c>
    </row>
    <row r="101" spans="1:4" x14ac:dyDescent="0.25">
      <c r="A101" s="1">
        <f>papers_obs!A101</f>
        <v>38626</v>
      </c>
      <c r="B101">
        <f>papers_obs!C101</f>
        <v>0.99973383459183063</v>
      </c>
      <c r="C101">
        <f>(our_raw_20110101!G101+our_raw_20110101!H101)/(our_raw_20110101!G100+our_raw_20110101!H100)</f>
        <v>1.006551318662859</v>
      </c>
      <c r="D101">
        <f>((our_raw_20110101!G101+our_raw_20110101!H101)/our_raw_20110101!C101)/((our_raw_20110101!G100+our_raw_20110101!H100)/our_raw_20110101!C100)</f>
        <v>1.0031237266122104</v>
      </c>
    </row>
    <row r="102" spans="1:4" x14ac:dyDescent="0.25">
      <c r="A102" s="1">
        <f>papers_obs!A102</f>
        <v>38718</v>
      </c>
      <c r="B102">
        <f>papers_obs!C102</f>
        <v>0.99586726846044626</v>
      </c>
      <c r="C102">
        <f>(our_raw_20110101!G102+our_raw_20110101!H102)/(our_raw_20110101!G101+our_raw_20110101!H101)</f>
        <v>1.0070735339426928</v>
      </c>
      <c r="D102">
        <f>((our_raw_20110101!G102+our_raw_20110101!H102)/our_raw_20110101!C102)/((our_raw_20110101!G101+our_raw_20110101!H101)/our_raw_20110101!C101)</f>
        <v>1.0045635546976825</v>
      </c>
    </row>
    <row r="103" spans="1:4" x14ac:dyDescent="0.25">
      <c r="A103" s="1">
        <f>papers_obs!A103</f>
        <v>38808</v>
      </c>
      <c r="B103">
        <f>papers_obs!C103</f>
        <v>0.9977675982073988</v>
      </c>
      <c r="C103">
        <f>(our_raw_20110101!G103+our_raw_20110101!H103)/(our_raw_20110101!G102+our_raw_20110101!H102)</f>
        <v>1.006513952095045</v>
      </c>
      <c r="D103">
        <f>((our_raw_20110101!G103+our_raw_20110101!H103)/our_raw_20110101!C103)/((our_raw_20110101!G102+our_raw_20110101!H102)/our_raw_20110101!C102)</f>
        <v>1.0035662220537276</v>
      </c>
    </row>
    <row r="104" spans="1:4" x14ac:dyDescent="0.25">
      <c r="A104" s="1">
        <f>papers_obs!A104</f>
        <v>38899</v>
      </c>
      <c r="B104">
        <f>papers_obs!C104</f>
        <v>0.99789690035648559</v>
      </c>
      <c r="C104">
        <f>(our_raw_20110101!G104+our_raw_20110101!H104)/(our_raw_20110101!G103+our_raw_20110101!H103)</f>
        <v>1.0054459332809849</v>
      </c>
      <c r="D104">
        <f>((our_raw_20110101!G104+our_raw_20110101!H104)/our_raw_20110101!C104)/((our_raw_20110101!G103+our_raw_20110101!H103)/our_raw_20110101!C103)</f>
        <v>1.0022270391456445</v>
      </c>
    </row>
    <row r="105" spans="1:4" x14ac:dyDescent="0.25">
      <c r="A105" s="1">
        <f>papers_obs!A105</f>
        <v>38991</v>
      </c>
      <c r="B105">
        <f>papers_obs!C105</f>
        <v>0.99639125949452989</v>
      </c>
      <c r="C105">
        <f>(our_raw_20110101!G105+our_raw_20110101!H105)/(our_raw_20110101!G104+our_raw_20110101!H104)</f>
        <v>1.0094850607144656</v>
      </c>
      <c r="D105">
        <f>((our_raw_20110101!G105+our_raw_20110101!H105)/our_raw_20110101!C105)/((our_raw_20110101!G104+our_raw_20110101!H104)/our_raw_20110101!C104)</f>
        <v>1.0062810571680723</v>
      </c>
    </row>
    <row r="106" spans="1:4" x14ac:dyDescent="0.25">
      <c r="A106" s="1">
        <f>papers_obs!A106</f>
        <v>39083</v>
      </c>
      <c r="B106">
        <f>papers_obs!C106</f>
        <v>0.99716658864237429</v>
      </c>
      <c r="C106">
        <f>(our_raw_20110101!G106+our_raw_20110101!H106)/(our_raw_20110101!G105+our_raw_20110101!H105)</f>
        <v>1.005053593042263</v>
      </c>
      <c r="D106">
        <f>((our_raw_20110101!G106+our_raw_20110101!H106)/our_raw_20110101!C106)/((our_raw_20110101!G105+our_raw_20110101!H105)/our_raw_20110101!C105)</f>
        <v>1.0009464049716155</v>
      </c>
    </row>
    <row r="107" spans="1:4" x14ac:dyDescent="0.25">
      <c r="A107" s="1">
        <f>papers_obs!A107</f>
        <v>39173</v>
      </c>
      <c r="B107">
        <f>papers_obs!C107</f>
        <v>0.99648979620049061</v>
      </c>
      <c r="C107">
        <f>(our_raw_20110101!G107+our_raw_20110101!H107)/(our_raw_20110101!G106+our_raw_20110101!H106)</f>
        <v>1.0028182653390609</v>
      </c>
      <c r="D107">
        <f>((our_raw_20110101!G107+our_raw_20110101!H107)/our_raw_20110101!C107)/((our_raw_20110101!G106+our_raw_20110101!H106)/our_raw_20110101!C106)</f>
        <v>1.0000341271691031</v>
      </c>
    </row>
    <row r="108" spans="1:4" x14ac:dyDescent="0.25">
      <c r="A108" s="1">
        <f>papers_obs!A108</f>
        <v>39264</v>
      </c>
      <c r="B108">
        <f>papers_obs!C108</f>
        <v>0.99706702866973673</v>
      </c>
      <c r="C108">
        <f>(our_raw_20110101!G108+our_raw_20110101!H108)/(our_raw_20110101!G107+our_raw_20110101!H107)</f>
        <v>1.0036026890173697</v>
      </c>
      <c r="D108">
        <f>((our_raw_20110101!G108+our_raw_20110101!H108)/our_raw_20110101!C108)/((our_raw_20110101!G107+our_raw_20110101!H107)/our_raw_20110101!C107)</f>
        <v>1.0004563010168328</v>
      </c>
    </row>
    <row r="109" spans="1:4" x14ac:dyDescent="0.25">
      <c r="A109" s="1">
        <f>papers_obs!A109</f>
        <v>39356</v>
      </c>
      <c r="B109">
        <f>papers_obs!C109</f>
        <v>1.0044233147425472</v>
      </c>
      <c r="C109">
        <f>(our_raw_20110101!G109+our_raw_20110101!H109)/(our_raw_20110101!G108+our_raw_20110101!H108)</f>
        <v>1.0031579986183756</v>
      </c>
      <c r="D109">
        <f>((our_raw_20110101!G109+our_raw_20110101!H109)/our_raw_20110101!C109)/((our_raw_20110101!G108+our_raw_20110101!H108)/our_raw_20110101!C108)</f>
        <v>1.000028557944965</v>
      </c>
    </row>
    <row r="110" spans="1:4" x14ac:dyDescent="0.25">
      <c r="A110" s="1">
        <f>papers_obs!A110</f>
        <v>39448</v>
      </c>
      <c r="B110">
        <f>papers_obs!C110</f>
        <v>0.99929020534887125</v>
      </c>
      <c r="C110">
        <f>(our_raw_20110101!G110+our_raw_20110101!H110)/(our_raw_20110101!G109+our_raw_20110101!H109)</f>
        <v>1.0016109198229219</v>
      </c>
      <c r="D110">
        <f>((our_raw_20110101!G110+our_raw_20110101!H110)/our_raw_20110101!C110)/((our_raw_20110101!G109+our_raw_20110101!H109)/our_raw_20110101!C109)</f>
        <v>1.0021702226188482</v>
      </c>
    </row>
    <row r="111" spans="1:4" x14ac:dyDescent="0.25">
      <c r="A111" s="1">
        <f>papers_obs!A111</f>
        <v>39539</v>
      </c>
      <c r="B111">
        <f>papers_obs!C111</f>
        <v>0.99810845960551853</v>
      </c>
      <c r="C111">
        <f>(our_raw_20110101!G111+our_raw_20110101!H111)/(our_raw_20110101!G110+our_raw_20110101!H110)</f>
        <v>1.001190900050337</v>
      </c>
      <c r="D111">
        <f>((our_raw_20110101!G111+our_raw_20110101!H111)/our_raw_20110101!C111)/((our_raw_20110101!G110+our_raw_20110101!H110)/our_raw_20110101!C110)</f>
        <v>0.99860295676157007</v>
      </c>
    </row>
    <row r="112" spans="1:4" x14ac:dyDescent="0.25">
      <c r="A112" s="1">
        <f>papers_obs!A112</f>
        <v>39630</v>
      </c>
      <c r="B112">
        <f>papers_obs!C112</f>
        <v>0.98671360604181324</v>
      </c>
      <c r="C112">
        <f>(our_raw_20110101!G112+our_raw_20110101!H112)/(our_raw_20110101!G111+our_raw_20110101!H111)</f>
        <v>0.99396674351302317</v>
      </c>
      <c r="D112">
        <f>((our_raw_20110101!G112+our_raw_20110101!H112)/our_raw_20110101!C112)/((our_raw_20110101!G111+our_raw_20110101!H111)/our_raw_20110101!C111)</f>
        <v>0.99099332481426183</v>
      </c>
    </row>
    <row r="113" spans="1:4" x14ac:dyDescent="0.25">
      <c r="A113" s="1">
        <f>papers_obs!A113</f>
        <v>39722</v>
      </c>
      <c r="B113">
        <f>papers_obs!C113</f>
        <v>0.9770713714539514</v>
      </c>
      <c r="C113">
        <f>(our_raw_20110101!G113+our_raw_20110101!H113)/(our_raw_20110101!G112+our_raw_20110101!H112)</f>
        <v>0.99790268456375841</v>
      </c>
      <c r="D113">
        <f>((our_raw_20110101!G113+our_raw_20110101!H113)/our_raw_20110101!C113)/((our_raw_20110101!G112+our_raw_20110101!H112)/our_raw_20110101!C112)</f>
        <v>0.99486566642158769</v>
      </c>
    </row>
    <row r="114" spans="1:4" x14ac:dyDescent="0.25">
      <c r="A114" s="1">
        <f>papers_obs!A114</f>
        <v>39814</v>
      </c>
      <c r="B114">
        <f>papers_obs!C114</f>
        <v>0.98204140132440376</v>
      </c>
      <c r="C114">
        <f>(our_raw_20110101!G114+our_raw_20110101!H114)/(our_raw_20110101!G113+our_raw_20110101!H113)</f>
        <v>0.99715649185273103</v>
      </c>
      <c r="D114">
        <f>((our_raw_20110101!G114+our_raw_20110101!H114)/our_raw_20110101!C114)/((our_raw_20110101!G113+our_raw_20110101!H113)/our_raw_20110101!C113)</f>
        <v>0.99678436468298104</v>
      </c>
    </row>
    <row r="115" spans="1:4" x14ac:dyDescent="0.25">
      <c r="A115" s="1">
        <f>papers_obs!A115</f>
        <v>39904</v>
      </c>
      <c r="B115">
        <f>papers_obs!C115</f>
        <v>0.99248523868510563</v>
      </c>
      <c r="C115">
        <f>(our_raw_20110101!G115+our_raw_20110101!H115)/(our_raw_20110101!G114+our_raw_20110101!H114)</f>
        <v>0.99633009323546906</v>
      </c>
      <c r="D115">
        <f>((our_raw_20110101!G115+our_raw_20110101!H115)/our_raw_20110101!C115)/((our_raw_20110101!G114+our_raw_20110101!H114)/our_raw_20110101!C114)</f>
        <v>0.99401691055862018</v>
      </c>
    </row>
    <row r="116" spans="1:4" x14ac:dyDescent="0.25">
      <c r="A116" s="1">
        <f>papers_obs!A116</f>
        <v>39995</v>
      </c>
      <c r="B116">
        <f>papers_obs!C116</f>
        <v>0.99875394309651166</v>
      </c>
      <c r="C116">
        <f>(our_raw_20110101!G116+our_raw_20110101!H116)/(our_raw_20110101!G115+our_raw_20110101!H115)</f>
        <v>1.0001991040318567</v>
      </c>
      <c r="D116">
        <f>((our_raw_20110101!G116+our_raw_20110101!H116)/our_raw_20110101!C116)/((our_raw_20110101!G115+our_raw_20110101!H115)/our_raw_20110101!C115)</f>
        <v>0.99751459906027684</v>
      </c>
    </row>
    <row r="117" spans="1:4" x14ac:dyDescent="0.25">
      <c r="A117" s="1">
        <f>papers_obs!A117</f>
        <v>40087</v>
      </c>
      <c r="B117">
        <f>papers_obs!C117</f>
        <v>1.0024418388069201</v>
      </c>
      <c r="C117">
        <f>(our_raw_20110101!G117+our_raw_20110101!H117)/(our_raw_20110101!G116+our_raw_20110101!H116)</f>
        <v>1.0029113168109882</v>
      </c>
      <c r="D117">
        <f>((our_raw_20110101!G117+our_raw_20110101!H117)/our_raw_20110101!C117)/((our_raw_20110101!G116+our_raw_20110101!H116)/our_raw_20110101!C116)</f>
        <v>1.0001746291057099</v>
      </c>
    </row>
    <row r="118" spans="1:4" x14ac:dyDescent="0.25">
      <c r="A118" s="1">
        <f>papers_obs!A118</f>
        <v>40179</v>
      </c>
      <c r="B118">
        <f>papers_obs!C118</f>
        <v>0.998018325048323</v>
      </c>
      <c r="C118">
        <f>(our_raw_20110101!G118+our_raw_20110101!H118)/(our_raw_20110101!G117+our_raw_20110101!H117)</f>
        <v>1.0027415953355663</v>
      </c>
      <c r="D118">
        <f>((our_raw_20110101!G118+our_raw_20110101!H118)/our_raw_20110101!C118)/((our_raw_20110101!G117+our_raw_20110101!H117)/our_raw_20110101!C117)</f>
        <v>1.001652807025764</v>
      </c>
    </row>
    <row r="119" spans="1:4" x14ac:dyDescent="0.25">
      <c r="A119" s="1">
        <f>papers_obs!A119</f>
        <v>40269</v>
      </c>
      <c r="B119">
        <f>papers_obs!C119</f>
        <v>0.99114575742458444</v>
      </c>
      <c r="C119">
        <f>(our_raw_20110101!G119+our_raw_20110101!H119)/(our_raw_20110101!G118+our_raw_20110101!H118)</f>
        <v>1.0041691925127734</v>
      </c>
      <c r="D119">
        <f>((our_raw_20110101!G119+our_raw_20110101!H119)/our_raw_20110101!C119)/((our_raw_20110101!G118+our_raw_20110101!H118)/our_raw_20110101!C118)</f>
        <v>1.0020143350981494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27F2-DD00-4608-96FE-453EEA89CC85}">
  <dimension ref="A1:D119"/>
  <sheetViews>
    <sheetView workbookViewId="0">
      <selection activeCell="C65" sqref="C65"/>
    </sheetView>
  </sheetViews>
  <sheetFormatPr defaultRowHeight="15" x14ac:dyDescent="0.25"/>
  <cols>
    <col min="1" max="6" width="19.140625" customWidth="1"/>
  </cols>
  <sheetData>
    <row r="1" spans="1:4" x14ac:dyDescent="0.25">
      <c r="A1" t="s">
        <v>135</v>
      </c>
      <c r="B1" t="s">
        <v>134</v>
      </c>
      <c r="C1" s="2" t="s">
        <v>136</v>
      </c>
      <c r="D1" t="s">
        <v>137</v>
      </c>
    </row>
    <row r="2" spans="1:4" x14ac:dyDescent="0.25">
      <c r="A2" s="1">
        <f>papers_obs!A2</f>
        <v>29587</v>
      </c>
      <c r="B2">
        <f>papers_obs!L2</f>
        <v>1.0003656136258317</v>
      </c>
    </row>
    <row r="3" spans="1:4" x14ac:dyDescent="0.25">
      <c r="A3" s="1">
        <f>papers_obs!A3</f>
        <v>29677</v>
      </c>
      <c r="B3">
        <f>papers_obs!L3</f>
        <v>0.98258959752897657</v>
      </c>
    </row>
    <row r="4" spans="1:4" x14ac:dyDescent="0.25">
      <c r="A4" s="1">
        <f>papers_obs!A4</f>
        <v>29768</v>
      </c>
      <c r="B4">
        <f>papers_obs!L4</f>
        <v>0.9993068898282389</v>
      </c>
    </row>
    <row r="5" spans="1:4" x14ac:dyDescent="0.25">
      <c r="A5" s="1">
        <f>papers_obs!A5</f>
        <v>29860</v>
      </c>
      <c r="B5">
        <f>papers_obs!L5</f>
        <v>0.96398305570364873</v>
      </c>
    </row>
    <row r="6" spans="1:4" x14ac:dyDescent="0.25">
      <c r="A6" s="1">
        <f>papers_obs!A6</f>
        <v>29952</v>
      </c>
      <c r="B6">
        <f>papers_obs!L6</f>
        <v>0.97808730633285501</v>
      </c>
    </row>
    <row r="7" spans="1:4" x14ac:dyDescent="0.25">
      <c r="A7" s="1">
        <f>papers_obs!A7</f>
        <v>30042</v>
      </c>
      <c r="B7">
        <f>papers_obs!L7</f>
        <v>0.96673445443413619</v>
      </c>
    </row>
    <row r="8" spans="1:4" x14ac:dyDescent="0.25">
      <c r="A8" s="1">
        <f>papers_obs!A8</f>
        <v>30133</v>
      </c>
      <c r="B8">
        <f>papers_obs!L8</f>
        <v>0.97433090408521505</v>
      </c>
    </row>
    <row r="9" spans="1:4" x14ac:dyDescent="0.25">
      <c r="A9" s="1">
        <f>papers_obs!A9</f>
        <v>30225</v>
      </c>
      <c r="B9">
        <f>papers_obs!L9</f>
        <v>1.0053609139594848</v>
      </c>
    </row>
    <row r="10" spans="1:4" x14ac:dyDescent="0.25">
      <c r="A10" s="1">
        <f>papers_obs!A10</f>
        <v>30317</v>
      </c>
      <c r="B10">
        <f>papers_obs!L10</f>
        <v>1.0123547737085512</v>
      </c>
    </row>
    <row r="11" spans="1:4" x14ac:dyDescent="0.25">
      <c r="A11" s="1">
        <f>papers_obs!A11</f>
        <v>30407</v>
      </c>
      <c r="B11">
        <f>papers_obs!L11</f>
        <v>1.0436908390341837</v>
      </c>
    </row>
    <row r="12" spans="1:4" x14ac:dyDescent="0.25">
      <c r="A12" s="1">
        <f>papers_obs!A12</f>
        <v>30498</v>
      </c>
      <c r="B12">
        <f>papers_obs!L12</f>
        <v>1.0470734955724399</v>
      </c>
    </row>
    <row r="13" spans="1:4" x14ac:dyDescent="0.25">
      <c r="A13" s="1">
        <f>papers_obs!A13</f>
        <v>30590</v>
      </c>
      <c r="B13">
        <f>papers_obs!L13</f>
        <v>1.0480984212568289</v>
      </c>
    </row>
    <row r="14" spans="1:4" x14ac:dyDescent="0.25">
      <c r="A14" s="1">
        <f>papers_obs!A14</f>
        <v>30682</v>
      </c>
      <c r="B14">
        <f>papers_obs!L14</f>
        <v>1.0242123231177955</v>
      </c>
    </row>
    <row r="15" spans="1:4" x14ac:dyDescent="0.25">
      <c r="A15" s="1">
        <f>papers_obs!A15</f>
        <v>30773</v>
      </c>
      <c r="B15">
        <f>papers_obs!L15</f>
        <v>1.0273820434537746</v>
      </c>
    </row>
    <row r="16" spans="1:4" x14ac:dyDescent="0.25">
      <c r="A16" s="1">
        <f>papers_obs!A16</f>
        <v>30864</v>
      </c>
      <c r="B16">
        <f>papers_obs!L16</f>
        <v>1.0044581031171171</v>
      </c>
    </row>
    <row r="17" spans="1:2" x14ac:dyDescent="0.25">
      <c r="A17" s="1">
        <f>papers_obs!A17</f>
        <v>30956</v>
      </c>
      <c r="B17">
        <f>papers_obs!L17</f>
        <v>1.0140678909446905</v>
      </c>
    </row>
    <row r="18" spans="1:2" x14ac:dyDescent="0.25">
      <c r="A18" s="1">
        <f>papers_obs!A18</f>
        <v>31048</v>
      </c>
      <c r="B18">
        <f>papers_obs!L18</f>
        <v>1.009423361238883</v>
      </c>
    </row>
    <row r="19" spans="1:2" x14ac:dyDescent="0.25">
      <c r="A19" s="1">
        <f>papers_obs!A19</f>
        <v>31138</v>
      </c>
      <c r="B19">
        <f>papers_obs!L19</f>
        <v>1.0043048419946341</v>
      </c>
    </row>
    <row r="20" spans="1:2" x14ac:dyDescent="0.25">
      <c r="A20" s="1">
        <f>papers_obs!A20</f>
        <v>31229</v>
      </c>
      <c r="B20">
        <f>papers_obs!L20</f>
        <v>1.0049621143884946</v>
      </c>
    </row>
    <row r="21" spans="1:2" x14ac:dyDescent="0.25">
      <c r="A21" s="1">
        <f>papers_obs!A21</f>
        <v>31321</v>
      </c>
      <c r="B21">
        <f>papers_obs!L21</f>
        <v>0.99009402666179858</v>
      </c>
    </row>
    <row r="22" spans="1:2" x14ac:dyDescent="0.25">
      <c r="A22" s="1">
        <f>papers_obs!A22</f>
        <v>31413</v>
      </c>
      <c r="B22">
        <f>papers_obs!L22</f>
        <v>0.99847120662245925</v>
      </c>
    </row>
    <row r="23" spans="1:2" x14ac:dyDescent="0.25">
      <c r="A23" s="1">
        <f>papers_obs!A23</f>
        <v>31503</v>
      </c>
      <c r="B23">
        <f>papers_obs!L23</f>
        <v>1.0008241173625059</v>
      </c>
    </row>
    <row r="24" spans="1:2" x14ac:dyDescent="0.25">
      <c r="A24" s="1">
        <f>papers_obs!A24</f>
        <v>31594</v>
      </c>
      <c r="B24">
        <f>papers_obs!L24</f>
        <v>1.0174823383787555</v>
      </c>
    </row>
    <row r="25" spans="1:2" x14ac:dyDescent="0.25">
      <c r="A25" s="1">
        <f>papers_obs!A25</f>
        <v>31686</v>
      </c>
      <c r="B25">
        <f>papers_obs!L25</f>
        <v>0.98967701283336096</v>
      </c>
    </row>
    <row r="26" spans="1:2" x14ac:dyDescent="0.25">
      <c r="A26" s="1">
        <f>papers_obs!A26</f>
        <v>31778</v>
      </c>
      <c r="B26">
        <f>papers_obs!L26</f>
        <v>0.958561683440604</v>
      </c>
    </row>
    <row r="27" spans="1:2" x14ac:dyDescent="0.25">
      <c r="A27" s="1">
        <f>papers_obs!A27</f>
        <v>31868</v>
      </c>
      <c r="B27">
        <f>papers_obs!L27</f>
        <v>1.0199382885325003</v>
      </c>
    </row>
    <row r="28" spans="1:2" x14ac:dyDescent="0.25">
      <c r="A28" s="1">
        <f>papers_obs!A28</f>
        <v>31959</v>
      </c>
      <c r="B28">
        <f>papers_obs!L28</f>
        <v>1.0225137319438526</v>
      </c>
    </row>
    <row r="29" spans="1:2" x14ac:dyDescent="0.25">
      <c r="A29" s="1">
        <f>papers_obs!A29</f>
        <v>32051</v>
      </c>
      <c r="B29">
        <f>papers_obs!L29</f>
        <v>0.9793185382919688</v>
      </c>
    </row>
    <row r="30" spans="1:2" x14ac:dyDescent="0.25">
      <c r="A30" s="1">
        <f>papers_obs!A30</f>
        <v>32143</v>
      </c>
      <c r="B30">
        <f>papers_obs!L30</f>
        <v>1.0045585998406401</v>
      </c>
    </row>
    <row r="31" spans="1:2" x14ac:dyDescent="0.25">
      <c r="A31" s="1">
        <f>papers_obs!A31</f>
        <v>32234</v>
      </c>
      <c r="B31">
        <f>papers_obs!L31</f>
        <v>1.0038752496201007</v>
      </c>
    </row>
    <row r="32" spans="1:2" x14ac:dyDescent="0.25">
      <c r="A32" s="1">
        <f>papers_obs!A32</f>
        <v>32325</v>
      </c>
      <c r="B32">
        <f>papers_obs!L32</f>
        <v>0.99015300116178995</v>
      </c>
    </row>
    <row r="33" spans="1:2" x14ac:dyDescent="0.25">
      <c r="A33" s="1">
        <f>papers_obs!A33</f>
        <v>32417</v>
      </c>
      <c r="B33">
        <f>papers_obs!L33</f>
        <v>1.0067709814707997</v>
      </c>
    </row>
    <row r="34" spans="1:2" x14ac:dyDescent="0.25">
      <c r="A34" s="1">
        <f>papers_obs!A34</f>
        <v>32509</v>
      </c>
      <c r="B34">
        <f>papers_obs!L34</f>
        <v>0.99696930790113814</v>
      </c>
    </row>
    <row r="35" spans="1:2" x14ac:dyDescent="0.25">
      <c r="A35" s="1">
        <f>papers_obs!A35</f>
        <v>32599</v>
      </c>
      <c r="B35">
        <f>papers_obs!L35</f>
        <v>0.99601582070103956</v>
      </c>
    </row>
    <row r="36" spans="1:2" x14ac:dyDescent="0.25">
      <c r="A36" s="1">
        <f>papers_obs!A36</f>
        <v>32690</v>
      </c>
      <c r="B36">
        <f>papers_obs!L36</f>
        <v>1.0112785884365549</v>
      </c>
    </row>
    <row r="37" spans="1:2" x14ac:dyDescent="0.25">
      <c r="A37" s="1">
        <f>papers_obs!A37</f>
        <v>32782</v>
      </c>
      <c r="B37">
        <f>papers_obs!L37</f>
        <v>0.96929860779025334</v>
      </c>
    </row>
    <row r="38" spans="1:2" x14ac:dyDescent="0.25">
      <c r="A38" s="1">
        <f>papers_obs!A38</f>
        <v>32874</v>
      </c>
      <c r="B38">
        <f>papers_obs!L38</f>
        <v>1.0159909167384535</v>
      </c>
    </row>
    <row r="39" spans="1:2" x14ac:dyDescent="0.25">
      <c r="A39" s="1">
        <f>papers_obs!A39</f>
        <v>32964</v>
      </c>
      <c r="B39">
        <f>papers_obs!L39</f>
        <v>0.96394832536399755</v>
      </c>
    </row>
    <row r="40" spans="1:2" x14ac:dyDescent="0.25">
      <c r="A40" s="1">
        <f>papers_obs!A40</f>
        <v>33055</v>
      </c>
      <c r="B40">
        <f>papers_obs!L40</f>
        <v>0.97865472497486961</v>
      </c>
    </row>
    <row r="41" spans="1:2" x14ac:dyDescent="0.25">
      <c r="A41" s="1">
        <f>papers_obs!A41</f>
        <v>33147</v>
      </c>
      <c r="B41">
        <f>papers_obs!L41</f>
        <v>0.96293030198082652</v>
      </c>
    </row>
    <row r="42" spans="1:2" x14ac:dyDescent="0.25">
      <c r="A42" s="1">
        <f>papers_obs!A42</f>
        <v>33239</v>
      </c>
      <c r="B42">
        <f>papers_obs!L42</f>
        <v>0.96060201014322455</v>
      </c>
    </row>
    <row r="43" spans="1:2" x14ac:dyDescent="0.25">
      <c r="A43" s="1">
        <f>papers_obs!A43</f>
        <v>33329</v>
      </c>
      <c r="B43">
        <f>papers_obs!L43</f>
        <v>0.99311034123343911</v>
      </c>
    </row>
    <row r="44" spans="1:2" x14ac:dyDescent="0.25">
      <c r="A44" s="1">
        <f>papers_obs!A44</f>
        <v>33420</v>
      </c>
      <c r="B44">
        <f>papers_obs!L44</f>
        <v>1.0001922908869645</v>
      </c>
    </row>
    <row r="45" spans="1:2" x14ac:dyDescent="0.25">
      <c r="A45" s="1">
        <f>papers_obs!A45</f>
        <v>33512</v>
      </c>
      <c r="B45">
        <f>papers_obs!L45</f>
        <v>0.98854337161917327</v>
      </c>
    </row>
    <row r="46" spans="1:2" x14ac:dyDescent="0.25">
      <c r="A46" s="1">
        <f>papers_obs!A46</f>
        <v>33604</v>
      </c>
      <c r="B46">
        <f>papers_obs!L46</f>
        <v>1.0133410765792346</v>
      </c>
    </row>
    <row r="47" spans="1:2" x14ac:dyDescent="0.25">
      <c r="A47" s="1">
        <f>papers_obs!A47</f>
        <v>33695</v>
      </c>
      <c r="B47">
        <f>papers_obs!L47</f>
        <v>1.0181602824471285</v>
      </c>
    </row>
    <row r="48" spans="1:2" x14ac:dyDescent="0.25">
      <c r="A48" s="1">
        <f>papers_obs!A48</f>
        <v>33786</v>
      </c>
      <c r="B48">
        <f>papers_obs!L48</f>
        <v>1.0086853188064546</v>
      </c>
    </row>
    <row r="49" spans="1:4" x14ac:dyDescent="0.25">
      <c r="A49" s="1">
        <f>papers_obs!A49</f>
        <v>33878</v>
      </c>
      <c r="B49">
        <f>papers_obs!L49</f>
        <v>1.0178601158431202</v>
      </c>
    </row>
    <row r="50" spans="1:4" x14ac:dyDescent="0.25">
      <c r="A50" s="1">
        <f>papers_obs!A50</f>
        <v>33970</v>
      </c>
      <c r="B50">
        <f>papers_obs!L50</f>
        <v>0.99596716366609883</v>
      </c>
    </row>
    <row r="51" spans="1:4" x14ac:dyDescent="0.25">
      <c r="A51" s="1">
        <f>papers_obs!A51</f>
        <v>34060</v>
      </c>
      <c r="B51">
        <f>papers_obs!L51</f>
        <v>1.0175256608751118</v>
      </c>
    </row>
    <row r="52" spans="1:4" x14ac:dyDescent="0.25">
      <c r="A52" s="1">
        <f>papers_obs!A52</f>
        <v>34151</v>
      </c>
      <c r="B52">
        <f>papers_obs!L52</f>
        <v>1.0074394955294306</v>
      </c>
    </row>
    <row r="53" spans="1:4" x14ac:dyDescent="0.25">
      <c r="A53" s="1">
        <f>papers_obs!A53</f>
        <v>34243</v>
      </c>
      <c r="B53">
        <f>papers_obs!L53</f>
        <v>1.0299700512889982</v>
      </c>
    </row>
    <row r="54" spans="1:4" x14ac:dyDescent="0.25">
      <c r="A54" s="1">
        <f>papers_obs!A54</f>
        <v>34335</v>
      </c>
      <c r="B54">
        <f>papers_obs!L54</f>
        <v>1.0070334896920543</v>
      </c>
    </row>
    <row r="55" spans="1:4" x14ac:dyDescent="0.25">
      <c r="A55" s="1">
        <f>papers_obs!A55</f>
        <v>34425</v>
      </c>
      <c r="B55">
        <f>papers_obs!L55</f>
        <v>1.0111031552647638</v>
      </c>
    </row>
    <row r="56" spans="1:4" x14ac:dyDescent="0.25">
      <c r="A56" s="1">
        <f>papers_obs!A56</f>
        <v>34516</v>
      </c>
      <c r="B56">
        <f>papers_obs!L56</f>
        <v>1.0031008031671813</v>
      </c>
    </row>
    <row r="57" spans="1:4" x14ac:dyDescent="0.25">
      <c r="A57" s="1">
        <f>papers_obs!A57</f>
        <v>34608</v>
      </c>
      <c r="B57">
        <f>papers_obs!L57</f>
        <v>1.0211193943991581</v>
      </c>
    </row>
    <row r="58" spans="1:4" x14ac:dyDescent="0.25">
      <c r="A58" s="1">
        <f>papers_obs!A58</f>
        <v>34700</v>
      </c>
      <c r="B58">
        <f>papers_obs!L58</f>
        <v>0.99752107915078225</v>
      </c>
    </row>
    <row r="59" spans="1:4" x14ac:dyDescent="0.25">
      <c r="A59" s="1">
        <f>papers_obs!A59</f>
        <v>34790</v>
      </c>
      <c r="B59">
        <f>papers_obs!L59</f>
        <v>0.99086359711041017</v>
      </c>
      <c r="C59">
        <f>(our_raw_20110101!F59+our_raw_20110101!E59)/(our_raw_20110101!F58+our_raw_20110101!E58)</f>
        <v>1.0028160200250313</v>
      </c>
      <c r="D59">
        <f>((our_raw_20110101!F59+our_raw_20110101!E59)/our_raw_20110101!C59)/((our_raw_20110101!F58+our_raw_20110101!E58)/our_raw_20110101!C58)</f>
        <v>1.0007240350247724</v>
      </c>
    </row>
    <row r="60" spans="1:4" x14ac:dyDescent="0.25">
      <c r="A60" s="1">
        <f>papers_obs!A60</f>
        <v>34881</v>
      </c>
      <c r="B60">
        <f>papers_obs!L60</f>
        <v>1.0083119292037568</v>
      </c>
      <c r="C60">
        <f>(our_raw_20110101!F60+our_raw_20110101!E60)/(our_raw_20110101!F59+our_raw_20110101!E59)</f>
        <v>1.0188455538221528</v>
      </c>
      <c r="D60">
        <f>((our_raw_20110101!F60+our_raw_20110101!E60)/our_raw_20110101!C60)/((our_raw_20110101!F59+our_raw_20110101!E59)/our_raw_20110101!C59)</f>
        <v>1.0162250741952363</v>
      </c>
    </row>
    <row r="61" spans="1:4" x14ac:dyDescent="0.25">
      <c r="A61" s="1">
        <f>papers_obs!A61</f>
        <v>34973</v>
      </c>
      <c r="B61">
        <f>papers_obs!L61</f>
        <v>1.0098822820944784</v>
      </c>
      <c r="C61">
        <f>(our_raw_20110101!F61+our_raw_20110101!E61)/(our_raw_20110101!F60+our_raw_20110101!E60)</f>
        <v>1.0197831812335396</v>
      </c>
      <c r="D61">
        <f>((our_raw_20110101!F61+our_raw_20110101!E61)/our_raw_20110101!C61)/((our_raw_20110101!F60+our_raw_20110101!E60)/our_raw_20110101!C60)</f>
        <v>1.0169969396368075</v>
      </c>
    </row>
    <row r="62" spans="1:4" x14ac:dyDescent="0.25">
      <c r="A62" s="1">
        <f>papers_obs!A62</f>
        <v>35065</v>
      </c>
      <c r="B62">
        <f>papers_obs!L62</f>
        <v>1.0124691952572062</v>
      </c>
      <c r="C62">
        <f>(our_raw_20110101!F62+our_raw_20110101!E62)/(our_raw_20110101!F61+our_raw_20110101!E61)</f>
        <v>1.0184384384384384</v>
      </c>
      <c r="D62">
        <f>((our_raw_20110101!F62+our_raw_20110101!E62)/our_raw_20110101!C62)/((our_raw_20110101!F61+our_raw_20110101!E61)/our_raw_20110101!C61)</f>
        <v>1.0162752287567045</v>
      </c>
    </row>
    <row r="63" spans="1:4" x14ac:dyDescent="0.25">
      <c r="A63" s="1">
        <f>papers_obs!A63</f>
        <v>35156</v>
      </c>
      <c r="B63">
        <f>papers_obs!L63</f>
        <v>1.0220435087254054</v>
      </c>
      <c r="C63">
        <f>(our_raw_20110101!F63+our_raw_20110101!E63)/(our_raw_20110101!F62+our_raw_20110101!E62)</f>
        <v>1.03013504747302</v>
      </c>
      <c r="D63">
        <f>((our_raw_20110101!F63+our_raw_20110101!E63)/our_raw_20110101!C63)/((our_raw_20110101!F62+our_raw_20110101!E62)/our_raw_20110101!C62)</f>
        <v>1.0275461567542521</v>
      </c>
    </row>
    <row r="64" spans="1:4" x14ac:dyDescent="0.25">
      <c r="A64" s="1">
        <f>papers_obs!A64</f>
        <v>35247</v>
      </c>
      <c r="B64">
        <f>papers_obs!L64</f>
        <v>1.0058538165500845</v>
      </c>
      <c r="C64">
        <f>(our_raw_20110101!F64+our_raw_20110101!E64)/(our_raw_20110101!F63+our_raw_20110101!E63)</f>
        <v>1.0201511335012594</v>
      </c>
      <c r="D64">
        <f>((our_raw_20110101!F64+our_raw_20110101!E64)/our_raw_20110101!C64)/((our_raw_20110101!F63+our_raw_20110101!E63)/our_raw_20110101!C63)</f>
        <v>1.0172543091941579</v>
      </c>
    </row>
    <row r="65" spans="1:4" x14ac:dyDescent="0.25">
      <c r="A65" s="1">
        <f>papers_obs!A65</f>
        <v>35339</v>
      </c>
      <c r="B65">
        <f>papers_obs!L65</f>
        <v>1.0078112396196581</v>
      </c>
      <c r="C65">
        <f>(our_raw_20110101!F65+our_raw_20110101!E65)/(our_raw_20110101!F64+our_raw_20110101!E64)</f>
        <v>1.0171717171717172</v>
      </c>
      <c r="D65">
        <f>((our_raw_20110101!F65+our_raw_20110101!E65)/our_raw_20110101!C65)/((our_raw_20110101!F64+our_raw_20110101!E64)/our_raw_20110101!C64)</f>
        <v>1.0141035670251102</v>
      </c>
    </row>
    <row r="66" spans="1:4" x14ac:dyDescent="0.25">
      <c r="A66" s="1">
        <f>papers_obs!A66</f>
        <v>35431</v>
      </c>
      <c r="B66">
        <f>papers_obs!L66</f>
        <v>1.0116894650913177</v>
      </c>
      <c r="C66">
        <f>(our_raw_20110101!F66+our_raw_20110101!E66)/(our_raw_20110101!F65+our_raw_20110101!E65)</f>
        <v>1.0207436831071388</v>
      </c>
      <c r="D66">
        <f>((our_raw_20110101!F66+our_raw_20110101!E66)/our_raw_20110101!C66)/((our_raw_20110101!F65+our_raw_20110101!E65)/our_raw_20110101!C65)</f>
        <v>1.0160113791086252</v>
      </c>
    </row>
    <row r="67" spans="1:4" x14ac:dyDescent="0.25">
      <c r="A67" s="1">
        <f>papers_obs!A67</f>
        <v>35521</v>
      </c>
      <c r="B67">
        <f>papers_obs!L67</f>
        <v>1.0005215641047065</v>
      </c>
      <c r="C67">
        <f>(our_raw_20110101!F67+our_raw_20110101!E67)/(our_raw_20110101!F66+our_raw_20110101!E66)</f>
        <v>1.0129175224300075</v>
      </c>
      <c r="D67">
        <f>((our_raw_20110101!F67+our_raw_20110101!E67)/our_raw_20110101!C67)/((our_raw_20110101!F66+our_raw_20110101!E66)/our_raw_20110101!C66)</f>
        <v>1.0107219184226746</v>
      </c>
    </row>
    <row r="68" spans="1:4" x14ac:dyDescent="0.25">
      <c r="A68" s="1">
        <f>papers_obs!A68</f>
        <v>35612</v>
      </c>
      <c r="B68">
        <f>papers_obs!L68</f>
        <v>1.0290418521225755</v>
      </c>
      <c r="C68">
        <f>(our_raw_20110101!F68+our_raw_20110101!E68)/(our_raw_20110101!F67+our_raw_20110101!E67)</f>
        <v>1.0406061576223256</v>
      </c>
      <c r="D68">
        <f>((our_raw_20110101!F68+our_raw_20110101!E68)/our_raw_20110101!C68)/((our_raw_20110101!F67+our_raw_20110101!E67)/our_raw_20110101!C67)</f>
        <v>1.0378873800198851</v>
      </c>
    </row>
    <row r="69" spans="1:4" x14ac:dyDescent="0.25">
      <c r="A69" s="1">
        <f>papers_obs!A69</f>
        <v>35704</v>
      </c>
      <c r="B69">
        <f>papers_obs!L69</f>
        <v>1.0034925879510406</v>
      </c>
      <c r="C69">
        <f>(our_raw_20110101!F69+our_raw_20110101!E69)/(our_raw_20110101!F68+our_raw_20110101!E68)</f>
        <v>1.0127166444467235</v>
      </c>
      <c r="D69">
        <f>((our_raw_20110101!F69+our_raw_20110101!E69)/our_raw_20110101!C69)/((our_raw_20110101!F68+our_raw_20110101!E68)/our_raw_20110101!C68)</f>
        <v>1.009892718896096</v>
      </c>
    </row>
    <row r="70" spans="1:4" x14ac:dyDescent="0.25">
      <c r="A70" s="1">
        <f>papers_obs!A70</f>
        <v>35796</v>
      </c>
      <c r="B70">
        <f>papers_obs!L70</f>
        <v>1.012936836545919</v>
      </c>
      <c r="C70">
        <f>(our_raw_20110101!F70+our_raw_20110101!E70)/(our_raw_20110101!F69+our_raw_20110101!E69)</f>
        <v>1.0196455696202533</v>
      </c>
      <c r="D70">
        <f>((our_raw_20110101!F70+our_raw_20110101!E70)/our_raw_20110101!C70)/((our_raw_20110101!F69+our_raw_20110101!E69)/our_raw_20110101!C69)</f>
        <v>1.0173524749742535</v>
      </c>
    </row>
    <row r="71" spans="1:4" x14ac:dyDescent="0.25">
      <c r="A71" s="1">
        <f>papers_obs!A71</f>
        <v>35886</v>
      </c>
      <c r="B71">
        <f>papers_obs!L71</f>
        <v>1.0299556676090345</v>
      </c>
      <c r="C71">
        <f>(our_raw_20110101!F71+our_raw_20110101!E71)/(our_raw_20110101!F70+our_raw_20110101!E70)</f>
        <v>1.0377892541463898</v>
      </c>
      <c r="D71">
        <f>((our_raw_20110101!F71+our_raw_20110101!E71)/our_raw_20110101!C71)/((our_raw_20110101!F70+our_raw_20110101!E70)/our_raw_20110101!C70)</f>
        <v>1.0352062399709687</v>
      </c>
    </row>
    <row r="72" spans="1:4" x14ac:dyDescent="0.25">
      <c r="A72" s="1">
        <f>papers_obs!A72</f>
        <v>35977</v>
      </c>
      <c r="B72">
        <f>papers_obs!L72</f>
        <v>1.0100072761605225</v>
      </c>
      <c r="C72">
        <f>(our_raw_20110101!F72+our_raw_20110101!E72)/(our_raw_20110101!F71+our_raw_20110101!E71)</f>
        <v>1.021532130723958</v>
      </c>
      <c r="D72">
        <f>((our_raw_20110101!F72+our_raw_20110101!E72)/our_raw_20110101!C72)/((our_raw_20110101!F71+our_raw_20110101!E71)/our_raw_20110101!C71)</f>
        <v>1.0186603310222111</v>
      </c>
    </row>
    <row r="73" spans="1:4" x14ac:dyDescent="0.25">
      <c r="A73" s="1">
        <f>papers_obs!A73</f>
        <v>36069</v>
      </c>
      <c r="B73">
        <f>papers_obs!L73</f>
        <v>1.0292277817103279</v>
      </c>
      <c r="C73">
        <f>(our_raw_20110101!F73+our_raw_20110101!E73)/(our_raw_20110101!F72+our_raw_20110101!E72)</f>
        <v>1.0391587427982576</v>
      </c>
      <c r="D73">
        <f>((our_raw_20110101!F73+our_raw_20110101!E73)/our_raw_20110101!C73)/((our_raw_20110101!F72+our_raw_20110101!E72)/our_raw_20110101!C72)</f>
        <v>1.0360578701044654</v>
      </c>
    </row>
    <row r="74" spans="1:4" x14ac:dyDescent="0.25">
      <c r="A74" s="1">
        <f>papers_obs!A74</f>
        <v>36161</v>
      </c>
      <c r="B74">
        <f>papers_obs!L74</f>
        <v>1.0006089147794643</v>
      </c>
      <c r="C74">
        <f>(our_raw_20110101!F74+our_raw_20110101!E74)/(our_raw_20110101!F73+our_raw_20110101!E73)</f>
        <v>1.0143790849673202</v>
      </c>
      <c r="D74">
        <f>((our_raw_20110101!F74+our_raw_20110101!E74)/our_raw_20110101!C74)/((our_raw_20110101!F73+our_raw_20110101!E73)/our_raw_20110101!C73)</f>
        <v>1.0105626681066553</v>
      </c>
    </row>
    <row r="75" spans="1:4" x14ac:dyDescent="0.25">
      <c r="A75" s="1">
        <f>papers_obs!A75</f>
        <v>36251</v>
      </c>
      <c r="B75">
        <f>papers_obs!L75</f>
        <v>1.0208717445667546</v>
      </c>
      <c r="C75">
        <f>(our_raw_20110101!F75+our_raw_20110101!E75)/(our_raw_20110101!F74+our_raw_20110101!E74)</f>
        <v>1.031194454319232</v>
      </c>
      <c r="D75">
        <f>((our_raw_20110101!F75+our_raw_20110101!E75)/our_raw_20110101!C75)/((our_raw_20110101!F74+our_raw_20110101!E74)/our_raw_20110101!C74)</f>
        <v>1.0284320969881462</v>
      </c>
    </row>
    <row r="76" spans="1:4" x14ac:dyDescent="0.25">
      <c r="A76" s="1">
        <f>papers_obs!A76</f>
        <v>36342</v>
      </c>
      <c r="B76">
        <f>papers_obs!L76</f>
        <v>1.0129986781070153</v>
      </c>
      <c r="C76">
        <f>(our_raw_20110101!F76+our_raw_20110101!E76)/(our_raw_20110101!F75+our_raw_20110101!E75)</f>
        <v>1.0225803671464277</v>
      </c>
      <c r="D76">
        <f>((our_raw_20110101!F76+our_raw_20110101!E76)/our_raw_20110101!C76)/((our_raw_20110101!F75+our_raw_20110101!E75)/our_raw_20110101!C75)</f>
        <v>1.0195722525774014</v>
      </c>
    </row>
    <row r="77" spans="1:4" x14ac:dyDescent="0.25">
      <c r="A77" s="1">
        <f>papers_obs!A77</f>
        <v>36434</v>
      </c>
      <c r="B77">
        <f>papers_obs!L77</f>
        <v>0.996655986729584</v>
      </c>
      <c r="C77">
        <f>(our_raw_20110101!F77+our_raw_20110101!E77)/(our_raw_20110101!F76+our_raw_20110101!E76)</f>
        <v>1.0088074167720187</v>
      </c>
      <c r="D77">
        <f>((our_raw_20110101!F77+our_raw_20110101!E77)/our_raw_20110101!C77)/((our_raw_20110101!F76+our_raw_20110101!E76)/our_raw_20110101!C76)</f>
        <v>1.005826026408686</v>
      </c>
    </row>
    <row r="78" spans="1:4" x14ac:dyDescent="0.25">
      <c r="A78" s="1">
        <f>papers_obs!A78</f>
        <v>36526</v>
      </c>
      <c r="B78">
        <f>papers_obs!L78</f>
        <v>1.0250871973601421</v>
      </c>
      <c r="C78">
        <f>(our_raw_20110101!F78+our_raw_20110101!E78)/(our_raw_20110101!F77+our_raw_20110101!E77)</f>
        <v>1.0423576590500856</v>
      </c>
      <c r="D78">
        <f>((our_raw_20110101!F78+our_raw_20110101!E78)/our_raw_20110101!C78)/((our_raw_20110101!F77+our_raw_20110101!E77)/our_raw_20110101!C77)</f>
        <v>1.0279446494094295</v>
      </c>
    </row>
    <row r="79" spans="1:4" x14ac:dyDescent="0.25">
      <c r="A79" s="1">
        <f>papers_obs!A79</f>
        <v>36617</v>
      </c>
      <c r="B79">
        <f>papers_obs!L79</f>
        <v>0.99902295541888952</v>
      </c>
      <c r="C79">
        <f>(our_raw_20110101!F79+our_raw_20110101!E79)/(our_raw_20110101!F78+our_raw_20110101!E78)</f>
        <v>1.0131847874003124</v>
      </c>
      <c r="D79">
        <f>((our_raw_20110101!F79+our_raw_20110101!E79)/our_raw_20110101!C79)/((our_raw_20110101!F78+our_raw_20110101!E78)/our_raw_20110101!C78)</f>
        <v>1.0100532242764511</v>
      </c>
    </row>
    <row r="80" spans="1:4" x14ac:dyDescent="0.25">
      <c r="A80" s="1">
        <f>papers_obs!A80</f>
        <v>36708</v>
      </c>
      <c r="B80">
        <f>papers_obs!L80</f>
        <v>0.99587354796407745</v>
      </c>
      <c r="C80">
        <f>(our_raw_20110101!F80+our_raw_20110101!E80)/(our_raw_20110101!F79+our_raw_20110101!E79)</f>
        <v>1.0110750731745906</v>
      </c>
      <c r="D80">
        <f>((our_raw_20110101!F80+our_raw_20110101!E80)/our_raw_20110101!C80)/((our_raw_20110101!F79+our_raw_20110101!E79)/our_raw_20110101!C79)</f>
        <v>1.0078618236731498</v>
      </c>
    </row>
    <row r="81" spans="1:4" x14ac:dyDescent="0.25">
      <c r="A81" s="1">
        <f>papers_obs!A81</f>
        <v>36800</v>
      </c>
      <c r="B81">
        <f>papers_obs!L81</f>
        <v>0.99385112136399012</v>
      </c>
      <c r="C81">
        <f>(our_raw_20110101!F81+our_raw_20110101!E81)/(our_raw_20110101!F80+our_raw_20110101!E80)</f>
        <v>1.0056333620217512</v>
      </c>
      <c r="D81">
        <f>((our_raw_20110101!F81+our_raw_20110101!E81)/our_raw_20110101!C81)/((our_raw_20110101!F80+our_raw_20110101!E80)/our_raw_20110101!C80)</f>
        <v>1.0026118205340329</v>
      </c>
    </row>
    <row r="82" spans="1:4" x14ac:dyDescent="0.25">
      <c r="A82" s="1">
        <f>papers_obs!A82</f>
        <v>36892</v>
      </c>
      <c r="B82">
        <f>papers_obs!L82</f>
        <v>0.99260131764567328</v>
      </c>
      <c r="C82">
        <f>(our_raw_20110101!F82+our_raw_20110101!E82)/(our_raw_20110101!F81+our_raw_20110101!E81)</f>
        <v>1.0012448455613474</v>
      </c>
      <c r="D82">
        <f>((our_raw_20110101!F82+our_raw_20110101!E82)/our_raw_20110101!C82)/((our_raw_20110101!F81+our_raw_20110101!E81)/our_raw_20110101!C81)</f>
        <v>0.998716414058612</v>
      </c>
    </row>
    <row r="83" spans="1:4" x14ac:dyDescent="0.25">
      <c r="A83" s="1">
        <f>papers_obs!A83</f>
        <v>36982</v>
      </c>
      <c r="B83">
        <f>papers_obs!L83</f>
        <v>0.97761799038850206</v>
      </c>
      <c r="C83">
        <f>(our_raw_20110101!F83+our_raw_20110101!E83)/(our_raw_20110101!F82+our_raw_20110101!E82)</f>
        <v>0.99164659258683663</v>
      </c>
      <c r="D83">
        <f>((our_raw_20110101!F83+our_raw_20110101!E83)/our_raw_20110101!C83)/((our_raw_20110101!F82+our_raw_20110101!E82)/our_raw_20110101!C82)</f>
        <v>0.98871570994774194</v>
      </c>
    </row>
    <row r="84" spans="1:4" x14ac:dyDescent="0.25">
      <c r="A84" s="1">
        <f>papers_obs!A84</f>
        <v>37073</v>
      </c>
      <c r="B84">
        <f>papers_obs!L84</f>
        <v>0.98486663869028157</v>
      </c>
      <c r="C84">
        <f>(our_raw_20110101!F84+our_raw_20110101!E84)/(our_raw_20110101!F83+our_raw_20110101!E83)</f>
        <v>0.9998824589585863</v>
      </c>
      <c r="D84">
        <f>((our_raw_20110101!F84+our_raw_20110101!E84)/our_raw_20110101!C84)/((our_raw_20110101!F83+our_raw_20110101!E83)/our_raw_20110101!C83)</f>
        <v>0.99669838106401232</v>
      </c>
    </row>
    <row r="85" spans="1:4" x14ac:dyDescent="0.25">
      <c r="A85" s="1">
        <f>papers_obs!A85</f>
        <v>37165</v>
      </c>
      <c r="B85">
        <f>papers_obs!L85</f>
        <v>1.0025314014695379</v>
      </c>
      <c r="C85">
        <f>(our_raw_20110101!F85+our_raw_20110101!E85)/(our_raw_20110101!F84+our_raw_20110101!E84)</f>
        <v>1.0111677115987461</v>
      </c>
      <c r="D85">
        <f>((our_raw_20110101!F85+our_raw_20110101!E85)/our_raw_20110101!C85)/((our_raw_20110101!F84+our_raw_20110101!E84)/our_raw_20110101!C84)</f>
        <v>1.0079392615489888</v>
      </c>
    </row>
    <row r="86" spans="1:4" x14ac:dyDescent="0.25">
      <c r="A86" s="1">
        <f>papers_obs!A86</f>
        <v>37257</v>
      </c>
      <c r="B86">
        <f>papers_obs!L86</f>
        <v>0.97897400259155454</v>
      </c>
      <c r="C86">
        <f>(our_raw_20110101!F86+our_raw_20110101!E86)/(our_raw_20110101!F85+our_raw_20110101!E85)</f>
        <v>0.98969192017050966</v>
      </c>
      <c r="D86">
        <f>((our_raw_20110101!F86+our_raw_20110101!E86)/our_raw_20110101!C86)/((our_raw_20110101!F85+our_raw_20110101!E85)/our_raw_20110101!C85)</f>
        <v>0.98716893602343614</v>
      </c>
    </row>
    <row r="87" spans="1:4" x14ac:dyDescent="0.25">
      <c r="A87" s="1">
        <f>papers_obs!A87</f>
        <v>37347</v>
      </c>
      <c r="B87">
        <f>papers_obs!L87</f>
        <v>0.98986836738304795</v>
      </c>
      <c r="C87">
        <f>(our_raw_20110101!F87+our_raw_20110101!E87)/(our_raw_20110101!F86+our_raw_20110101!E86)</f>
        <v>1.0012138298288891</v>
      </c>
      <c r="D87">
        <f>((our_raw_20110101!F87+our_raw_20110101!E87)/our_raw_20110101!C87)/((our_raw_20110101!F86+our_raw_20110101!E86)/our_raw_20110101!C86)</f>
        <v>0.99872620271625456</v>
      </c>
    </row>
    <row r="88" spans="1:4" x14ac:dyDescent="0.25">
      <c r="A88" s="1">
        <f>papers_obs!A88</f>
        <v>37438</v>
      </c>
      <c r="B88">
        <f>papers_obs!L88</f>
        <v>0.99946853242624756</v>
      </c>
      <c r="C88">
        <f>(our_raw_20110101!F88+our_raw_20110101!E88)/(our_raw_20110101!F87+our_raw_20110101!E87)</f>
        <v>1.0094642158779819</v>
      </c>
      <c r="D88">
        <f>((our_raw_20110101!F88+our_raw_20110101!E88)/our_raw_20110101!C88)/((our_raw_20110101!F87+our_raw_20110101!E87)/our_raw_20110101!C87)</f>
        <v>1.0063876499533628</v>
      </c>
    </row>
    <row r="89" spans="1:4" x14ac:dyDescent="0.25">
      <c r="A89" s="1">
        <f>papers_obs!A89</f>
        <v>37530</v>
      </c>
      <c r="B89">
        <f>papers_obs!L89</f>
        <v>0.97614535903951893</v>
      </c>
      <c r="C89">
        <f>(our_raw_20110101!F89+our_raw_20110101!E89)/(our_raw_20110101!F88+our_raw_20110101!E88)</f>
        <v>0.99488609948861007</v>
      </c>
      <c r="D89">
        <f>((our_raw_20110101!F89+our_raw_20110101!E89)/our_raw_20110101!C89)/((our_raw_20110101!F88+our_raw_20110101!E88)/our_raw_20110101!C88)</f>
        <v>0.99181173999937766</v>
      </c>
    </row>
    <row r="90" spans="1:4" x14ac:dyDescent="0.25">
      <c r="A90" s="1">
        <f>papers_obs!A90</f>
        <v>37622</v>
      </c>
      <c r="B90">
        <f>papers_obs!L90</f>
        <v>0.9854817596721871</v>
      </c>
      <c r="C90">
        <f>(our_raw_20110101!F90+our_raw_20110101!E90)/(our_raw_20110101!F89+our_raw_20110101!E89)</f>
        <v>1.0047897196261684</v>
      </c>
      <c r="D90">
        <f>((our_raw_20110101!F90+our_raw_20110101!E90)/our_raw_20110101!C90)/((our_raw_20110101!F89+our_raw_20110101!E89)/our_raw_20110101!C89)</f>
        <v>0.99763947475918946</v>
      </c>
    </row>
    <row r="91" spans="1:4" x14ac:dyDescent="0.25">
      <c r="A91" s="1">
        <f>papers_obs!A91</f>
        <v>37712</v>
      </c>
      <c r="B91">
        <f>papers_obs!L91</f>
        <v>1.0191931906431086</v>
      </c>
      <c r="C91">
        <f>(our_raw_20110101!F91+our_raw_20110101!E91)/(our_raw_20110101!F90+our_raw_20110101!E90)</f>
        <v>1.0292601635468743</v>
      </c>
      <c r="D91">
        <f>((our_raw_20110101!F91+our_raw_20110101!E91)/our_raw_20110101!C91)/((our_raw_20110101!F90+our_raw_20110101!E90)/our_raw_20110101!C90)</f>
        <v>1.0261614520951734</v>
      </c>
    </row>
    <row r="92" spans="1:4" x14ac:dyDescent="0.25">
      <c r="A92" s="1">
        <f>papers_obs!A92</f>
        <v>37803</v>
      </c>
      <c r="B92">
        <f>papers_obs!L92</f>
        <v>1.0213699670765541</v>
      </c>
      <c r="C92">
        <f>(our_raw_20110101!F92+our_raw_20110101!E92)/(our_raw_20110101!F91+our_raw_20110101!E91)</f>
        <v>1.0370133293169668</v>
      </c>
      <c r="D92">
        <f>((our_raw_20110101!F92+our_raw_20110101!E92)/our_raw_20110101!C92)/((our_raw_20110101!F91+our_raw_20110101!E91)/our_raw_20110101!C91)</f>
        <v>1.0335552553802403</v>
      </c>
    </row>
    <row r="93" spans="1:4" x14ac:dyDescent="0.25">
      <c r="A93" s="1">
        <f>papers_obs!A93</f>
        <v>37895</v>
      </c>
      <c r="B93">
        <f>papers_obs!L93</f>
        <v>0.99893109931453661</v>
      </c>
      <c r="C93">
        <f>(our_raw_20110101!F93+our_raw_20110101!E93)/(our_raw_20110101!F92+our_raw_20110101!E92)</f>
        <v>1.0194618931774444</v>
      </c>
      <c r="D93">
        <f>((our_raw_20110101!F93+our_raw_20110101!E93)/our_raw_20110101!C93)/((our_raw_20110101!F92+our_raw_20110101!E92)/our_raw_20110101!C92)</f>
        <v>1.0159624123923483</v>
      </c>
    </row>
    <row r="94" spans="1:4" x14ac:dyDescent="0.25">
      <c r="A94" s="1">
        <f>papers_obs!A94</f>
        <v>37987</v>
      </c>
      <c r="B94">
        <f>papers_obs!L94</f>
        <v>0.99077615624725235</v>
      </c>
      <c r="C94">
        <f>(our_raw_20110101!F94+our_raw_20110101!E94)/(our_raw_20110101!F93+our_raw_20110101!E93)</f>
        <v>1.0090821668981729</v>
      </c>
      <c r="D94">
        <f>((our_raw_20110101!F94+our_raw_20110101!E94)/our_raw_20110101!C94)/((our_raw_20110101!F93+our_raw_20110101!E93)/our_raw_20110101!C93)</f>
        <v>1.0087176031622052</v>
      </c>
    </row>
    <row r="95" spans="1:4" x14ac:dyDescent="0.25">
      <c r="A95" s="1">
        <f>papers_obs!A95</f>
        <v>38078</v>
      </c>
      <c r="B95">
        <f>papers_obs!L95</f>
        <v>1.0079597656858339</v>
      </c>
      <c r="C95">
        <f>(our_raw_20110101!F95+our_raw_20110101!E95)/(our_raw_20110101!F94+our_raw_20110101!E94)</f>
        <v>1.0300367076097701</v>
      </c>
      <c r="D95">
        <f>((our_raw_20110101!F95+our_raw_20110101!E95)/our_raw_20110101!C95)/((our_raw_20110101!F94+our_raw_20110101!E94)/our_raw_20110101!C94)</f>
        <v>1.0271849047297661</v>
      </c>
    </row>
    <row r="96" spans="1:4" x14ac:dyDescent="0.25">
      <c r="A96" s="1">
        <f>papers_obs!A96</f>
        <v>38169</v>
      </c>
      <c r="B96">
        <f>papers_obs!L96</f>
        <v>1.0057395370352524</v>
      </c>
      <c r="C96">
        <f>(our_raw_20110101!F96+our_raw_20110101!E96)/(our_raw_20110101!F95+our_raw_20110101!E95)</f>
        <v>1.0277558852756743</v>
      </c>
      <c r="D96">
        <f>((our_raw_20110101!F96+our_raw_20110101!E96)/our_raw_20110101!C96)/((our_raw_20110101!F95+our_raw_20110101!E95)/our_raw_20110101!C95)</f>
        <v>1.0245089216419332</v>
      </c>
    </row>
    <row r="97" spans="1:4" x14ac:dyDescent="0.25">
      <c r="A97" s="1">
        <f>papers_obs!A97</f>
        <v>38261</v>
      </c>
      <c r="B97">
        <f>papers_obs!L97</f>
        <v>1.0049604694501275</v>
      </c>
      <c r="C97">
        <f>(our_raw_20110101!F97+our_raw_20110101!E97)/(our_raw_20110101!F96+our_raw_20110101!E96)</f>
        <v>1.0228720034674756</v>
      </c>
      <c r="D97">
        <f>((our_raw_20110101!F97+our_raw_20110101!E97)/our_raw_20110101!C97)/((our_raw_20110101!F96+our_raw_20110101!E96)/our_raw_20110101!C96)</f>
        <v>1.019508282471125</v>
      </c>
    </row>
    <row r="98" spans="1:4" x14ac:dyDescent="0.25">
      <c r="A98" s="1">
        <f>papers_obs!A98</f>
        <v>38353</v>
      </c>
      <c r="B98">
        <f>papers_obs!L98</f>
        <v>0.99768467996643873</v>
      </c>
      <c r="C98">
        <f>(our_raw_20110101!F98+our_raw_20110101!E98)/(our_raw_20110101!F97+our_raw_20110101!E97)</f>
        <v>1.0180579549528996</v>
      </c>
      <c r="D98">
        <f>((our_raw_20110101!F98+our_raw_20110101!E98)/our_raw_20110101!C98)/((our_raw_20110101!F97+our_raw_20110101!E97)/our_raw_20110101!C97)</f>
        <v>1.015253113405824</v>
      </c>
    </row>
    <row r="99" spans="1:4" x14ac:dyDescent="0.25">
      <c r="A99" s="1">
        <f>papers_obs!A99</f>
        <v>38443</v>
      </c>
      <c r="B99">
        <f>papers_obs!L99</f>
        <v>1.0080912968609663</v>
      </c>
      <c r="C99">
        <f>(our_raw_20110101!F99+our_raw_20110101!E99)/(our_raw_20110101!F98+our_raw_20110101!E98)</f>
        <v>1.0287196234751705</v>
      </c>
      <c r="D99">
        <f>((our_raw_20110101!F99+our_raw_20110101!E99)/our_raw_20110101!C99)/((our_raw_20110101!F98+our_raw_20110101!E98)/our_raw_20110101!C98)</f>
        <v>1.0258204606095758</v>
      </c>
    </row>
    <row r="100" spans="1:4" x14ac:dyDescent="0.25">
      <c r="A100" s="1">
        <f>papers_obs!A100</f>
        <v>38534</v>
      </c>
      <c r="B100">
        <f>papers_obs!L100</f>
        <v>0.9961569580253905</v>
      </c>
      <c r="C100">
        <f>(our_raw_20110101!F100+our_raw_20110101!E100)/(our_raw_20110101!F99+our_raw_20110101!E99)</f>
        <v>1.0215686274509805</v>
      </c>
      <c r="D100">
        <f>((our_raw_20110101!F100+our_raw_20110101!E100)/our_raw_20110101!C100)/((our_raw_20110101!F99+our_raw_20110101!E99)/our_raw_20110101!C99)</f>
        <v>1.0181923092011222</v>
      </c>
    </row>
    <row r="101" spans="1:4" x14ac:dyDescent="0.25">
      <c r="A101" s="1">
        <f>papers_obs!A101</f>
        <v>38626</v>
      </c>
      <c r="B101">
        <f>papers_obs!L101</f>
        <v>0.9803788419156253</v>
      </c>
      <c r="C101">
        <f>(our_raw_20110101!F101+our_raw_20110101!E101)/(our_raw_20110101!F100+our_raw_20110101!E100)</f>
        <v>1.0031075770039302</v>
      </c>
      <c r="D101">
        <f>((our_raw_20110101!F101+our_raw_20110101!E101)/our_raw_20110101!C101)/((our_raw_20110101!F100+our_raw_20110101!E100)/our_raw_20110101!C100)</f>
        <v>0.99969171186806038</v>
      </c>
    </row>
    <row r="102" spans="1:4" x14ac:dyDescent="0.25">
      <c r="A102" s="1">
        <f>papers_obs!A102</f>
        <v>38718</v>
      </c>
      <c r="B102">
        <f>papers_obs!L102</f>
        <v>1.0145113397807364</v>
      </c>
      <c r="C102">
        <f>(our_raw_20110101!F102+our_raw_20110101!E102)/(our_raw_20110101!F101+our_raw_20110101!E101)</f>
        <v>1.0365679574791191</v>
      </c>
      <c r="D102">
        <f>((our_raw_20110101!F102+our_raw_20110101!E102)/our_raw_20110101!C102)/((our_raw_20110101!F101+our_raw_20110101!E101)/our_raw_20110101!C101)</f>
        <v>1.0339844678215868</v>
      </c>
    </row>
    <row r="103" spans="1:4" x14ac:dyDescent="0.25">
      <c r="A103" s="1">
        <f>papers_obs!A103</f>
        <v>38808</v>
      </c>
      <c r="B103">
        <f>papers_obs!L103</f>
        <v>0.983171647185349</v>
      </c>
      <c r="C103">
        <f>(our_raw_20110101!F103+our_raw_20110101!E103)/(our_raw_20110101!F102+our_raw_20110101!E102)</f>
        <v>1.0018166368777286</v>
      </c>
      <c r="D103">
        <f>((our_raw_20110101!F103+our_raw_20110101!E103)/our_raw_20110101!C103)/((our_raw_20110101!F102+our_raw_20110101!E102)/our_raw_20110101!C102)</f>
        <v>0.99888266364241562</v>
      </c>
    </row>
    <row r="104" spans="1:4" x14ac:dyDescent="0.25">
      <c r="A104" s="1">
        <f>papers_obs!A104</f>
        <v>38899</v>
      </c>
      <c r="B104">
        <f>papers_obs!L104</f>
        <v>0.98325639398527853</v>
      </c>
      <c r="C104">
        <f>(our_raw_20110101!F104+our_raw_20110101!E104)/(our_raw_20110101!F103+our_raw_20110101!E103)</f>
        <v>0.99923956596765229</v>
      </c>
      <c r="D104">
        <f>((our_raw_20110101!F104+our_raw_20110101!E104)/our_raw_20110101!C104)/((our_raw_20110101!F103+our_raw_20110101!E103)/our_raw_20110101!C103)</f>
        <v>0.99604054126405883</v>
      </c>
    </row>
    <row r="105" spans="1:4" x14ac:dyDescent="0.25">
      <c r="A105" s="1">
        <f>papers_obs!A105</f>
        <v>38991</v>
      </c>
      <c r="B105">
        <f>papers_obs!L105</f>
        <v>0.9817738018710781</v>
      </c>
      <c r="C105">
        <f>(our_raw_20110101!F105+our_raw_20110101!E105)/(our_raw_20110101!F104+our_raw_20110101!E104)</f>
        <v>1.0016391043465536</v>
      </c>
      <c r="D105">
        <f>((our_raw_20110101!F105+our_raw_20110101!E105)/our_raw_20110101!C105)/((our_raw_20110101!F104+our_raw_20110101!E104)/our_raw_20110101!C104)</f>
        <v>0.99846000307262139</v>
      </c>
    </row>
    <row r="106" spans="1:4" x14ac:dyDescent="0.25">
      <c r="A106" s="1">
        <f>papers_obs!A106</f>
        <v>39083</v>
      </c>
      <c r="B106">
        <f>papers_obs!L106</f>
        <v>0.99072574238462541</v>
      </c>
      <c r="C106">
        <f>(our_raw_20110101!F106+our_raw_20110101!E106)/(our_raw_20110101!F105+our_raw_20110101!E105)</f>
        <v>1.0056982554571756</v>
      </c>
      <c r="D106">
        <f>((our_raw_20110101!F106+our_raw_20110101!E106)/our_raw_20110101!C106)/((our_raw_20110101!F105+our_raw_20110101!E105)/our_raw_20110101!C105)</f>
        <v>1.0015884329501177</v>
      </c>
    </row>
    <row r="107" spans="1:4" x14ac:dyDescent="0.25">
      <c r="A107" s="1">
        <f>papers_obs!A107</f>
        <v>39173</v>
      </c>
      <c r="B107">
        <f>papers_obs!L107</f>
        <v>0.99930608007087807</v>
      </c>
      <c r="C107">
        <f>(our_raw_20110101!F107+our_raw_20110101!E107)/(our_raw_20110101!F106+our_raw_20110101!E106)</f>
        <v>1.0101696885169686</v>
      </c>
      <c r="D107">
        <f>((our_raw_20110101!F107+our_raw_20110101!E107)/our_raw_20110101!C107)/((our_raw_20110101!F106+our_raw_20110101!E106)/our_raw_20110101!C106)</f>
        <v>1.0073651404895314</v>
      </c>
    </row>
    <row r="108" spans="1:4" x14ac:dyDescent="0.25">
      <c r="A108" s="1">
        <f>papers_obs!A108</f>
        <v>39264</v>
      </c>
      <c r="B108">
        <f>papers_obs!L108</f>
        <v>0.99126452157800082</v>
      </c>
      <c r="C108">
        <f>(our_raw_20110101!F108+our_raw_20110101!E108)/(our_raw_20110101!F107+our_raw_20110101!E107)</f>
        <v>1.0008916757751827</v>
      </c>
      <c r="D108">
        <f>((our_raw_20110101!F108+our_raw_20110101!E108)/our_raw_20110101!C108)/((our_raw_20110101!F107+our_raw_20110101!E107)/our_raw_20110101!C107)</f>
        <v>0.99775378705392026</v>
      </c>
    </row>
    <row r="109" spans="1:4" x14ac:dyDescent="0.25">
      <c r="A109" s="1">
        <f>papers_obs!A109</f>
        <v>39356</v>
      </c>
      <c r="B109">
        <f>papers_obs!L109</f>
        <v>0.98372472037584402</v>
      </c>
      <c r="C109">
        <f>(our_raw_20110101!F109+our_raw_20110101!E109)/(our_raw_20110101!F108+our_raw_20110101!E108)</f>
        <v>0.99456849728424879</v>
      </c>
      <c r="D109">
        <f>((our_raw_20110101!F109+our_raw_20110101!E109)/our_raw_20110101!C109)/((our_raw_20110101!F108+our_raw_20110101!E108)/our_raw_20110101!C108)</f>
        <v>0.99146585232484974</v>
      </c>
    </row>
    <row r="110" spans="1:4" x14ac:dyDescent="0.25">
      <c r="A110" s="1">
        <f>papers_obs!A110</f>
        <v>39448</v>
      </c>
      <c r="B110">
        <f>papers_obs!L110</f>
        <v>0.97116380217433573</v>
      </c>
      <c r="C110">
        <f>(our_raw_20110101!F110+our_raw_20110101!E110)/(our_raw_20110101!F109+our_raw_20110101!E109)</f>
        <v>0.97986014794267218</v>
      </c>
      <c r="D110">
        <f>((our_raw_20110101!F110+our_raw_20110101!E110)/our_raw_20110101!C110)/((our_raw_20110101!F109+our_raw_20110101!E109)/our_raw_20110101!C109)</f>
        <v>0.98040730503682416</v>
      </c>
    </row>
    <row r="111" spans="1:4" x14ac:dyDescent="0.25">
      <c r="A111" s="1">
        <f>papers_obs!A111</f>
        <v>39539</v>
      </c>
      <c r="B111">
        <f>papers_obs!L111</f>
        <v>0.97831743276119487</v>
      </c>
      <c r="C111">
        <f>(our_raw_20110101!F111+our_raw_20110101!E111)/(our_raw_20110101!F110+our_raw_20110101!E110)</f>
        <v>0.99203798177582492</v>
      </c>
      <c r="D111">
        <f>((our_raw_20110101!F111+our_raw_20110101!E111)/our_raw_20110101!C111)/((our_raw_20110101!F110+our_raw_20110101!E110)/our_raw_20110101!C110)</f>
        <v>0.98947369754490622</v>
      </c>
    </row>
    <row r="112" spans="1:4" x14ac:dyDescent="0.25">
      <c r="A112" s="1">
        <f>papers_obs!A112</f>
        <v>39630</v>
      </c>
      <c r="B112">
        <f>papers_obs!L112</f>
        <v>0.95827945123737335</v>
      </c>
      <c r="C112">
        <f>(our_raw_20110101!F112+our_raw_20110101!E112)/(our_raw_20110101!F111+our_raw_20110101!E111)</f>
        <v>0.9732172051960406</v>
      </c>
      <c r="D112">
        <f>((our_raw_20110101!F112+our_raw_20110101!E112)/our_raw_20110101!C112)/((our_raw_20110101!F111+our_raw_20110101!E111)/our_raw_20110101!C111)</f>
        <v>0.97030585805613656</v>
      </c>
    </row>
    <row r="113" spans="1:4" x14ac:dyDescent="0.25">
      <c r="A113" s="1">
        <f>papers_obs!A113</f>
        <v>39722</v>
      </c>
      <c r="B113">
        <f>papers_obs!L113</f>
        <v>0.92130723281477056</v>
      </c>
      <c r="C113">
        <f>(our_raw_20110101!F113+our_raw_20110101!E113)/(our_raw_20110101!F112+our_raw_20110101!E112)</f>
        <v>0.93698839340256557</v>
      </c>
      <c r="D113">
        <f>((our_raw_20110101!F113+our_raw_20110101!E113)/our_raw_20110101!C113)/((our_raw_20110101!F112+our_raw_20110101!E112)/our_raw_20110101!C112)</f>
        <v>0.93413676188199213</v>
      </c>
    </row>
    <row r="114" spans="1:4" x14ac:dyDescent="0.25">
      <c r="A114" s="1">
        <f>papers_obs!A114</f>
        <v>39814</v>
      </c>
      <c r="B114">
        <f>papers_obs!L114</f>
        <v>0.92875706225920662</v>
      </c>
      <c r="C114">
        <f>(our_raw_20110101!F114+our_raw_20110101!E114)/(our_raw_20110101!F113+our_raw_20110101!E113)</f>
        <v>0.9319359780943377</v>
      </c>
      <c r="D114">
        <f>((our_raw_20110101!F114+our_raw_20110101!E114)/our_raw_20110101!C114)/((our_raw_20110101!F113+our_raw_20110101!E113)/our_raw_20110101!C113)</f>
        <v>0.93158819045944796</v>
      </c>
    </row>
    <row r="115" spans="1:4" x14ac:dyDescent="0.25">
      <c r="A115" s="1">
        <f>papers_obs!A115</f>
        <v>39904</v>
      </c>
      <c r="B115">
        <f>papers_obs!L115</f>
        <v>0.97708371390100224</v>
      </c>
      <c r="C115">
        <f>(our_raw_20110101!F115+our_raw_20110101!E115)/(our_raw_20110101!F114+our_raw_20110101!E114)</f>
        <v>0.9717024030221415</v>
      </c>
      <c r="D115">
        <f>((our_raw_20110101!F115+our_raw_20110101!E115)/our_raw_20110101!C115)/((our_raw_20110101!F114+our_raw_20110101!E114)/our_raw_20110101!C114)</f>
        <v>0.96944639853027259</v>
      </c>
    </row>
    <row r="116" spans="1:4" x14ac:dyDescent="0.25">
      <c r="A116" s="1">
        <f>papers_obs!A116</f>
        <v>39995</v>
      </c>
      <c r="B116">
        <f>papers_obs!L116</f>
        <v>1.0125007563301474</v>
      </c>
      <c r="C116">
        <f>(our_raw_20110101!F116+our_raw_20110101!E116)/(our_raw_20110101!F115+our_raw_20110101!E115)</f>
        <v>1.0115550755939524</v>
      </c>
      <c r="D116">
        <f>((our_raw_20110101!F116+our_raw_20110101!E116)/our_raw_20110101!C116)/((our_raw_20110101!F115+our_raw_20110101!E115)/our_raw_20110101!C115)</f>
        <v>1.0088400915287676</v>
      </c>
    </row>
    <row r="117" spans="1:4" x14ac:dyDescent="0.25">
      <c r="A117" s="1">
        <f>papers_obs!A117</f>
        <v>40087</v>
      </c>
      <c r="B117">
        <f>papers_obs!L117</f>
        <v>0.9906323315568567</v>
      </c>
      <c r="C117">
        <f>(our_raw_20110101!F117+our_raw_20110101!E117)/(our_raw_20110101!F116+our_raw_20110101!E116)</f>
        <v>0.99533824419059824</v>
      </c>
      <c r="D117">
        <f>((our_raw_20110101!F117+our_raw_20110101!E117)/our_raw_20110101!C117)/((our_raw_20110101!F116+our_raw_20110101!E116)/our_raw_20110101!C116)</f>
        <v>0.99262222145776957</v>
      </c>
    </row>
    <row r="118" spans="1:4" x14ac:dyDescent="0.25">
      <c r="A118" s="1">
        <f>papers_obs!A118</f>
        <v>40179</v>
      </c>
      <c r="B118">
        <f>papers_obs!L118</f>
        <v>1.0044783219659523</v>
      </c>
      <c r="C118">
        <f>(our_raw_20110101!F118+our_raw_20110101!E118)/(our_raw_20110101!F117+our_raw_20110101!E117)</f>
        <v>1.0113335716839471</v>
      </c>
      <c r="D118">
        <f>((our_raw_20110101!F118+our_raw_20110101!E118)/our_raw_20110101!C118)/((our_raw_20110101!F117+our_raw_20110101!E117)/our_raw_20110101!C117)</f>
        <v>1.0102354541078116</v>
      </c>
    </row>
    <row r="119" spans="1:4" x14ac:dyDescent="0.25">
      <c r="A119" s="1">
        <f>papers_obs!A119</f>
        <v>40269</v>
      </c>
      <c r="B119">
        <f>papers_obs!L119</f>
        <v>1.0232421707753483</v>
      </c>
      <c r="C119">
        <f>(our_raw_20110101!F119+our_raw_20110101!E119)/(our_raw_20110101!F118+our_raw_20110101!E118)</f>
        <v>1.0319934952451657</v>
      </c>
      <c r="D119">
        <f>((our_raw_20110101!F119+our_raw_20110101!E119)/our_raw_20110101!C119)/((our_raw_20110101!F118+our_raw_20110101!E118)/our_raw_20110101!C118)</f>
        <v>1.0297789293615938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2C25-F9BA-4C83-8343-1101E726D584}">
  <dimension ref="A1:F121"/>
  <sheetViews>
    <sheetView workbookViewId="0">
      <selection activeCell="F11" sqref="F11"/>
    </sheetView>
  </sheetViews>
  <sheetFormatPr defaultRowHeight="15" x14ac:dyDescent="0.25"/>
  <cols>
    <col min="1" max="6" width="19.140625" customWidth="1"/>
  </cols>
  <sheetData>
    <row r="1" spans="1:6" x14ac:dyDescent="0.25">
      <c r="A1" t="s">
        <v>135</v>
      </c>
      <c r="B1" t="s">
        <v>134</v>
      </c>
      <c r="C1" t="s">
        <v>145</v>
      </c>
      <c r="D1" s="2" t="s">
        <v>144</v>
      </c>
    </row>
    <row r="2" spans="1:6" x14ac:dyDescent="0.25">
      <c r="A2" s="1">
        <f>papers_obs!A2</f>
        <v>29587</v>
      </c>
      <c r="B2">
        <f>papers_obs!D2</f>
        <v>0.94554974816375614</v>
      </c>
      <c r="C2">
        <f>F2-F$121+B$121</f>
        <v>0.77519576657001288</v>
      </c>
      <c r="D2">
        <f>E2-E$121+B$121</f>
        <v>0.9454012416574864</v>
      </c>
      <c r="E2">
        <f>LN(our_raw_20110101!I2/our_raw_20110101!C2)</f>
        <v>-7.7522196329042519</v>
      </c>
      <c r="F2">
        <f>LN(our_raw_20110101!I2)</f>
        <v>4.2870838873579702</v>
      </c>
    </row>
    <row r="3" spans="1:6" x14ac:dyDescent="0.25">
      <c r="A3" s="1">
        <f>papers_obs!A3</f>
        <v>29677</v>
      </c>
      <c r="B3">
        <f>papers_obs!D3</f>
        <v>0.94248965238621174</v>
      </c>
      <c r="C3">
        <f>F3-F$121+B$121</f>
        <v>0.77555307139605656</v>
      </c>
      <c r="D3">
        <f>E3-E$121+B$121</f>
        <v>0.9424656715438493</v>
      </c>
      <c r="E3">
        <f>LN(our_raw_20110101!I3/our_raw_20110101!C3)</f>
        <v>-7.755155203017889</v>
      </c>
      <c r="F3">
        <f>LN(our_raw_20110101!I3)</f>
        <v>4.2874411921840139</v>
      </c>
    </row>
    <row r="4" spans="1:6" x14ac:dyDescent="0.25">
      <c r="A4" s="1">
        <f>papers_obs!A4</f>
        <v>29768</v>
      </c>
      <c r="B4">
        <f>papers_obs!D4</f>
        <v>0.93878127090607189</v>
      </c>
      <c r="C4">
        <f t="shared" ref="C4:C67" si="0">F4-F$121+B$121</f>
        <v>0.77520951142428451</v>
      </c>
      <c r="D4">
        <f t="shared" ref="D4:D67" si="1">E4-E$121+B$121</f>
        <v>0.93874028126105458</v>
      </c>
      <c r="E4">
        <f>LN(our_raw_20110101!I4/our_raw_20110101!C4)</f>
        <v>-7.7588805933006837</v>
      </c>
      <c r="F4">
        <f>LN(our_raw_20110101!I4)</f>
        <v>4.2870976322122418</v>
      </c>
    </row>
    <row r="5" spans="1:6" x14ac:dyDescent="0.25">
      <c r="A5" s="1">
        <f>papers_obs!A5</f>
        <v>29860</v>
      </c>
      <c r="B5">
        <f>papers_obs!D5</f>
        <v>0.93180884272035225</v>
      </c>
      <c r="C5">
        <f t="shared" si="0"/>
        <v>0.77135355401976202</v>
      </c>
      <c r="D5">
        <f t="shared" si="1"/>
        <v>0.93150024569697987</v>
      </c>
      <c r="E5">
        <f>LN(our_raw_20110101!I5/our_raw_20110101!C5)</f>
        <v>-7.7661206288647584</v>
      </c>
      <c r="F5">
        <f>LN(our_raw_20110101!I5)</f>
        <v>4.2832416748077193</v>
      </c>
    </row>
    <row r="6" spans="1:6" x14ac:dyDescent="0.25">
      <c r="A6" s="1">
        <f>papers_obs!A6</f>
        <v>29952</v>
      </c>
      <c r="B6">
        <f>papers_obs!D6</f>
        <v>0.91390547243357145</v>
      </c>
      <c r="C6">
        <f t="shared" si="0"/>
        <v>0.75512040230165756</v>
      </c>
      <c r="D6">
        <f t="shared" si="1"/>
        <v>0.91230834492759172</v>
      </c>
      <c r="E6">
        <f>LN(our_raw_20110101!I6/our_raw_20110101!C6)</f>
        <v>-7.7853125296341465</v>
      </c>
      <c r="F6">
        <f>LN(our_raw_20110101!I6)</f>
        <v>4.2670085230896149</v>
      </c>
    </row>
    <row r="7" spans="1:6" x14ac:dyDescent="0.25">
      <c r="A7" s="1">
        <f>papers_obs!A7</f>
        <v>30042</v>
      </c>
      <c r="B7">
        <f>papers_obs!D7</f>
        <v>0.9145414689494944</v>
      </c>
      <c r="C7">
        <f t="shared" si="0"/>
        <v>0.75898346451976195</v>
      </c>
      <c r="D7">
        <f t="shared" si="1"/>
        <v>0.91312643176398733</v>
      </c>
      <c r="E7">
        <f>LN(our_raw_20110101!I7/our_raw_20110101!C7)</f>
        <v>-7.7844944427977509</v>
      </c>
      <c r="F7">
        <f>LN(our_raw_20110101!I7)</f>
        <v>4.2708715853077193</v>
      </c>
    </row>
    <row r="8" spans="1:6" x14ac:dyDescent="0.25">
      <c r="A8" s="1">
        <f>papers_obs!A8</f>
        <v>30133</v>
      </c>
      <c r="B8">
        <f>papers_obs!D8</f>
        <v>0.90519250189578826</v>
      </c>
      <c r="C8">
        <f t="shared" si="0"/>
        <v>0.75187567564268676</v>
      </c>
      <c r="D8">
        <f t="shared" si="1"/>
        <v>0.90310655956160524</v>
      </c>
      <c r="E8">
        <f>LN(our_raw_20110101!I8/our_raw_20110101!C8)</f>
        <v>-7.794514315000133</v>
      </c>
      <c r="F8">
        <f>LN(our_raw_20110101!I8)</f>
        <v>4.2637637964306441</v>
      </c>
    </row>
    <row r="9" spans="1:6" x14ac:dyDescent="0.25">
      <c r="A9" s="1">
        <f>papers_obs!A9</f>
        <v>30225</v>
      </c>
      <c r="B9">
        <f>papers_obs!D9</f>
        <v>0.89416698459752542</v>
      </c>
      <c r="C9">
        <f t="shared" si="0"/>
        <v>0.74278798033648297</v>
      </c>
      <c r="D9">
        <f t="shared" si="1"/>
        <v>0.89098424159656897</v>
      </c>
      <c r="E9">
        <f>LN(our_raw_20110101!I9/our_raw_20110101!C9)</f>
        <v>-7.8066366329651693</v>
      </c>
      <c r="F9">
        <f>LN(our_raw_20110101!I9)</f>
        <v>4.2546761011244403</v>
      </c>
    </row>
    <row r="10" spans="1:6" x14ac:dyDescent="0.25">
      <c r="A10" s="1">
        <f>papers_obs!A10</f>
        <v>30317</v>
      </c>
      <c r="B10">
        <f>papers_obs!D10</f>
        <v>0.89679941247881456</v>
      </c>
      <c r="C10">
        <f t="shared" si="0"/>
        <v>0.74863450147412003</v>
      </c>
      <c r="D10">
        <f t="shared" si="1"/>
        <v>0.8941818004262041</v>
      </c>
      <c r="E10">
        <f>LN(our_raw_20110101!I10/our_raw_20110101!C10)</f>
        <v>-7.8034390741355342</v>
      </c>
      <c r="F10">
        <f>LN(our_raw_20110101!I10)</f>
        <v>4.2605226222620773</v>
      </c>
    </row>
    <row r="11" spans="1:6" x14ac:dyDescent="0.25">
      <c r="A11" s="1">
        <f>papers_obs!A11</f>
        <v>30407</v>
      </c>
      <c r="B11">
        <f>papers_obs!D11</f>
        <v>0.90417995667128204</v>
      </c>
      <c r="C11">
        <f t="shared" si="0"/>
        <v>0.75973753865025628</v>
      </c>
      <c r="D11">
        <f t="shared" si="1"/>
        <v>0.90268119660032298</v>
      </c>
      <c r="E11">
        <f>LN(our_raw_20110101!I11/our_raw_20110101!C11)</f>
        <v>-7.7949396779614153</v>
      </c>
      <c r="F11">
        <f>LN(our_raw_20110101!I11)</f>
        <v>4.2716256594382136</v>
      </c>
    </row>
    <row r="12" spans="1:6" x14ac:dyDescent="0.25">
      <c r="A12" s="1">
        <f>papers_obs!A12</f>
        <v>30498</v>
      </c>
      <c r="B12">
        <f>papers_obs!D12</f>
        <v>0.919287554187599</v>
      </c>
      <c r="C12">
        <f t="shared" si="0"/>
        <v>0.77921494880364062</v>
      </c>
      <c r="D12">
        <f t="shared" si="1"/>
        <v>0.91933431908006558</v>
      </c>
      <c r="E12">
        <f>LN(our_raw_20110101!I12/our_raw_20110101!C12)</f>
        <v>-7.7782865554816727</v>
      </c>
      <c r="F12">
        <f>LN(our_raw_20110101!I12)</f>
        <v>4.2911030695915979</v>
      </c>
    </row>
    <row r="13" spans="1:6" x14ac:dyDescent="0.25">
      <c r="A13" s="1">
        <f>papers_obs!A13</f>
        <v>30590</v>
      </c>
      <c r="B13">
        <f>papers_obs!D13</f>
        <v>0.93377279919806533</v>
      </c>
      <c r="C13">
        <f t="shared" si="0"/>
        <v>0.79775597539196141</v>
      </c>
      <c r="D13">
        <f t="shared" si="1"/>
        <v>0.93500756764136206</v>
      </c>
      <c r="E13">
        <f>LN(our_raw_20110101!I13/our_raw_20110101!C13)</f>
        <v>-7.7626133069203762</v>
      </c>
      <c r="F13">
        <f>LN(our_raw_20110101!I13)</f>
        <v>4.3096440961799187</v>
      </c>
    </row>
    <row r="14" spans="1:6" x14ac:dyDescent="0.25">
      <c r="A14" s="1">
        <f>papers_obs!A14</f>
        <v>30682</v>
      </c>
      <c r="B14">
        <f>papers_obs!D14</f>
        <v>0.94910091225930293</v>
      </c>
      <c r="C14">
        <f t="shared" si="0"/>
        <v>0.81675092272588756</v>
      </c>
      <c r="D14">
        <f t="shared" si="1"/>
        <v>0.9498480703578549</v>
      </c>
      <c r="E14">
        <f>LN(our_raw_20110101!I14/our_raw_20110101!C14)</f>
        <v>-7.7477728042038834</v>
      </c>
      <c r="F14">
        <f>LN(our_raw_20110101!I14)</f>
        <v>4.3286390435138449</v>
      </c>
    </row>
    <row r="15" spans="1:6" x14ac:dyDescent="0.25">
      <c r="A15" s="1">
        <f>papers_obs!A15</f>
        <v>30773</v>
      </c>
      <c r="B15">
        <f>papers_obs!D15</f>
        <v>0.95909732698370775</v>
      </c>
      <c r="C15">
        <f t="shared" si="0"/>
        <v>0.82994132413451105</v>
      </c>
      <c r="D15">
        <f t="shared" si="1"/>
        <v>0.96049917768979753</v>
      </c>
      <c r="E15">
        <f>LN(our_raw_20110101!I15/our_raw_20110101!C15)</f>
        <v>-7.7371216968719407</v>
      </c>
      <c r="F15">
        <f>LN(our_raw_20110101!I15)</f>
        <v>4.3418294449224684</v>
      </c>
    </row>
    <row r="16" spans="1:6" x14ac:dyDescent="0.25">
      <c r="A16" s="1">
        <f>papers_obs!A16</f>
        <v>30864</v>
      </c>
      <c r="B16">
        <f>papers_obs!D16</f>
        <v>0.96089251048950575</v>
      </c>
      <c r="C16">
        <f t="shared" si="0"/>
        <v>0.83452428952675461</v>
      </c>
      <c r="D16">
        <f t="shared" si="1"/>
        <v>0.96241714313966664</v>
      </c>
      <c r="E16">
        <f>LN(our_raw_20110101!I16/our_raw_20110101!C16)</f>
        <v>-7.7352037314220716</v>
      </c>
      <c r="F16">
        <f>LN(our_raw_20110101!I16)</f>
        <v>4.3464124103147119</v>
      </c>
    </row>
    <row r="17" spans="1:6" x14ac:dyDescent="0.25">
      <c r="A17" s="1">
        <f>papers_obs!A17</f>
        <v>30956</v>
      </c>
      <c r="B17">
        <f>papers_obs!D17</f>
        <v>0.96460734112350455</v>
      </c>
      <c r="C17">
        <f t="shared" si="0"/>
        <v>0.8410958284331933</v>
      </c>
      <c r="D17">
        <f t="shared" si="1"/>
        <v>0.96595244562389571</v>
      </c>
      <c r="E17">
        <f>LN(our_raw_20110101!I17/our_raw_20110101!C17)</f>
        <v>-7.7316684289378426</v>
      </c>
      <c r="F17">
        <f>LN(our_raw_20110101!I17)</f>
        <v>4.3529839492211506</v>
      </c>
    </row>
    <row r="18" spans="1:6" x14ac:dyDescent="0.25">
      <c r="A18" s="1">
        <f>papers_obs!A18</f>
        <v>31048</v>
      </c>
      <c r="B18">
        <f>papers_obs!D18</f>
        <v>0.96987814569777764</v>
      </c>
      <c r="C18">
        <f t="shared" si="0"/>
        <v>0.84924679374337142</v>
      </c>
      <c r="D18">
        <f t="shared" si="1"/>
        <v>0.97190408751409052</v>
      </c>
      <c r="E18">
        <f>LN(our_raw_20110101!I18/our_raw_20110101!C18)</f>
        <v>-7.7257167870476477</v>
      </c>
      <c r="F18">
        <f>LN(our_raw_20110101!I18)</f>
        <v>4.3611349145313287</v>
      </c>
    </row>
    <row r="19" spans="1:6" x14ac:dyDescent="0.25">
      <c r="A19" s="1">
        <f>papers_obs!A19</f>
        <v>31138</v>
      </c>
      <c r="B19">
        <f>papers_obs!D19</f>
        <v>0.9735331964803946</v>
      </c>
      <c r="C19">
        <f t="shared" si="0"/>
        <v>0.85570992056712658</v>
      </c>
      <c r="D19">
        <f t="shared" si="1"/>
        <v>0.97598163022964091</v>
      </c>
      <c r="E19">
        <f>LN(our_raw_20110101!I19/our_raw_20110101!C19)</f>
        <v>-7.7216392443320974</v>
      </c>
      <c r="F19">
        <f>LN(our_raw_20110101!I19)</f>
        <v>4.3675980413550839</v>
      </c>
    </row>
    <row r="20" spans="1:6" x14ac:dyDescent="0.25">
      <c r="A20" s="1">
        <f>papers_obs!A20</f>
        <v>31229</v>
      </c>
      <c r="B20">
        <f>papers_obs!D20</f>
        <v>0.9735292147893938</v>
      </c>
      <c r="C20">
        <f t="shared" si="0"/>
        <v>0.85840747351021829</v>
      </c>
      <c r="D20">
        <f t="shared" si="1"/>
        <v>0.97605823410910109</v>
      </c>
      <c r="E20">
        <f>LN(our_raw_20110101!I20/our_raw_20110101!C20)</f>
        <v>-7.7215626404526372</v>
      </c>
      <c r="F20">
        <f>LN(our_raw_20110101!I20)</f>
        <v>4.3702955942981756</v>
      </c>
    </row>
    <row r="21" spans="1:6" x14ac:dyDescent="0.25">
      <c r="A21" s="1">
        <f>papers_obs!A21</f>
        <v>31321</v>
      </c>
      <c r="B21">
        <f>papers_obs!D21</f>
        <v>0.97549516645113266</v>
      </c>
      <c r="C21">
        <f t="shared" si="0"/>
        <v>0.86312648698654826</v>
      </c>
      <c r="D21">
        <f t="shared" si="1"/>
        <v>0.97782592359799558</v>
      </c>
      <c r="E21">
        <f>LN(our_raw_20110101!I21/our_raw_20110101!C21)</f>
        <v>-7.7197949509637427</v>
      </c>
      <c r="F21">
        <f>LN(our_raw_20110101!I21)</f>
        <v>4.3750146077745056</v>
      </c>
    </row>
    <row r="22" spans="1:6" x14ac:dyDescent="0.25">
      <c r="A22" s="1">
        <f>papers_obs!A22</f>
        <v>31413</v>
      </c>
      <c r="B22">
        <f>papers_obs!D22</f>
        <v>0.97128133131001748</v>
      </c>
      <c r="C22">
        <f t="shared" si="0"/>
        <v>0.86170303506482249</v>
      </c>
      <c r="D22">
        <f t="shared" si="1"/>
        <v>0.97147074202666595</v>
      </c>
      <c r="E22">
        <f>LN(our_raw_20110101!I22/our_raw_20110101!C22)</f>
        <v>-7.7261501325350723</v>
      </c>
      <c r="F22">
        <f>LN(our_raw_20110101!I22)</f>
        <v>4.3735911558527798</v>
      </c>
    </row>
    <row r="23" spans="1:6" x14ac:dyDescent="0.25">
      <c r="A23" s="1">
        <f>papers_obs!A23</f>
        <v>31503</v>
      </c>
      <c r="B23">
        <f>papers_obs!D23</f>
        <v>0.96618031948531558</v>
      </c>
      <c r="C23">
        <f t="shared" si="0"/>
        <v>0.85934295092471835</v>
      </c>
      <c r="D23">
        <f t="shared" si="1"/>
        <v>0.96635991987662262</v>
      </c>
      <c r="E23">
        <f>LN(our_raw_20110101!I23/our_raw_20110101!C23)</f>
        <v>-7.7312609546851156</v>
      </c>
      <c r="F23">
        <f>LN(our_raw_20110101!I23)</f>
        <v>4.3712310717126757</v>
      </c>
    </row>
    <row r="24" spans="1:6" x14ac:dyDescent="0.25">
      <c r="A24" s="1">
        <f>papers_obs!A24</f>
        <v>31594</v>
      </c>
      <c r="B24">
        <f>papers_obs!D24</f>
        <v>0.96824623476824601</v>
      </c>
      <c r="C24">
        <f t="shared" si="0"/>
        <v>0.86438449120322769</v>
      </c>
      <c r="D24">
        <f t="shared" si="1"/>
        <v>0.96854950768172454</v>
      </c>
      <c r="E24">
        <f>LN(our_raw_20110101!I24/our_raw_20110101!C24)</f>
        <v>-7.7290713668800137</v>
      </c>
      <c r="F24">
        <f>LN(our_raw_20110101!I24)</f>
        <v>4.376272611991185</v>
      </c>
    </row>
    <row r="25" spans="1:6" x14ac:dyDescent="0.25">
      <c r="A25" s="1">
        <f>papers_obs!A25</f>
        <v>31686</v>
      </c>
      <c r="B25">
        <f>papers_obs!D25</f>
        <v>0.97276810000383218</v>
      </c>
      <c r="C25">
        <f t="shared" si="0"/>
        <v>0.87194937328988686</v>
      </c>
      <c r="D25">
        <f t="shared" si="1"/>
        <v>0.97318967645048193</v>
      </c>
      <c r="E25">
        <f>LN(our_raw_20110101!I25/our_raw_20110101!C25)</f>
        <v>-7.7244311981112563</v>
      </c>
      <c r="F25">
        <f>LN(our_raw_20110101!I25)</f>
        <v>4.3838374940778442</v>
      </c>
    </row>
    <row r="26" spans="1:6" x14ac:dyDescent="0.25">
      <c r="A26" s="1">
        <f>papers_obs!A26</f>
        <v>31778</v>
      </c>
      <c r="B26">
        <f>papers_obs!D26</f>
        <v>0.9815941664339215</v>
      </c>
      <c r="C26">
        <f t="shared" si="0"/>
        <v>0.88385649071412065</v>
      </c>
      <c r="D26">
        <f t="shared" si="1"/>
        <v>0.98159619402439446</v>
      </c>
      <c r="E26">
        <f>LN(our_raw_20110101!I26/our_raw_20110101!C26)</f>
        <v>-7.7160246805373438</v>
      </c>
      <c r="F26">
        <f>LN(our_raw_20110101!I26)</f>
        <v>4.395744611502078</v>
      </c>
    </row>
    <row r="27" spans="1:6" x14ac:dyDescent="0.25">
      <c r="A27" s="1">
        <f>papers_obs!A27</f>
        <v>31868</v>
      </c>
      <c r="B27">
        <f>papers_obs!D27</f>
        <v>0.98436373785266162</v>
      </c>
      <c r="C27">
        <f t="shared" si="0"/>
        <v>0.88954890740574744</v>
      </c>
      <c r="D27">
        <f t="shared" si="1"/>
        <v>0.98440634270360317</v>
      </c>
      <c r="E27">
        <f>LN(our_raw_20110101!I27/our_raw_20110101!C27)</f>
        <v>-7.7132145318581351</v>
      </c>
      <c r="F27">
        <f>LN(our_raw_20110101!I27)</f>
        <v>4.4014370281937047</v>
      </c>
    </row>
    <row r="28" spans="1:6" x14ac:dyDescent="0.25">
      <c r="A28" s="1">
        <f>papers_obs!A28</f>
        <v>31959</v>
      </c>
      <c r="B28">
        <f>papers_obs!D28</f>
        <v>0.98838485547964938</v>
      </c>
      <c r="C28">
        <f t="shared" si="0"/>
        <v>0.89650046406397799</v>
      </c>
      <c r="D28">
        <f t="shared" si="1"/>
        <v>0.98868059971805433</v>
      </c>
      <c r="E28">
        <f>LN(our_raw_20110101!I28/our_raw_20110101!C28)</f>
        <v>-7.7089402748436839</v>
      </c>
      <c r="F28">
        <f>LN(our_raw_20110101!I28)</f>
        <v>4.4083885848519353</v>
      </c>
    </row>
    <row r="29" spans="1:6" x14ac:dyDescent="0.25">
      <c r="A29" s="1">
        <f>papers_obs!A29</f>
        <v>32051</v>
      </c>
      <c r="B29">
        <f>papers_obs!D29</f>
        <v>0.99572244516465702</v>
      </c>
      <c r="C29">
        <f t="shared" si="0"/>
        <v>0.9067717477847248</v>
      </c>
      <c r="D29">
        <f t="shared" si="1"/>
        <v>0.99649064934244436</v>
      </c>
      <c r="E29">
        <f>LN(our_raw_20110101!I29/our_raw_20110101!C29)</f>
        <v>-7.7011302252192939</v>
      </c>
      <c r="F29">
        <f>LN(our_raw_20110101!I29)</f>
        <v>4.4186598685726821</v>
      </c>
    </row>
    <row r="30" spans="1:6" x14ac:dyDescent="0.25">
      <c r="A30" s="1">
        <f>papers_obs!A30</f>
        <v>32143</v>
      </c>
      <c r="B30">
        <f>papers_obs!D30</f>
        <v>0.99420401522141078</v>
      </c>
      <c r="C30">
        <f t="shared" si="0"/>
        <v>0.90765103814569414</v>
      </c>
      <c r="D30">
        <f t="shared" si="1"/>
        <v>0.99464654889757576</v>
      </c>
      <c r="E30">
        <f>LN(our_raw_20110101!I30/our_raw_20110101!C30)</f>
        <v>-7.7029743256641625</v>
      </c>
      <c r="F30">
        <f>LN(our_raw_20110101!I30)</f>
        <v>4.4195391589336515</v>
      </c>
    </row>
    <row r="31" spans="1:6" x14ac:dyDescent="0.25">
      <c r="A31" s="1">
        <f>papers_obs!A31</f>
        <v>32234</v>
      </c>
      <c r="B31">
        <f>papers_obs!D31</f>
        <v>1.0060016160769698</v>
      </c>
      <c r="C31">
        <f t="shared" si="0"/>
        <v>0.92185296957260299</v>
      </c>
      <c r="D31">
        <f t="shared" si="1"/>
        <v>1.006557221754691</v>
      </c>
      <c r="E31">
        <f>LN(our_raw_20110101!I31/our_raw_20110101!C31)</f>
        <v>-7.6910636528070473</v>
      </c>
      <c r="F31">
        <f>LN(our_raw_20110101!I31)</f>
        <v>4.4337410903605603</v>
      </c>
    </row>
    <row r="32" spans="1:6" x14ac:dyDescent="0.25">
      <c r="A32" s="1">
        <f>papers_obs!A32</f>
        <v>32325</v>
      </c>
      <c r="B32">
        <f>papers_obs!D32</f>
        <v>1.0063364792933558</v>
      </c>
      <c r="C32">
        <f t="shared" si="0"/>
        <v>0.9245911871758139</v>
      </c>
      <c r="D32">
        <f t="shared" si="1"/>
        <v>1.0068525141814693</v>
      </c>
      <c r="E32">
        <f>LN(our_raw_20110101!I32/our_raw_20110101!C32)</f>
        <v>-7.690768360380269</v>
      </c>
      <c r="F32">
        <f>LN(our_raw_20110101!I32)</f>
        <v>4.4364793079637712</v>
      </c>
    </row>
    <row r="33" spans="1:6" x14ac:dyDescent="0.25">
      <c r="A33" s="1">
        <f>papers_obs!A33</f>
        <v>32417</v>
      </c>
      <c r="B33">
        <f>papers_obs!D33</f>
        <v>1.0150539820175062</v>
      </c>
      <c r="C33">
        <f t="shared" si="0"/>
        <v>0.93562190099701681</v>
      </c>
      <c r="D33">
        <f t="shared" si="1"/>
        <v>1.0156513596480616</v>
      </c>
      <c r="E33">
        <f>LN(our_raw_20110101!I33/our_raw_20110101!C33)</f>
        <v>-7.6819695149136766</v>
      </c>
      <c r="F33">
        <f>LN(our_raw_20110101!I33)</f>
        <v>4.4475100217849741</v>
      </c>
    </row>
    <row r="34" spans="1:6" x14ac:dyDescent="0.25">
      <c r="A34" s="1">
        <f>papers_obs!A34</f>
        <v>32509</v>
      </c>
      <c r="B34">
        <f>papers_obs!D34</f>
        <v>1.0228257339052202</v>
      </c>
      <c r="C34">
        <f t="shared" si="0"/>
        <v>0.94539671712730566</v>
      </c>
      <c r="D34">
        <f t="shared" si="1"/>
        <v>1.0226267295266238</v>
      </c>
      <c r="E34">
        <f>LN(our_raw_20110101!I34/our_raw_20110101!C34)</f>
        <v>-7.6749941450351145</v>
      </c>
      <c r="F34">
        <f>LN(our_raw_20110101!I34)</f>
        <v>4.457284837915263</v>
      </c>
    </row>
    <row r="35" spans="1:6" x14ac:dyDescent="0.25">
      <c r="A35" s="1">
        <f>papers_obs!A35</f>
        <v>32599</v>
      </c>
      <c r="B35">
        <f>papers_obs!D35</f>
        <v>1.024713969584605</v>
      </c>
      <c r="C35">
        <f t="shared" si="0"/>
        <v>0.94938859982552426</v>
      </c>
      <c r="D35">
        <f t="shared" si="1"/>
        <v>1.0244391108548427</v>
      </c>
      <c r="E35">
        <f>LN(our_raw_20110101!I35/our_raw_20110101!C35)</f>
        <v>-7.6731817637068955</v>
      </c>
      <c r="F35">
        <f>LN(our_raw_20110101!I35)</f>
        <v>4.4612767206134816</v>
      </c>
    </row>
    <row r="36" spans="1:6" x14ac:dyDescent="0.25">
      <c r="A36" s="1">
        <f>papers_obs!A36</f>
        <v>32690</v>
      </c>
      <c r="B36">
        <f>papers_obs!D36</f>
        <v>1.0248182556096923</v>
      </c>
      <c r="C36">
        <f t="shared" si="0"/>
        <v>0.95163785246506016</v>
      </c>
      <c r="D36">
        <f t="shared" si="1"/>
        <v>1.024411776031676</v>
      </c>
      <c r="E36">
        <f>LN(our_raw_20110101!I36/our_raw_20110101!C36)</f>
        <v>-7.6732090985300623</v>
      </c>
      <c r="F36">
        <f>LN(our_raw_20110101!I36)</f>
        <v>4.4635259732530175</v>
      </c>
    </row>
    <row r="37" spans="1:6" x14ac:dyDescent="0.25">
      <c r="A37" s="1">
        <f>papers_obs!A37</f>
        <v>32782</v>
      </c>
      <c r="B37">
        <f>papers_obs!D37</f>
        <v>1.022761220461252</v>
      </c>
      <c r="C37">
        <f t="shared" si="0"/>
        <v>0.9517761029059546</v>
      </c>
      <c r="D37">
        <f t="shared" si="1"/>
        <v>1.0223267327280343</v>
      </c>
      <c r="E37">
        <f>LN(our_raw_20110101!I37/our_raw_20110101!C37)</f>
        <v>-7.675294141833704</v>
      </c>
      <c r="F37">
        <f>LN(our_raw_20110101!I37)</f>
        <v>4.4636642236939119</v>
      </c>
    </row>
    <row r="38" spans="1:6" x14ac:dyDescent="0.25">
      <c r="A38" s="1">
        <f>papers_obs!A38</f>
        <v>32874</v>
      </c>
      <c r="B38">
        <f>papers_obs!D38</f>
        <v>1.0227737419573675</v>
      </c>
      <c r="C38">
        <f t="shared" si="0"/>
        <v>0.95413493378997583</v>
      </c>
      <c r="D38">
        <f t="shared" si="1"/>
        <v>1.0166863162625637</v>
      </c>
      <c r="E38">
        <f>LN(our_raw_20110101!I38/our_raw_20110101!C38)</f>
        <v>-7.6809345582991746</v>
      </c>
      <c r="F38">
        <f>LN(our_raw_20110101!I38)</f>
        <v>4.4660230545779331</v>
      </c>
    </row>
    <row r="39" spans="1:6" x14ac:dyDescent="0.25">
      <c r="A39" s="1">
        <f>papers_obs!A39</f>
        <v>32964</v>
      </c>
      <c r="B39">
        <f>papers_obs!D39</f>
        <v>1.0150758695345037</v>
      </c>
      <c r="C39">
        <f t="shared" si="0"/>
        <v>0.94892658868283597</v>
      </c>
      <c r="D39">
        <f t="shared" si="1"/>
        <v>1.0093760687788293</v>
      </c>
      <c r="E39">
        <f>LN(our_raw_20110101!I39/our_raw_20110101!C39)</f>
        <v>-7.6882448057829089</v>
      </c>
      <c r="F39">
        <f>LN(our_raw_20110101!I39)</f>
        <v>4.4608147094707933</v>
      </c>
    </row>
    <row r="40" spans="1:6" x14ac:dyDescent="0.25">
      <c r="A40" s="1">
        <f>papers_obs!A40</f>
        <v>33055</v>
      </c>
      <c r="B40">
        <f>papers_obs!D40</f>
        <v>1.0059109109211266</v>
      </c>
      <c r="C40">
        <f t="shared" si="0"/>
        <v>0.94220332878609092</v>
      </c>
      <c r="D40">
        <f t="shared" si="1"/>
        <v>1.0003458076377001</v>
      </c>
      <c r="E40">
        <f>LN(our_raw_20110101!I40/our_raw_20110101!C40)</f>
        <v>-7.6972750669240382</v>
      </c>
      <c r="F40">
        <f>LN(our_raw_20110101!I40)</f>
        <v>4.4540914495740482</v>
      </c>
    </row>
    <row r="41" spans="1:6" x14ac:dyDescent="0.25">
      <c r="A41" s="1">
        <f>papers_obs!A41</f>
        <v>33147</v>
      </c>
      <c r="B41">
        <f>papers_obs!D41</f>
        <v>0.99861587518082828</v>
      </c>
      <c r="C41">
        <f t="shared" si="0"/>
        <v>0.93727132319597661</v>
      </c>
      <c r="D41">
        <f t="shared" si="1"/>
        <v>0.99270472375339924</v>
      </c>
      <c r="E41">
        <f>LN(our_raw_20110101!I41/our_raw_20110101!C41)</f>
        <v>-7.704916150808339</v>
      </c>
      <c r="F41">
        <f>LN(our_raw_20110101!I41)</f>
        <v>4.4491594439839339</v>
      </c>
    </row>
    <row r="42" spans="1:6" x14ac:dyDescent="0.25">
      <c r="A42" s="1">
        <f>papers_obs!A42</f>
        <v>33239</v>
      </c>
      <c r="B42">
        <f>papers_obs!D42</f>
        <v>0.98516508447316464</v>
      </c>
      <c r="C42">
        <f t="shared" si="0"/>
        <v>0.9266724272104554</v>
      </c>
      <c r="D42">
        <f t="shared" si="1"/>
        <v>0.97997326808193286</v>
      </c>
      <c r="E42">
        <f>LN(our_raw_20110101!I42/our_raw_20110101!C42)</f>
        <v>-7.7176476064798054</v>
      </c>
      <c r="F42">
        <f>LN(our_raw_20110101!I42)</f>
        <v>4.4385605479984127</v>
      </c>
    </row>
    <row r="43" spans="1:6" x14ac:dyDescent="0.25">
      <c r="A43" s="1">
        <f>papers_obs!A43</f>
        <v>33329</v>
      </c>
      <c r="B43">
        <f>papers_obs!D43</f>
        <v>0.97617115869787052</v>
      </c>
      <c r="C43">
        <f t="shared" si="0"/>
        <v>0.92046321433778289</v>
      </c>
      <c r="D43">
        <f t="shared" si="1"/>
        <v>0.97174792196561377</v>
      </c>
      <c r="E43">
        <f>LN(our_raw_20110101!I43/our_raw_20110101!C43)</f>
        <v>-7.7258729525961245</v>
      </c>
      <c r="F43">
        <f>LN(our_raw_20110101!I43)</f>
        <v>4.4323513351257402</v>
      </c>
    </row>
    <row r="44" spans="1:6" x14ac:dyDescent="0.25">
      <c r="A44" s="1">
        <f>papers_obs!A44</f>
        <v>33420</v>
      </c>
      <c r="B44">
        <f>papers_obs!D44</f>
        <v>0.97211548211826426</v>
      </c>
      <c r="C44">
        <f t="shared" si="0"/>
        <v>0.91926195584547532</v>
      </c>
      <c r="D44">
        <f t="shared" si="1"/>
        <v>0.96810719280011526</v>
      </c>
      <c r="E44">
        <f>LN(our_raw_20110101!I44/our_raw_20110101!C44)</f>
        <v>-7.729513681761623</v>
      </c>
      <c r="F44">
        <f>LN(our_raw_20110101!I44)</f>
        <v>4.4311500766334326</v>
      </c>
    </row>
    <row r="45" spans="1:6" x14ac:dyDescent="0.25">
      <c r="A45" s="1">
        <f>papers_obs!A45</f>
        <v>33512</v>
      </c>
      <c r="B45">
        <f>papers_obs!D45</f>
        <v>0.96804065263063566</v>
      </c>
      <c r="C45">
        <f t="shared" si="0"/>
        <v>0.91802350660649612</v>
      </c>
      <c r="D45">
        <f t="shared" si="1"/>
        <v>0.9641029525901903</v>
      </c>
      <c r="E45">
        <f>LN(our_raw_20110101!I45/our_raw_20110101!C45)</f>
        <v>-7.733517921971548</v>
      </c>
      <c r="F45">
        <f>LN(our_raw_20110101!I45)</f>
        <v>4.4299116273944534</v>
      </c>
    </row>
    <row r="46" spans="1:6" x14ac:dyDescent="0.25">
      <c r="A46" s="1">
        <f>papers_obs!A46</f>
        <v>33604</v>
      </c>
      <c r="B46">
        <f>papers_obs!D46</f>
        <v>0.96038310128872462</v>
      </c>
      <c r="C46">
        <f t="shared" si="0"/>
        <v>0.9131501094791723</v>
      </c>
      <c r="D46">
        <f t="shared" si="1"/>
        <v>0.9570196405277489</v>
      </c>
      <c r="E46">
        <f>LN(our_raw_20110101!I46/our_raw_20110101!C46)</f>
        <v>-7.7406012340339894</v>
      </c>
      <c r="F46">
        <f>LN(our_raw_20110101!I46)</f>
        <v>4.4250382302671296</v>
      </c>
    </row>
    <row r="47" spans="1:6" x14ac:dyDescent="0.25">
      <c r="A47" s="1">
        <f>papers_obs!A47</f>
        <v>33695</v>
      </c>
      <c r="B47">
        <f>papers_obs!D47</f>
        <v>0.96128125574789447</v>
      </c>
      <c r="C47">
        <f t="shared" si="0"/>
        <v>0.91715329346858354</v>
      </c>
      <c r="D47">
        <f t="shared" si="1"/>
        <v>0.95877622467334955</v>
      </c>
      <c r="E47">
        <f>LN(our_raw_20110101!I47/our_raw_20110101!C47)</f>
        <v>-7.7388446498883887</v>
      </c>
      <c r="F47">
        <f>LN(our_raw_20110101!I47)</f>
        <v>4.4290414142565409</v>
      </c>
    </row>
    <row r="48" spans="1:6" x14ac:dyDescent="0.25">
      <c r="A48" s="1">
        <f>papers_obs!A48</f>
        <v>33786</v>
      </c>
      <c r="B48">
        <f>papers_obs!D48</f>
        <v>0.9601190943792518</v>
      </c>
      <c r="C48">
        <f t="shared" si="0"/>
        <v>0.9190120079166606</v>
      </c>
      <c r="D48">
        <f t="shared" si="1"/>
        <v>0.95794946387935731</v>
      </c>
      <c r="E48">
        <f>LN(our_raw_20110101!I48/our_raw_20110101!C48)</f>
        <v>-7.739671410682381</v>
      </c>
      <c r="F48">
        <f>LN(our_raw_20110101!I48)</f>
        <v>4.4309001287046179</v>
      </c>
    </row>
    <row r="49" spans="1:6" x14ac:dyDescent="0.25">
      <c r="A49" s="1">
        <f>papers_obs!A49</f>
        <v>33878</v>
      </c>
      <c r="B49">
        <f>papers_obs!D49</f>
        <v>0.96364936791776301</v>
      </c>
      <c r="C49">
        <f t="shared" si="0"/>
        <v>0.92575059387881531</v>
      </c>
      <c r="D49">
        <f t="shared" si="1"/>
        <v>0.96162921581296512</v>
      </c>
      <c r="E49">
        <f>LN(our_raw_20110101!I49/our_raw_20110101!C49)</f>
        <v>-7.7359916587487731</v>
      </c>
      <c r="F49">
        <f>LN(our_raw_20110101!I49)</f>
        <v>4.4376387146667726</v>
      </c>
    </row>
    <row r="50" spans="1:6" x14ac:dyDescent="0.25">
      <c r="A50" s="1">
        <f>papers_obs!A50</f>
        <v>33970</v>
      </c>
      <c r="B50">
        <f>papers_obs!D50</f>
        <v>0.96897621349798002</v>
      </c>
      <c r="C50">
        <f t="shared" si="0"/>
        <v>0.93436839364864621</v>
      </c>
      <c r="D50">
        <f t="shared" si="1"/>
        <v>0.96771770841792115</v>
      </c>
      <c r="E50">
        <f>LN(our_raw_20110101!I50/our_raw_20110101!C50)</f>
        <v>-7.7299031661438171</v>
      </c>
      <c r="F50">
        <f>LN(our_raw_20110101!I50)</f>
        <v>4.4462565144366035</v>
      </c>
    </row>
    <row r="51" spans="1:6" x14ac:dyDescent="0.25">
      <c r="A51" s="1">
        <f>papers_obs!A51</f>
        <v>34060</v>
      </c>
      <c r="B51">
        <f>papers_obs!D51</f>
        <v>0.97738604492820924</v>
      </c>
      <c r="C51">
        <f t="shared" si="0"/>
        <v>0.94611527448055455</v>
      </c>
      <c r="D51">
        <f t="shared" si="1"/>
        <v>0.97715237810358957</v>
      </c>
      <c r="E51">
        <f>LN(our_raw_20110101!I51/our_raw_20110101!C51)</f>
        <v>-7.7204684964581487</v>
      </c>
      <c r="F51">
        <f>LN(our_raw_20110101!I51)</f>
        <v>4.4580033952685119</v>
      </c>
    </row>
    <row r="52" spans="1:6" x14ac:dyDescent="0.25">
      <c r="A52" s="1">
        <f>papers_obs!A52</f>
        <v>34151</v>
      </c>
      <c r="B52">
        <f>papers_obs!D52</f>
        <v>0.978882372773072</v>
      </c>
      <c r="C52">
        <f t="shared" si="0"/>
        <v>0.95075029037831271</v>
      </c>
      <c r="D52">
        <f t="shared" si="1"/>
        <v>0.97915579102137862</v>
      </c>
      <c r="E52">
        <f>LN(our_raw_20110101!I52/our_raw_20110101!C52)</f>
        <v>-7.7184650835403597</v>
      </c>
      <c r="F52">
        <f>LN(our_raw_20110101!I52)</f>
        <v>4.46263841116627</v>
      </c>
    </row>
    <row r="53" spans="1:6" x14ac:dyDescent="0.25">
      <c r="A53" s="1">
        <f>papers_obs!A53</f>
        <v>34243</v>
      </c>
      <c r="B53">
        <f>papers_obs!D53</f>
        <v>0.9838373185966659</v>
      </c>
      <c r="C53">
        <f t="shared" si="0"/>
        <v>0.95890460047181492</v>
      </c>
      <c r="D53">
        <f t="shared" si="1"/>
        <v>0.98447920303835001</v>
      </c>
      <c r="E53">
        <f>LN(our_raw_20110101!I53/our_raw_20110101!C53)</f>
        <v>-7.7131416715233883</v>
      </c>
      <c r="F53">
        <f>LN(our_raw_20110101!I53)</f>
        <v>4.4707927212597722</v>
      </c>
    </row>
    <row r="54" spans="1:6" x14ac:dyDescent="0.25">
      <c r="A54" s="1">
        <f>papers_obs!A54</f>
        <v>34335</v>
      </c>
      <c r="B54">
        <f>papers_obs!D54</f>
        <v>0.98484352440771117</v>
      </c>
      <c r="C54">
        <f t="shared" si="0"/>
        <v>0.9628886012665383</v>
      </c>
      <c r="D54">
        <f t="shared" si="1"/>
        <v>0.98609237900174751</v>
      </c>
      <c r="E54">
        <f>LN(our_raw_20110101!I54/our_raw_20110101!C54)</f>
        <v>-7.7115284955599908</v>
      </c>
      <c r="F54">
        <f>LN(our_raw_20110101!I54)</f>
        <v>4.4747767220544956</v>
      </c>
    </row>
    <row r="55" spans="1:6" x14ac:dyDescent="0.25">
      <c r="A55" s="1">
        <f>papers_obs!A55</f>
        <v>34425</v>
      </c>
      <c r="B55">
        <f>papers_obs!D55</f>
        <v>0.99856587632474458</v>
      </c>
      <c r="C55">
        <f t="shared" si="0"/>
        <v>0.97968774461520436</v>
      </c>
      <c r="D55">
        <f t="shared" si="1"/>
        <v>1.0006670766528885</v>
      </c>
      <c r="E55">
        <f>LN(our_raw_20110101!I55/our_raw_20110101!C55)</f>
        <v>-7.6969537979088498</v>
      </c>
      <c r="F55">
        <f>LN(our_raw_20110101!I55)</f>
        <v>4.4915758654031617</v>
      </c>
    </row>
    <row r="56" spans="1:6" x14ac:dyDescent="0.25">
      <c r="A56" s="1">
        <f>papers_obs!A56</f>
        <v>34516</v>
      </c>
      <c r="B56">
        <f>papers_obs!D56</f>
        <v>1.0074915353495968</v>
      </c>
      <c r="C56">
        <f t="shared" si="0"/>
        <v>0.9915482982646564</v>
      </c>
      <c r="D56">
        <f t="shared" si="1"/>
        <v>1.0098445109912024</v>
      </c>
      <c r="E56">
        <f>LN(our_raw_20110101!I56/our_raw_20110101!C56)</f>
        <v>-7.6877763635705358</v>
      </c>
      <c r="F56">
        <f>LN(our_raw_20110101!I56)</f>
        <v>4.5034364190526137</v>
      </c>
    </row>
    <row r="57" spans="1:6" x14ac:dyDescent="0.25">
      <c r="A57" s="1">
        <f>papers_obs!A57</f>
        <v>34608</v>
      </c>
      <c r="B57">
        <f>papers_obs!D57</f>
        <v>1.010561710316878</v>
      </c>
      <c r="C57">
        <f t="shared" si="0"/>
        <v>0.99755279759078164</v>
      </c>
      <c r="D57">
        <f t="shared" si="1"/>
        <v>1.0130583548311041</v>
      </c>
      <c r="E57">
        <f>LN(our_raw_20110101!I57/our_raw_20110101!C57)</f>
        <v>-7.6845625197306342</v>
      </c>
      <c r="F57">
        <f>LN(our_raw_20110101!I57)</f>
        <v>4.5094409183787389</v>
      </c>
    </row>
    <row r="58" spans="1:6" x14ac:dyDescent="0.25">
      <c r="A58" s="1">
        <f>papers_obs!A58</f>
        <v>34700</v>
      </c>
      <c r="B58">
        <f>papers_obs!D58</f>
        <v>1.0143276440411979</v>
      </c>
      <c r="C58">
        <f t="shared" si="0"/>
        <v>1.0043306256874498</v>
      </c>
      <c r="D58">
        <f t="shared" si="1"/>
        <v>1.0184134486109393</v>
      </c>
      <c r="E58">
        <f>LN(our_raw_20110101!I58/our_raw_20110101!C58)</f>
        <v>-7.679207425950799</v>
      </c>
      <c r="F58">
        <f>LN(our_raw_20110101!I58)</f>
        <v>4.5162187464754071</v>
      </c>
    </row>
    <row r="59" spans="1:6" x14ac:dyDescent="0.25">
      <c r="A59" s="1">
        <f>papers_obs!A59</f>
        <v>34790</v>
      </c>
      <c r="B59">
        <f>papers_obs!D59</f>
        <v>1.0118161964737094</v>
      </c>
      <c r="C59">
        <f t="shared" si="0"/>
        <v>1.0049097625711632</v>
      </c>
      <c r="D59">
        <f t="shared" si="1"/>
        <v>1.0169042960639123</v>
      </c>
      <c r="E59">
        <f>LN(our_raw_20110101!I59/our_raw_20110101!C59)</f>
        <v>-7.680716578497826</v>
      </c>
      <c r="F59">
        <f>LN(our_raw_20110101!I59)</f>
        <v>4.5167978833591205</v>
      </c>
    </row>
    <row r="60" spans="1:6" x14ac:dyDescent="0.25">
      <c r="A60" s="1">
        <f>papers_obs!A60</f>
        <v>34881</v>
      </c>
      <c r="B60">
        <f>papers_obs!D60</f>
        <v>1.019161862453599</v>
      </c>
      <c r="C60">
        <f t="shared" si="0"/>
        <v>1.015201597740087</v>
      </c>
      <c r="D60">
        <f t="shared" si="1"/>
        <v>1.0246208092374687</v>
      </c>
      <c r="E60">
        <f>LN(our_raw_20110101!I60/our_raw_20110101!C60)</f>
        <v>-7.6730000653242696</v>
      </c>
      <c r="F60">
        <f>LN(our_raw_20110101!I60)</f>
        <v>4.5270897185280443</v>
      </c>
    </row>
    <row r="61" spans="1:6" x14ac:dyDescent="0.25">
      <c r="A61" s="1">
        <f>papers_obs!A61</f>
        <v>34973</v>
      </c>
      <c r="B61">
        <f>papers_obs!D61</f>
        <v>1.0170385496450574</v>
      </c>
      <c r="C61">
        <f t="shared" si="0"/>
        <v>1.0161742132878313</v>
      </c>
      <c r="D61">
        <f t="shared" si="1"/>
        <v>1.0228574953580036</v>
      </c>
      <c r="E61">
        <f>LN(our_raw_20110101!I61/our_raw_20110101!C61)</f>
        <v>-7.6747633792037346</v>
      </c>
      <c r="F61">
        <f>LN(our_raw_20110101!I61)</f>
        <v>4.5280623340757886</v>
      </c>
    </row>
    <row r="62" spans="1:6" x14ac:dyDescent="0.25">
      <c r="A62" s="1">
        <f>papers_obs!A62</f>
        <v>35065</v>
      </c>
      <c r="B62">
        <f>papers_obs!D62</f>
        <v>1.0121278780221747</v>
      </c>
      <c r="C62">
        <f t="shared" si="0"/>
        <v>1.0145851182509524</v>
      </c>
      <c r="D62">
        <f t="shared" si="1"/>
        <v>1.019142095739177</v>
      </c>
      <c r="E62">
        <f>LN(our_raw_20110101!I62/our_raw_20110101!C62)</f>
        <v>-7.6784787788225612</v>
      </c>
      <c r="F62">
        <f>LN(our_raw_20110101!I62)</f>
        <v>4.5264732390389097</v>
      </c>
    </row>
    <row r="63" spans="1:6" x14ac:dyDescent="0.25">
      <c r="A63" s="1">
        <f>papers_obs!A63</f>
        <v>35156</v>
      </c>
      <c r="B63">
        <f>papers_obs!D63</f>
        <v>1.017192331668507</v>
      </c>
      <c r="C63">
        <f t="shared" si="0"/>
        <v>1.0228274115443146</v>
      </c>
      <c r="D63">
        <f t="shared" si="1"/>
        <v>1.0248680691288614</v>
      </c>
      <c r="E63">
        <f>LN(our_raw_20110101!I63/our_raw_20110101!C63)</f>
        <v>-7.6727528054328769</v>
      </c>
      <c r="F63">
        <f>LN(our_raw_20110101!I63)</f>
        <v>4.5347155323322719</v>
      </c>
    </row>
    <row r="64" spans="1:6" x14ac:dyDescent="0.25">
      <c r="A64" s="1">
        <f>papers_obs!A64</f>
        <v>35247</v>
      </c>
      <c r="B64">
        <f>papers_obs!D64</f>
        <v>1.02181072369509</v>
      </c>
      <c r="C64">
        <f t="shared" si="0"/>
        <v>1.0306084706720755</v>
      </c>
      <c r="D64">
        <f t="shared" si="1"/>
        <v>1.0298054858490335</v>
      </c>
      <c r="E64">
        <f>LN(our_raw_20110101!I64/our_raw_20110101!C64)</f>
        <v>-7.6678153887127047</v>
      </c>
      <c r="F64">
        <f>LN(our_raw_20110101!I64)</f>
        <v>4.5424965914600328</v>
      </c>
    </row>
    <row r="65" spans="1:6" x14ac:dyDescent="0.25">
      <c r="A65" s="1">
        <f>papers_obs!A65</f>
        <v>35339</v>
      </c>
      <c r="B65">
        <f>papers_obs!D65</f>
        <v>1.0310620531899994</v>
      </c>
      <c r="C65">
        <f t="shared" si="0"/>
        <v>1.0428725906550529</v>
      </c>
      <c r="D65">
        <f t="shared" si="1"/>
        <v>1.0390486933010683</v>
      </c>
      <c r="E65">
        <f>LN(our_raw_20110101!I65/our_raw_20110101!C65)</f>
        <v>-7.65857218126067</v>
      </c>
      <c r="F65">
        <f>LN(our_raw_20110101!I65)</f>
        <v>4.5547607114430102</v>
      </c>
    </row>
    <row r="66" spans="1:6" x14ac:dyDescent="0.25">
      <c r="A66" s="1">
        <f>papers_obs!A66</f>
        <v>35431</v>
      </c>
      <c r="B66">
        <f>papers_obs!D66</f>
        <v>1.039216991088538</v>
      </c>
      <c r="C66">
        <f t="shared" si="0"/>
        <v>1.0540733519748535</v>
      </c>
      <c r="D66">
        <f t="shared" si="1"/>
        <v>1.045602540907967</v>
      </c>
      <c r="E66">
        <f>LN(our_raw_20110101!I66/our_raw_20110101!C66)</f>
        <v>-7.6520183336537713</v>
      </c>
      <c r="F66">
        <f>LN(our_raw_20110101!I66)</f>
        <v>4.5659614727628108</v>
      </c>
    </row>
    <row r="67" spans="1:6" x14ac:dyDescent="0.25">
      <c r="A67" s="1">
        <f>papers_obs!A67</f>
        <v>35521</v>
      </c>
      <c r="B67">
        <f>papers_obs!D67</f>
        <v>1.0415004416413134</v>
      </c>
      <c r="C67">
        <f t="shared" si="0"/>
        <v>1.0595908362326671</v>
      </c>
      <c r="D67">
        <f t="shared" si="1"/>
        <v>1.0489500685771249</v>
      </c>
      <c r="E67">
        <f>LN(our_raw_20110101!I67/our_raw_20110101!C67)</f>
        <v>-7.6486708059846134</v>
      </c>
      <c r="F67">
        <f>LN(our_raw_20110101!I67)</f>
        <v>4.5714789570206245</v>
      </c>
    </row>
    <row r="68" spans="1:6" x14ac:dyDescent="0.25">
      <c r="A68" s="1">
        <f>papers_obs!A68</f>
        <v>35612</v>
      </c>
      <c r="B68">
        <f>papers_obs!D68</f>
        <v>1.0438754059994366</v>
      </c>
      <c r="C68">
        <f t="shared" ref="C68:C119" si="2">F68-F$121+B$121</f>
        <v>1.0651911850336084</v>
      </c>
      <c r="D68">
        <f t="shared" ref="D68:D119" si="3">E68-E$121+B$121</f>
        <v>1.0519343119114728</v>
      </c>
      <c r="E68">
        <f>LN(our_raw_20110101!I68/our_raw_20110101!C68)</f>
        <v>-7.6456865626502655</v>
      </c>
      <c r="F68">
        <f>LN(our_raw_20110101!I68)</f>
        <v>4.5770793058215657</v>
      </c>
    </row>
    <row r="69" spans="1:6" x14ac:dyDescent="0.25">
      <c r="A69" s="1">
        <f>papers_obs!A69</f>
        <v>35704</v>
      </c>
      <c r="B69">
        <f>papers_obs!D69</f>
        <v>1.0455597210422081</v>
      </c>
      <c r="C69">
        <f t="shared" si="2"/>
        <v>1.0701260214829285</v>
      </c>
      <c r="D69">
        <f t="shared" si="3"/>
        <v>1.0540767877233721</v>
      </c>
      <c r="E69">
        <f>LN(our_raw_20110101!I69/our_raw_20110101!C69)</f>
        <v>-7.6435440868383662</v>
      </c>
      <c r="F69">
        <f>LN(our_raw_20110101!I69)</f>
        <v>4.5820141422708858</v>
      </c>
    </row>
    <row r="70" spans="1:6" x14ac:dyDescent="0.25">
      <c r="A70" s="1">
        <f>papers_obs!A70</f>
        <v>35796</v>
      </c>
      <c r="B70">
        <f>papers_obs!D70</f>
        <v>1.0479884881320465</v>
      </c>
      <c r="C70">
        <f t="shared" si="2"/>
        <v>1.075759436730114</v>
      </c>
      <c r="D70">
        <f t="shared" si="3"/>
        <v>1.0574587569068497</v>
      </c>
      <c r="E70">
        <f>LN(our_raw_20110101!I70/our_raw_20110101!C70)</f>
        <v>-7.6401621176548886</v>
      </c>
      <c r="F70">
        <f>LN(our_raw_20110101!I70)</f>
        <v>4.5876475575180713</v>
      </c>
    </row>
    <row r="71" spans="1:6" x14ac:dyDescent="0.25">
      <c r="A71" s="1">
        <f>papers_obs!A71</f>
        <v>35886</v>
      </c>
      <c r="B71">
        <f>papers_obs!D71</f>
        <v>1.0490503860628482</v>
      </c>
      <c r="C71">
        <f t="shared" si="2"/>
        <v>1.0800853706057429</v>
      </c>
      <c r="D71">
        <f t="shared" si="3"/>
        <v>1.0592926298787857</v>
      </c>
      <c r="E71">
        <f>LN(our_raw_20110101!I71/our_raw_20110101!C71)</f>
        <v>-7.6383282446829526</v>
      </c>
      <c r="F71">
        <f>LN(our_raw_20110101!I71)</f>
        <v>4.5919734913937003</v>
      </c>
    </row>
    <row r="72" spans="1:6" x14ac:dyDescent="0.25">
      <c r="A72" s="1">
        <f>papers_obs!A72</f>
        <v>35977</v>
      </c>
      <c r="B72">
        <f>papers_obs!D72</f>
        <v>1.0472756024687291</v>
      </c>
      <c r="C72">
        <f t="shared" si="2"/>
        <v>1.0817053124396114</v>
      </c>
      <c r="D72">
        <f t="shared" si="3"/>
        <v>1.0580973455491458</v>
      </c>
      <c r="E72">
        <f>LN(our_raw_20110101!I72/our_raw_20110101!C72)</f>
        <v>-7.6395235290125925</v>
      </c>
      <c r="F72">
        <f>LN(our_raw_20110101!I72)</f>
        <v>4.5935934332275687</v>
      </c>
    </row>
    <row r="73" spans="1:6" x14ac:dyDescent="0.25">
      <c r="A73" s="1">
        <f>papers_obs!A73</f>
        <v>36069</v>
      </c>
      <c r="B73">
        <f>papers_obs!D73</f>
        <v>1.0582888275103137</v>
      </c>
      <c r="C73">
        <f t="shared" si="2"/>
        <v>1.0954796487436216</v>
      </c>
      <c r="D73">
        <f t="shared" si="3"/>
        <v>1.0688831986438903</v>
      </c>
      <c r="E73">
        <f>LN(our_raw_20110101!I73/our_raw_20110101!C73)</f>
        <v>-7.628737675917848</v>
      </c>
      <c r="F73">
        <f>LN(our_raw_20110101!I73)</f>
        <v>4.6073677695315789</v>
      </c>
    </row>
    <row r="74" spans="1:6" x14ac:dyDescent="0.25">
      <c r="A74" s="1">
        <f>papers_obs!A74</f>
        <v>36161</v>
      </c>
      <c r="B74">
        <f>papers_obs!D74</f>
        <v>1.0551779978800035</v>
      </c>
      <c r="C74">
        <f t="shared" si="2"/>
        <v>1.0957789453987212</v>
      </c>
      <c r="D74">
        <f t="shared" si="3"/>
        <v>1.0654130818097771</v>
      </c>
      <c r="E74">
        <f>LN(our_raw_20110101!I74/our_raw_20110101!C74)</f>
        <v>-7.6322077927519612</v>
      </c>
      <c r="F74">
        <f>LN(our_raw_20110101!I74)</f>
        <v>4.6076670661866785</v>
      </c>
    </row>
    <row r="75" spans="1:6" x14ac:dyDescent="0.25">
      <c r="A75" s="1">
        <f>papers_obs!A75</f>
        <v>36251</v>
      </c>
      <c r="B75">
        <f>papers_obs!D75</f>
        <v>1.0590110249510372</v>
      </c>
      <c r="C75">
        <f t="shared" si="2"/>
        <v>1.1026480669504579</v>
      </c>
      <c r="D75">
        <f t="shared" si="3"/>
        <v>1.0695998151531825</v>
      </c>
      <c r="E75">
        <f>LN(our_raw_20110101!I75/our_raw_20110101!C75)</f>
        <v>-7.6280210594085558</v>
      </c>
      <c r="F75">
        <f>LN(our_raw_20110101!I75)</f>
        <v>4.6145361877384152</v>
      </c>
    </row>
    <row r="76" spans="1:6" x14ac:dyDescent="0.25">
      <c r="A76" s="1">
        <f>papers_obs!A76</f>
        <v>36342</v>
      </c>
      <c r="B76">
        <f>papers_obs!D76</f>
        <v>1.0626722214619979</v>
      </c>
      <c r="C76">
        <f t="shared" si="2"/>
        <v>1.1093424047466476</v>
      </c>
      <c r="D76">
        <f t="shared" si="3"/>
        <v>1.0733481275489121</v>
      </c>
      <c r="E76">
        <f>LN(our_raw_20110101!I76/our_raw_20110101!C76)</f>
        <v>-7.6242727470128262</v>
      </c>
      <c r="F76">
        <f>LN(our_raw_20110101!I76)</f>
        <v>4.6212305255346049</v>
      </c>
    </row>
    <row r="77" spans="1:6" x14ac:dyDescent="0.25">
      <c r="A77" s="1">
        <f>papers_obs!A77</f>
        <v>36434</v>
      </c>
      <c r="B77">
        <f>papers_obs!D77</f>
        <v>1.062577397031909</v>
      </c>
      <c r="C77">
        <f t="shared" si="2"/>
        <v>1.1124962841239388</v>
      </c>
      <c r="D77">
        <f t="shared" si="3"/>
        <v>1.0735422699578239</v>
      </c>
      <c r="E77">
        <f>LN(our_raw_20110101!I77/our_raw_20110101!C77)</f>
        <v>-7.6240786046039144</v>
      </c>
      <c r="F77">
        <f>LN(our_raw_20110101!I77)</f>
        <v>4.6243844049118961</v>
      </c>
    </row>
    <row r="78" spans="1:6" x14ac:dyDescent="0.25">
      <c r="A78" s="1">
        <f>papers_obs!A78</f>
        <v>36526</v>
      </c>
      <c r="B78">
        <f>papers_obs!D78</f>
        <v>1.0636087609501519</v>
      </c>
      <c r="C78">
        <f t="shared" si="2"/>
        <v>1.11653950207688</v>
      </c>
      <c r="D78">
        <f t="shared" si="3"/>
        <v>1.0636616832200216</v>
      </c>
      <c r="E78">
        <f>LN(our_raw_20110101!I78/our_raw_20110101!C78)</f>
        <v>-7.6339591913417166</v>
      </c>
      <c r="F78">
        <f>LN(our_raw_20110101!I78)</f>
        <v>4.6284276228648373</v>
      </c>
    </row>
    <row r="79" spans="1:6" x14ac:dyDescent="0.25">
      <c r="A79" s="1">
        <f>papers_obs!A79</f>
        <v>36617</v>
      </c>
      <c r="B79">
        <f>papers_obs!D79</f>
        <v>1.0608217860387035</v>
      </c>
      <c r="C79">
        <f t="shared" si="2"/>
        <v>1.116988826144766</v>
      </c>
      <c r="D79">
        <f t="shared" si="3"/>
        <v>1.0610154094328559</v>
      </c>
      <c r="E79">
        <f>LN(our_raw_20110101!I79/our_raw_20110101!C79)</f>
        <v>-7.6366054651288824</v>
      </c>
      <c r="F79">
        <f>LN(our_raw_20110101!I79)</f>
        <v>4.6288769469327233</v>
      </c>
    </row>
    <row r="80" spans="1:6" x14ac:dyDescent="0.25">
      <c r="A80" s="1">
        <f>papers_obs!A80</f>
        <v>36708</v>
      </c>
      <c r="B80">
        <f>papers_obs!D80</f>
        <v>1.0574428824361155</v>
      </c>
      <c r="C80">
        <f t="shared" si="2"/>
        <v>1.11687163063322</v>
      </c>
      <c r="D80">
        <f t="shared" si="3"/>
        <v>1.0577151008487151</v>
      </c>
      <c r="E80">
        <f>LN(our_raw_20110101!I80/our_raw_20110101!C80)</f>
        <v>-7.6399057737130232</v>
      </c>
      <c r="F80">
        <f>LN(our_raw_20110101!I80)</f>
        <v>4.6287597514211773</v>
      </c>
    </row>
    <row r="81" spans="1:6" x14ac:dyDescent="0.25">
      <c r="A81" s="1">
        <f>papers_obs!A81</f>
        <v>36800</v>
      </c>
      <c r="B81">
        <f>papers_obs!D81</f>
        <v>1.0500592038635863</v>
      </c>
      <c r="C81">
        <f t="shared" si="2"/>
        <v>1.112937622858575</v>
      </c>
      <c r="D81">
        <f t="shared" si="3"/>
        <v>1.0507719547537624</v>
      </c>
      <c r="E81">
        <f>LN(our_raw_20110101!I81/our_raw_20110101!C81)</f>
        <v>-7.6468489198079759</v>
      </c>
      <c r="F81">
        <f>LN(our_raw_20110101!I81)</f>
        <v>4.6248257436465323</v>
      </c>
    </row>
    <row r="82" spans="1:6" x14ac:dyDescent="0.25">
      <c r="A82" s="1">
        <f>papers_obs!A82</f>
        <v>36892</v>
      </c>
      <c r="B82">
        <f>papers_obs!D82</f>
        <v>1.0453148820117735</v>
      </c>
      <c r="C82">
        <f t="shared" si="2"/>
        <v>1.1114166353956163</v>
      </c>
      <c r="D82">
        <f t="shared" si="3"/>
        <v>1.0467224854638264</v>
      </c>
      <c r="E82">
        <f>LN(our_raw_20110101!I82/our_raw_20110101!C82)</f>
        <v>-7.6508983890979119</v>
      </c>
      <c r="F82">
        <f>LN(our_raw_20110101!I82)</f>
        <v>4.6233047561835736</v>
      </c>
    </row>
    <row r="83" spans="1:6" x14ac:dyDescent="0.25">
      <c r="A83" s="1">
        <f>papers_obs!A83</f>
        <v>36982</v>
      </c>
      <c r="B83">
        <f>papers_obs!D83</f>
        <v>1.0313785629818859</v>
      </c>
      <c r="C83">
        <f t="shared" si="2"/>
        <v>1.1010021882152721</v>
      </c>
      <c r="D83">
        <f t="shared" si="3"/>
        <v>1.0333480902222574</v>
      </c>
      <c r="E83">
        <f>LN(our_raw_20110101!I83/our_raw_20110101!C83)</f>
        <v>-7.6642727843394809</v>
      </c>
      <c r="F83">
        <f>LN(our_raw_20110101!I83)</f>
        <v>4.6128903090032294</v>
      </c>
    </row>
    <row r="84" spans="1:6" x14ac:dyDescent="0.25">
      <c r="A84" s="1">
        <f>papers_obs!A84</f>
        <v>37073</v>
      </c>
      <c r="B84">
        <f>papers_obs!D84</f>
        <v>1.0163736979669302</v>
      </c>
      <c r="C84">
        <f t="shared" si="2"/>
        <v>1.0893543618621528</v>
      </c>
      <c r="D84">
        <f t="shared" si="3"/>
        <v>1.0185107305128316</v>
      </c>
      <c r="E84">
        <f>LN(our_raw_20110101!I84/our_raw_20110101!C84)</f>
        <v>-7.6791101440489067</v>
      </c>
      <c r="F84">
        <f>LN(our_raw_20110101!I84)</f>
        <v>4.6012424826501102</v>
      </c>
    </row>
    <row r="85" spans="1:6" x14ac:dyDescent="0.25">
      <c r="A85" s="1">
        <f>papers_obs!A85</f>
        <v>37165</v>
      </c>
      <c r="B85">
        <f>papers_obs!D85</f>
        <v>1.0017446680542101</v>
      </c>
      <c r="C85">
        <f t="shared" si="2"/>
        <v>1.0778638124717537</v>
      </c>
      <c r="D85">
        <f t="shared" si="3"/>
        <v>1.0038222794322049</v>
      </c>
      <c r="E85">
        <f>LN(our_raw_20110101!I85/our_raw_20110101!C85)</f>
        <v>-7.6937985951295333</v>
      </c>
      <c r="F85">
        <f>LN(our_raw_20110101!I85)</f>
        <v>4.589751933259711</v>
      </c>
    </row>
    <row r="86" spans="1:6" x14ac:dyDescent="0.25">
      <c r="A86" s="1">
        <f>papers_obs!A86</f>
        <v>37257</v>
      </c>
      <c r="B86">
        <f>papers_obs!D86</f>
        <v>0.99037987017182461</v>
      </c>
      <c r="C86">
        <f t="shared" si="2"/>
        <v>1.0692967024496225</v>
      </c>
      <c r="D86">
        <f t="shared" si="3"/>
        <v>0.99270265236365596</v>
      </c>
      <c r="E86">
        <f>LN(our_raw_20110101!I86/our_raw_20110101!C86)</f>
        <v>-7.7049182221980823</v>
      </c>
      <c r="F86">
        <f>LN(our_raw_20110101!I86)</f>
        <v>4.5811848232375798</v>
      </c>
    </row>
    <row r="87" spans="1:6" x14ac:dyDescent="0.25">
      <c r="A87" s="1">
        <f>papers_obs!A87</f>
        <v>37347</v>
      </c>
      <c r="B87">
        <f>papers_obs!D87</f>
        <v>0.98947017445969687</v>
      </c>
      <c r="C87">
        <f t="shared" si="2"/>
        <v>1.0712204883976151</v>
      </c>
      <c r="D87">
        <f t="shared" si="3"/>
        <v>0.99213873532548114</v>
      </c>
      <c r="E87">
        <f>LN(our_raw_20110101!I87/our_raw_20110101!C87)</f>
        <v>-7.7054821392362571</v>
      </c>
      <c r="F87">
        <f>LN(our_raw_20110101!I87)</f>
        <v>4.5831086091855724</v>
      </c>
    </row>
    <row r="88" spans="1:6" x14ac:dyDescent="0.25">
      <c r="A88" s="1">
        <f>papers_obs!A88</f>
        <v>37438</v>
      </c>
      <c r="B88">
        <f>papers_obs!D88</f>
        <v>0.98367569754456585</v>
      </c>
      <c r="C88">
        <f t="shared" si="2"/>
        <v>1.0681898727883778</v>
      </c>
      <c r="D88">
        <f t="shared" si="3"/>
        <v>0.98605574432551002</v>
      </c>
      <c r="E88">
        <f>LN(our_raw_20110101!I88/our_raw_20110101!C88)</f>
        <v>-7.7115651302362282</v>
      </c>
      <c r="F88">
        <f>LN(our_raw_20110101!I88)</f>
        <v>4.5800779935763352</v>
      </c>
    </row>
    <row r="89" spans="1:6" x14ac:dyDescent="0.25">
      <c r="A89" s="1">
        <f>papers_obs!A89</f>
        <v>37530</v>
      </c>
      <c r="B89">
        <f>papers_obs!D89</f>
        <v>0.98206012856595815</v>
      </c>
      <c r="C89">
        <f t="shared" si="2"/>
        <v>1.0693888829801361</v>
      </c>
      <c r="D89">
        <f t="shared" si="3"/>
        <v>0.98415980783523604</v>
      </c>
      <c r="E89">
        <f>LN(our_raw_20110101!I89/our_raw_20110101!C89)</f>
        <v>-7.7134610667265022</v>
      </c>
      <c r="F89">
        <f>LN(our_raw_20110101!I89)</f>
        <v>4.5812770037680934</v>
      </c>
    </row>
    <row r="90" spans="1:6" x14ac:dyDescent="0.25">
      <c r="A90" s="1">
        <f>papers_obs!A90</f>
        <v>37622</v>
      </c>
      <c r="B90">
        <f>papers_obs!D90</f>
        <v>0.97399078753356716</v>
      </c>
      <c r="C90">
        <f t="shared" si="2"/>
        <v>1.0637193629509847</v>
      </c>
      <c r="D90">
        <f t="shared" si="3"/>
        <v>0.97134868671775454</v>
      </c>
      <c r="E90">
        <f>LN(our_raw_20110101!I90/our_raw_20110101!C90)</f>
        <v>-7.7262721878439837</v>
      </c>
      <c r="F90">
        <f>LN(our_raw_20110101!I90)</f>
        <v>4.575607483738942</v>
      </c>
    </row>
    <row r="91" spans="1:6" x14ac:dyDescent="0.25">
      <c r="A91" s="1">
        <f>papers_obs!A91</f>
        <v>37712</v>
      </c>
      <c r="B91">
        <f>papers_obs!D91</f>
        <v>0.96861819469789434</v>
      </c>
      <c r="C91">
        <f t="shared" si="2"/>
        <v>1.0607692040197261</v>
      </c>
      <c r="D91">
        <f t="shared" si="3"/>
        <v>0.96538336654103496</v>
      </c>
      <c r="E91">
        <f>LN(our_raw_20110101!I91/our_raw_20110101!C91)</f>
        <v>-7.7322375080207033</v>
      </c>
      <c r="F91">
        <f>LN(our_raw_20110101!I91)</f>
        <v>4.5726573248076834</v>
      </c>
    </row>
    <row r="92" spans="1:6" x14ac:dyDescent="0.25">
      <c r="A92" s="1">
        <f>papers_obs!A92</f>
        <v>37803</v>
      </c>
      <c r="B92">
        <f>papers_obs!D92</f>
        <v>0.96758838047262574</v>
      </c>
      <c r="C92">
        <f t="shared" si="2"/>
        <v>1.0622866314976145</v>
      </c>
      <c r="D92">
        <f t="shared" si="3"/>
        <v>0.96356057416100871</v>
      </c>
      <c r="E92">
        <f>LN(our_raw_20110101!I92/our_raw_20110101!C92)</f>
        <v>-7.7340603004007296</v>
      </c>
      <c r="F92">
        <f>LN(our_raw_20110101!I92)</f>
        <v>4.5741747522855718</v>
      </c>
    </row>
    <row r="93" spans="1:6" x14ac:dyDescent="0.25">
      <c r="A93" s="1">
        <f>papers_obs!A93</f>
        <v>37895</v>
      </c>
      <c r="B93">
        <f>papers_obs!D93</f>
        <v>0.96976287170866737</v>
      </c>
      <c r="C93">
        <f t="shared" si="2"/>
        <v>1.0671126126182298</v>
      </c>
      <c r="D93">
        <f t="shared" si="3"/>
        <v>0.96494797569541735</v>
      </c>
      <c r="E93">
        <f>LN(our_raw_20110101!I93/our_raw_20110101!C93)</f>
        <v>-7.7326728988663209</v>
      </c>
      <c r="F93">
        <f>LN(our_raw_20110101!I93)</f>
        <v>4.5790007334061871</v>
      </c>
    </row>
    <row r="94" spans="1:6" x14ac:dyDescent="0.25">
      <c r="A94" s="1">
        <f>papers_obs!A94</f>
        <v>37987</v>
      </c>
      <c r="B94">
        <f>papers_obs!D94</f>
        <v>0.97125751590800757</v>
      </c>
      <c r="C94">
        <f t="shared" si="2"/>
        <v>1.0714555913073296</v>
      </c>
      <c r="D94">
        <f t="shared" si="3"/>
        <v>0.96892960659833527</v>
      </c>
      <c r="E94">
        <f>LN(our_raw_20110101!I94/our_raw_20110101!C94)</f>
        <v>-7.728691267963403</v>
      </c>
      <c r="F94">
        <f>LN(our_raw_20110101!I94)</f>
        <v>4.5833437120952869</v>
      </c>
    </row>
    <row r="95" spans="1:6" x14ac:dyDescent="0.25">
      <c r="A95" s="1">
        <f>papers_obs!A95</f>
        <v>38078</v>
      </c>
      <c r="B95">
        <f>papers_obs!D95</f>
        <v>0.96916261681019622</v>
      </c>
      <c r="C95">
        <f t="shared" si="2"/>
        <v>1.0720992859322269</v>
      </c>
      <c r="D95">
        <f t="shared" si="3"/>
        <v>0.96680081945497509</v>
      </c>
      <c r="E95">
        <f>LN(our_raw_20110101!I95/our_raw_20110101!C95)</f>
        <v>-7.7308200551067632</v>
      </c>
      <c r="F95">
        <f>LN(our_raw_20110101!I95)</f>
        <v>4.5839874067201842</v>
      </c>
    </row>
    <row r="96" spans="1:6" x14ac:dyDescent="0.25">
      <c r="A96" s="1">
        <f>papers_obs!A96</f>
        <v>38169</v>
      </c>
      <c r="B96">
        <f>papers_obs!D96</f>
        <v>0.97182985197422966</v>
      </c>
      <c r="C96">
        <f t="shared" si="2"/>
        <v>1.0776505268052654</v>
      </c>
      <c r="D96">
        <f t="shared" si="3"/>
        <v>0.96918778412737794</v>
      </c>
      <c r="E96">
        <f>LN(our_raw_20110101!I96/our_raw_20110101!C96)</f>
        <v>-7.7284330904343603</v>
      </c>
      <c r="F96">
        <f>LN(our_raw_20110101!I96)</f>
        <v>4.5895386475932227</v>
      </c>
    </row>
    <row r="97" spans="1:6" x14ac:dyDescent="0.25">
      <c r="A97" s="1">
        <f>papers_obs!A97</f>
        <v>38261</v>
      </c>
      <c r="B97">
        <f>papers_obs!D97</f>
        <v>0.97545894094886809</v>
      </c>
      <c r="C97">
        <f t="shared" si="2"/>
        <v>1.0841807738109308</v>
      </c>
      <c r="D97">
        <f t="shared" si="3"/>
        <v>0.97242410584316819</v>
      </c>
      <c r="E97">
        <f>LN(our_raw_20110101!I97/our_raw_20110101!C97)</f>
        <v>-7.7251967687185701</v>
      </c>
      <c r="F97">
        <f>LN(our_raw_20110101!I97)</f>
        <v>4.5960688945988881</v>
      </c>
    </row>
    <row r="98" spans="1:6" x14ac:dyDescent="0.25">
      <c r="A98" s="1">
        <f>papers_obs!A98</f>
        <v>38353</v>
      </c>
      <c r="B98">
        <f>papers_obs!D98</f>
        <v>0.97464089909397944</v>
      </c>
      <c r="C98">
        <f t="shared" si="2"/>
        <v>1.0861668117145324</v>
      </c>
      <c r="D98">
        <f t="shared" si="3"/>
        <v>0.97165125124890483</v>
      </c>
      <c r="E98">
        <f>LN(our_raw_20110101!I98/our_raw_20110101!C98)</f>
        <v>-7.7259696233128334</v>
      </c>
      <c r="F98">
        <f>LN(our_raw_20110101!I98)</f>
        <v>4.5980549325024898</v>
      </c>
    </row>
    <row r="99" spans="1:6" x14ac:dyDescent="0.25">
      <c r="A99" s="1">
        <f>papers_obs!A99</f>
        <v>38443</v>
      </c>
      <c r="B99">
        <f>papers_obs!D99</f>
        <v>0.97792101324001202</v>
      </c>
      <c r="C99">
        <f t="shared" si="2"/>
        <v>1.0923516324818277</v>
      </c>
      <c r="D99">
        <f t="shared" si="3"/>
        <v>0.97501386882597707</v>
      </c>
      <c r="E99">
        <f>LN(our_raw_20110101!I99/our_raw_20110101!C99)</f>
        <v>-7.7226070057357612</v>
      </c>
      <c r="F99">
        <f>LN(our_raw_20110101!I99)</f>
        <v>4.604239753269785</v>
      </c>
    </row>
    <row r="100" spans="1:6" x14ac:dyDescent="0.25">
      <c r="A100" s="1">
        <f>papers_obs!A100</f>
        <v>38534</v>
      </c>
      <c r="B100">
        <f>papers_obs!D100</f>
        <v>0.97688991706812445</v>
      </c>
      <c r="C100">
        <f t="shared" si="2"/>
        <v>1.0941217125975777</v>
      </c>
      <c r="D100">
        <f t="shared" si="3"/>
        <v>0.97347344203600095</v>
      </c>
      <c r="E100">
        <f>LN(our_raw_20110101!I100/our_raw_20110101!C100)</f>
        <v>-7.7241474325257373</v>
      </c>
      <c r="F100">
        <f>LN(our_raw_20110101!I100)</f>
        <v>4.606009833385535</v>
      </c>
    </row>
    <row r="101" spans="1:6" x14ac:dyDescent="0.25">
      <c r="A101" s="1">
        <f>papers_obs!A101</f>
        <v>38626</v>
      </c>
      <c r="B101">
        <f>papers_obs!D101</f>
        <v>0.98026597996901543</v>
      </c>
      <c r="C101">
        <f t="shared" si="2"/>
        <v>1.1003966960855411</v>
      </c>
      <c r="D101">
        <f t="shared" si="3"/>
        <v>0.97633733139488754</v>
      </c>
      <c r="E101">
        <f>LN(our_raw_20110101!I101/our_raw_20110101!C101)</f>
        <v>-7.7212835431668507</v>
      </c>
      <c r="F101">
        <f>LN(our_raw_20110101!I101)</f>
        <v>4.6122848168734984</v>
      </c>
    </row>
    <row r="102" spans="1:6" x14ac:dyDescent="0.25">
      <c r="A102" s="1">
        <f>papers_obs!A102</f>
        <v>38718</v>
      </c>
      <c r="B102">
        <f>papers_obs!D102</f>
        <v>0.98713128413970075</v>
      </c>
      <c r="C102">
        <f t="shared" si="2"/>
        <v>1.1100900168495009</v>
      </c>
      <c r="D102">
        <f t="shared" si="3"/>
        <v>0.98353519155939662</v>
      </c>
      <c r="E102">
        <f>LN(our_raw_20110101!I102/our_raw_20110101!C102)</f>
        <v>-7.7140856830023417</v>
      </c>
      <c r="F102">
        <f>LN(our_raw_20110101!I102)</f>
        <v>4.6219781376374582</v>
      </c>
    </row>
    <row r="103" spans="1:6" x14ac:dyDescent="0.25">
      <c r="A103" s="1">
        <f>papers_obs!A103</f>
        <v>38808</v>
      </c>
      <c r="B103">
        <f>papers_obs!D103</f>
        <v>0.98583886434029633</v>
      </c>
      <c r="C103">
        <f t="shared" si="2"/>
        <v>1.1120154936559148</v>
      </c>
      <c r="D103">
        <f t="shared" si="3"/>
        <v>0.98252771853395071</v>
      </c>
      <c r="E103">
        <f>LN(our_raw_20110101!I103/our_raw_20110101!C103)</f>
        <v>-7.7150931560277876</v>
      </c>
      <c r="F103">
        <f>LN(our_raw_20110101!I103)</f>
        <v>4.6239036144438721</v>
      </c>
    </row>
    <row r="104" spans="1:6" x14ac:dyDescent="0.25">
      <c r="A104" s="1">
        <f>papers_obs!A104</f>
        <v>38899</v>
      </c>
      <c r="B104">
        <f>papers_obs!D104</f>
        <v>0.98734197192195639</v>
      </c>
      <c r="C104">
        <f t="shared" si="2"/>
        <v>1.1171060079231339</v>
      </c>
      <c r="D104">
        <f t="shared" si="3"/>
        <v>0.9844116379645893</v>
      </c>
      <c r="E104">
        <f>LN(our_raw_20110101!I104/our_raw_20110101!C104)</f>
        <v>-7.713209236597149</v>
      </c>
      <c r="F104">
        <f>LN(our_raw_20110101!I104)</f>
        <v>4.6289941287110912</v>
      </c>
    </row>
    <row r="105" spans="1:6" x14ac:dyDescent="0.25">
      <c r="A105" s="1">
        <f>papers_obs!A105</f>
        <v>38991</v>
      </c>
      <c r="B105">
        <f>papers_obs!D105</f>
        <v>0.98753832061192348</v>
      </c>
      <c r="C105">
        <f t="shared" si="2"/>
        <v>1.1201479243346952</v>
      </c>
      <c r="D105">
        <f t="shared" si="3"/>
        <v>0.98427460795355337</v>
      </c>
      <c r="E105">
        <f>LN(our_raw_20110101!I105/our_raw_20110101!C105)</f>
        <v>-7.7133462666081849</v>
      </c>
      <c r="F105">
        <f>LN(our_raw_20110101!I105)</f>
        <v>4.6320360451226525</v>
      </c>
    </row>
    <row r="106" spans="1:6" x14ac:dyDescent="0.25">
      <c r="A106" s="1">
        <f>papers_obs!A106</f>
        <v>39083</v>
      </c>
      <c r="B106">
        <f>papers_obs!D106</f>
        <v>0.98471525471672106</v>
      </c>
      <c r="C106">
        <f t="shared" si="2"/>
        <v>1.1200408345008253</v>
      </c>
      <c r="D106">
        <f t="shared" si="3"/>
        <v>0.98007260903302473</v>
      </c>
      <c r="E106">
        <f>LN(our_raw_20110101!I106/our_raw_20110101!C106)</f>
        <v>-7.7175482655287135</v>
      </c>
      <c r="F106">
        <f>LN(our_raw_20110101!I106)</f>
        <v>4.6319289552887826</v>
      </c>
    </row>
    <row r="107" spans="1:6" x14ac:dyDescent="0.25">
      <c r="A107" s="1">
        <f>papers_obs!A107</f>
        <v>39173</v>
      </c>
      <c r="B107">
        <f>papers_obs!D107</f>
        <v>0.98555150448279705</v>
      </c>
      <c r="C107">
        <f t="shared" si="2"/>
        <v>1.1235202482607436</v>
      </c>
      <c r="D107">
        <f t="shared" si="3"/>
        <v>0.98077184790469296</v>
      </c>
      <c r="E107">
        <f>LN(our_raw_20110101!I107/our_raw_20110101!C107)</f>
        <v>-7.7168490266570453</v>
      </c>
      <c r="F107">
        <f>LN(our_raw_20110101!I107)</f>
        <v>4.6354083690487009</v>
      </c>
    </row>
    <row r="108" spans="1:6" x14ac:dyDescent="0.25">
      <c r="A108" s="1">
        <f>papers_obs!A108</f>
        <v>39264</v>
      </c>
      <c r="B108">
        <f>papers_obs!D108</f>
        <v>0.97873114461243738</v>
      </c>
      <c r="C108">
        <f t="shared" si="2"/>
        <v>1.1202744702637357</v>
      </c>
      <c r="D108">
        <f t="shared" si="3"/>
        <v>0.97438605197269368</v>
      </c>
      <c r="E108">
        <f>LN(our_raw_20110101!I108/our_raw_20110101!C108)</f>
        <v>-7.7232348225890446</v>
      </c>
      <c r="F108">
        <f>LN(our_raw_20110101!I108)</f>
        <v>4.632162591051693</v>
      </c>
    </row>
    <row r="109" spans="1:6" x14ac:dyDescent="0.25">
      <c r="A109" s="1">
        <f>papers_obs!A109</f>
        <v>39356</v>
      </c>
      <c r="B109">
        <f>papers_obs!D109</f>
        <v>0.97336772026966134</v>
      </c>
      <c r="C109">
        <f t="shared" si="2"/>
        <v>1.1175160360450818</v>
      </c>
      <c r="D109">
        <f t="shared" si="3"/>
        <v>0.96850315267710574</v>
      </c>
      <c r="E109">
        <f>LN(our_raw_20110101!I109/our_raw_20110101!C109)</f>
        <v>-7.7291177218846325</v>
      </c>
      <c r="F109">
        <f>LN(our_raw_20110101!I109)</f>
        <v>4.6294041568330391</v>
      </c>
    </row>
    <row r="110" spans="1:6" x14ac:dyDescent="0.25">
      <c r="A110" s="1">
        <f>papers_obs!A110</f>
        <v>39448</v>
      </c>
      <c r="B110">
        <f>papers_obs!D110</f>
        <v>0.96780597168290228</v>
      </c>
      <c r="C110">
        <f t="shared" si="2"/>
        <v>1.1144073468150824</v>
      </c>
      <c r="D110">
        <f t="shared" si="3"/>
        <v>0.9659527108510817</v>
      </c>
      <c r="E110">
        <f>LN(our_raw_20110101!I110/our_raw_20110101!C110)</f>
        <v>-7.7316681637106566</v>
      </c>
      <c r="F110">
        <f>LN(our_raw_20110101!I110)</f>
        <v>4.6262954676030397</v>
      </c>
    </row>
    <row r="111" spans="1:6" x14ac:dyDescent="0.25">
      <c r="A111" s="1">
        <f>papers_obs!A111</f>
        <v>39539</v>
      </c>
      <c r="B111">
        <f>papers_obs!D111</f>
        <v>0.96146395983807376</v>
      </c>
      <c r="C111">
        <f t="shared" si="2"/>
        <v>1.1101883452664927</v>
      </c>
      <c r="D111">
        <f t="shared" si="3"/>
        <v>0.9591454977979561</v>
      </c>
      <c r="E111">
        <f>LN(our_raw_20110101!I111/our_raw_20110101!C111)</f>
        <v>-7.7384753767637822</v>
      </c>
      <c r="F111">
        <f>LN(our_raw_20110101!I111)</f>
        <v>4.62207646605445</v>
      </c>
    </row>
    <row r="112" spans="1:6" x14ac:dyDescent="0.25">
      <c r="A112" s="1">
        <f>papers_obs!A112</f>
        <v>39630</v>
      </c>
      <c r="B112">
        <f>papers_obs!D112</f>
        <v>0.94678001107078813</v>
      </c>
      <c r="C112">
        <f t="shared" si="2"/>
        <v>1.0987073218451986</v>
      </c>
      <c r="D112">
        <f t="shared" si="3"/>
        <v>0.9446685240094439</v>
      </c>
      <c r="E112">
        <f>LN(our_raw_20110101!I112/our_raw_20110101!C112)</f>
        <v>-7.7529523505522944</v>
      </c>
      <c r="F112">
        <f>LN(our_raw_20110101!I112)</f>
        <v>4.6105954426331559</v>
      </c>
    </row>
    <row r="113" spans="1:6" x14ac:dyDescent="0.25">
      <c r="A113" s="1">
        <f>papers_obs!A113</f>
        <v>39722</v>
      </c>
      <c r="B113">
        <f>papers_obs!D113</f>
        <v>0.92099303297375423</v>
      </c>
      <c r="C113">
        <f t="shared" si="2"/>
        <v>1.0733854334856776</v>
      </c>
      <c r="D113">
        <f t="shared" si="3"/>
        <v>0.91629859397265712</v>
      </c>
      <c r="E113">
        <f>LN(our_raw_20110101!I113/our_raw_20110101!C113)</f>
        <v>-7.7813222805890812</v>
      </c>
      <c r="F113">
        <f>LN(our_raw_20110101!I113)</f>
        <v>4.5852735542736349</v>
      </c>
    </row>
    <row r="114" spans="1:6" x14ac:dyDescent="0.25">
      <c r="A114" s="1">
        <f>papers_obs!A114</f>
        <v>39814</v>
      </c>
      <c r="B114">
        <f>papers_obs!D114</f>
        <v>0.89611180732180373</v>
      </c>
      <c r="C114">
        <f t="shared" si="2"/>
        <v>1.0475103409539654</v>
      </c>
      <c r="D114">
        <f t="shared" si="3"/>
        <v>0.8900502434550317</v>
      </c>
      <c r="E114">
        <f>LN(our_raw_20110101!I114/our_raw_20110101!C114)</f>
        <v>-7.8075706311067066</v>
      </c>
      <c r="F114">
        <f>LN(our_raw_20110101!I114)</f>
        <v>4.5593984617419228</v>
      </c>
    </row>
    <row r="115" spans="1:6" x14ac:dyDescent="0.25">
      <c r="A115" s="1">
        <f>papers_obs!A115</f>
        <v>39904</v>
      </c>
      <c r="B115">
        <f>papers_obs!D115</f>
        <v>0.87557616604886956</v>
      </c>
      <c r="C115">
        <f t="shared" si="2"/>
        <v>1.0255491139659378</v>
      </c>
      <c r="D115">
        <f t="shared" si="3"/>
        <v>0.86576461402469551</v>
      </c>
      <c r="E115">
        <f>LN(our_raw_20110101!I115/our_raw_20110101!C115)</f>
        <v>-7.8318562605370428</v>
      </c>
      <c r="F115">
        <f>LN(our_raw_20110101!I115)</f>
        <v>4.5374372347538952</v>
      </c>
    </row>
    <row r="116" spans="1:6" x14ac:dyDescent="0.25">
      <c r="A116" s="1">
        <f>papers_obs!A116</f>
        <v>39995</v>
      </c>
      <c r="B116">
        <f>papers_obs!D116</f>
        <v>0.86183562576313588</v>
      </c>
      <c r="C116">
        <f t="shared" si="2"/>
        <v>1.0133185210597491</v>
      </c>
      <c r="D116">
        <f t="shared" si="3"/>
        <v>0.85084644222940931</v>
      </c>
      <c r="E116">
        <f>LN(our_raw_20110101!I116/our_raw_20110101!C116)</f>
        <v>-7.846774432332329</v>
      </c>
      <c r="F116">
        <f>LN(our_raw_20110101!I116)</f>
        <v>4.5252066418477064</v>
      </c>
    </row>
    <row r="117" spans="1:6" x14ac:dyDescent="0.25">
      <c r="A117" s="1">
        <f>papers_obs!A117</f>
        <v>40087</v>
      </c>
      <c r="B117">
        <f>papers_obs!D117</f>
        <v>0.86118638273790626</v>
      </c>
      <c r="C117">
        <f t="shared" si="2"/>
        <v>1.0134918256538379</v>
      </c>
      <c r="D117">
        <f t="shared" si="3"/>
        <v>0.84828727354782441</v>
      </c>
      <c r="E117">
        <f>LN(our_raw_20110101!I117/our_raw_20110101!C117)</f>
        <v>-7.8493336010139139</v>
      </c>
      <c r="F117">
        <f>LN(our_raw_20110101!I117)</f>
        <v>4.5253799464417952</v>
      </c>
    </row>
    <row r="118" spans="1:6" x14ac:dyDescent="0.25">
      <c r="A118" s="1">
        <f>papers_obs!A118</f>
        <v>40179</v>
      </c>
      <c r="B118">
        <f>papers_obs!D118</f>
        <v>0.86125814230075581</v>
      </c>
      <c r="C118">
        <f t="shared" si="2"/>
        <v>1.0145202035596528</v>
      </c>
      <c r="D118">
        <f t="shared" si="3"/>
        <v>0.84822925007913152</v>
      </c>
      <c r="E118">
        <f>LN(our_raw_20110101!I118/our_raw_20110101!C118)</f>
        <v>-7.8493916244826067</v>
      </c>
      <c r="F118">
        <f>LN(our_raw_20110101!I118)</f>
        <v>4.5264083243476101</v>
      </c>
    </row>
    <row r="119" spans="1:6" x14ac:dyDescent="0.25">
      <c r="A119" s="1">
        <f>papers_obs!A119</f>
        <v>40269</v>
      </c>
      <c r="B119">
        <f>papers_obs!D119</f>
        <v>0.86634929199553767</v>
      </c>
      <c r="C119">
        <f t="shared" si="2"/>
        <v>1.0227415681869285</v>
      </c>
      <c r="D119">
        <f t="shared" si="3"/>
        <v>0.85430239824100429</v>
      </c>
      <c r="E119">
        <f>LN(our_raw_20110101!I119/our_raw_20110101!C119)</f>
        <v>-7.843318476320734</v>
      </c>
      <c r="F119">
        <f>LN(our_raw_20110101!I119)</f>
        <v>4.5346296889748858</v>
      </c>
    </row>
    <row r="121" spans="1:6" x14ac:dyDescent="0.25">
      <c r="B121">
        <f>AVERAGE(B2:B119)</f>
        <v>0.98311642049434855</v>
      </c>
      <c r="D121">
        <f>AVERAGE(D2:D119)</f>
        <v>0.98311642049434944</v>
      </c>
      <c r="E121">
        <f t="shared" ref="E121:F121" si="4">AVERAGE(E2:E119)</f>
        <v>-7.7145044540673897</v>
      </c>
      <c r="F121">
        <f t="shared" si="4"/>
        <v>4.4950045412823059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5547-4F3E-4FEB-A099-E6A06EDB1DBD}">
  <dimension ref="A1:C119"/>
  <sheetViews>
    <sheetView workbookViewId="0">
      <selection activeCell="D4" sqref="D4"/>
    </sheetView>
  </sheetViews>
  <sheetFormatPr defaultRowHeight="15" x14ac:dyDescent="0.25"/>
  <cols>
    <col min="1" max="5" width="19.140625" customWidth="1"/>
  </cols>
  <sheetData>
    <row r="1" spans="1:3" x14ac:dyDescent="0.25">
      <c r="A1" t="s">
        <v>135</v>
      </c>
      <c r="B1" t="s">
        <v>134</v>
      </c>
      <c r="C1" s="2" t="s">
        <v>148</v>
      </c>
    </row>
    <row r="2" spans="1:3" x14ac:dyDescent="0.25">
      <c r="A2" s="1">
        <f>papers_obs!A2</f>
        <v>29587</v>
      </c>
      <c r="B2">
        <f>papers_obs!F2</f>
        <v>0.99635888851602461</v>
      </c>
    </row>
    <row r="3" spans="1:3" x14ac:dyDescent="0.25">
      <c r="A3" s="1">
        <f>papers_obs!A3</f>
        <v>29677</v>
      </c>
      <c r="B3">
        <f>papers_obs!F3</f>
        <v>0.99569665866662038</v>
      </c>
      <c r="C3">
        <f>(our_raw_20110101!L3/our_raw_20110101!K3)/(our_raw_20110101!L2/our_raw_20110101!K2)</f>
        <v>0.99956058067581022</v>
      </c>
    </row>
    <row r="4" spans="1:3" x14ac:dyDescent="0.25">
      <c r="A4" s="1">
        <f>papers_obs!A4</f>
        <v>29768</v>
      </c>
      <c r="B4">
        <f>papers_obs!F4</f>
        <v>0.99997515825463223</v>
      </c>
      <c r="C4">
        <f>(our_raw_20110101!L4/our_raw_20110101!K4)/(our_raw_20110101!L3/our_raw_20110101!K3)</f>
        <v>1.0037781830753547</v>
      </c>
    </row>
    <row r="5" spans="1:3" x14ac:dyDescent="0.25">
      <c r="A5" s="1">
        <f>papers_obs!A5</f>
        <v>29860</v>
      </c>
      <c r="B5">
        <f>papers_obs!F5</f>
        <v>0.99367711008020498</v>
      </c>
      <c r="C5">
        <f>(our_raw_20110101!L5/our_raw_20110101!K5)/(our_raw_20110101!L4/our_raw_20110101!K4)</f>
        <v>0.99749460240171584</v>
      </c>
    </row>
    <row r="6" spans="1:3" x14ac:dyDescent="0.25">
      <c r="A6" s="1">
        <f>papers_obs!A6</f>
        <v>29952</v>
      </c>
      <c r="B6">
        <f>papers_obs!F6</f>
        <v>1.0074590537795451</v>
      </c>
      <c r="C6">
        <f>(our_raw_20110101!L6/our_raw_20110101!K6)/(our_raw_20110101!L5/our_raw_20110101!K5)</f>
        <v>1.0114035526825556</v>
      </c>
    </row>
    <row r="7" spans="1:3" x14ac:dyDescent="0.25">
      <c r="A7" s="1">
        <f>papers_obs!A7</f>
        <v>30042</v>
      </c>
      <c r="B7">
        <f>papers_obs!F7</f>
        <v>0.99227101089626701</v>
      </c>
      <c r="C7">
        <f>(our_raw_20110101!L7/our_raw_20110101!K7)/(our_raw_20110101!L6/our_raw_20110101!K6)</f>
        <v>0.99617218697435317</v>
      </c>
    </row>
    <row r="8" spans="1:3" x14ac:dyDescent="0.25">
      <c r="A8" s="1">
        <f>papers_obs!A8</f>
        <v>30133</v>
      </c>
      <c r="B8">
        <f>papers_obs!F8</f>
        <v>0.99774752215772367</v>
      </c>
      <c r="C8">
        <f>(our_raw_20110101!L8/our_raw_20110101!K8)/(our_raw_20110101!L7/our_raw_20110101!K7)</f>
        <v>1.0014884793873597</v>
      </c>
    </row>
    <row r="9" spans="1:3" x14ac:dyDescent="0.25">
      <c r="A9" s="1">
        <f>papers_obs!A9</f>
        <v>30225</v>
      </c>
      <c r="B9">
        <f>papers_obs!F9</f>
        <v>0.99858653741054371</v>
      </c>
      <c r="C9">
        <f>(our_raw_20110101!L9/our_raw_20110101!K9)/(our_raw_20110101!L8/our_raw_20110101!K8)</f>
        <v>1.0023683269830144</v>
      </c>
    </row>
    <row r="10" spans="1:3" x14ac:dyDescent="0.25">
      <c r="A10" s="1">
        <f>papers_obs!A10</f>
        <v>30317</v>
      </c>
      <c r="B10">
        <f>papers_obs!F10</f>
        <v>0.99737303583962023</v>
      </c>
      <c r="C10">
        <f>(our_raw_20110101!L10/our_raw_20110101!K10)/(our_raw_20110101!L9/our_raw_20110101!K9)</f>
        <v>1.0013269549471024</v>
      </c>
    </row>
    <row r="11" spans="1:3" x14ac:dyDescent="0.25">
      <c r="A11" s="1">
        <f>papers_obs!A11</f>
        <v>30407</v>
      </c>
      <c r="B11">
        <f>papers_obs!F11</f>
        <v>0.99722529332779564</v>
      </c>
      <c r="C11">
        <f>(our_raw_20110101!L11/our_raw_20110101!K11)/(our_raw_20110101!L10/our_raw_20110101!K10)</f>
        <v>1.000949904092526</v>
      </c>
    </row>
    <row r="12" spans="1:3" x14ac:dyDescent="0.25">
      <c r="A12" s="1">
        <f>papers_obs!A12</f>
        <v>30498</v>
      </c>
      <c r="B12">
        <f>papers_obs!F12</f>
        <v>0.99123307541914596</v>
      </c>
      <c r="C12">
        <f>(our_raw_20110101!L12/our_raw_20110101!K12)/(our_raw_20110101!L11/our_raw_20110101!K11)</f>
        <v>0.99512609598771629</v>
      </c>
    </row>
    <row r="13" spans="1:3" x14ac:dyDescent="0.25">
      <c r="A13" s="1">
        <f>papers_obs!A13</f>
        <v>30590</v>
      </c>
      <c r="B13">
        <f>papers_obs!F13</f>
        <v>0.99943337226045581</v>
      </c>
      <c r="C13">
        <f>(our_raw_20110101!L13/our_raw_20110101!K13)/(our_raw_20110101!L12/our_raw_20110101!K12)</f>
        <v>1.0032884904596353</v>
      </c>
    </row>
    <row r="14" spans="1:3" x14ac:dyDescent="0.25">
      <c r="A14" s="1">
        <f>papers_obs!A14</f>
        <v>30682</v>
      </c>
      <c r="B14">
        <f>papers_obs!F14</f>
        <v>0.99608486645213667</v>
      </c>
      <c r="C14">
        <f>(our_raw_20110101!L14/our_raw_20110101!K14)/(our_raw_20110101!L13/our_raw_20110101!K13)</f>
        <v>0.99982486663353787</v>
      </c>
    </row>
    <row r="15" spans="1:3" x14ac:dyDescent="0.25">
      <c r="A15" s="1">
        <f>papers_obs!A15</f>
        <v>30773</v>
      </c>
      <c r="B15">
        <f>papers_obs!F15</f>
        <v>0.9965289147416001</v>
      </c>
      <c r="C15">
        <f>(our_raw_20110101!L15/our_raw_20110101!K15)/(our_raw_20110101!L14/our_raw_20110101!K14)</f>
        <v>1.0003058801227789</v>
      </c>
    </row>
    <row r="16" spans="1:3" x14ac:dyDescent="0.25">
      <c r="A16" s="1">
        <f>papers_obs!A16</f>
        <v>30864</v>
      </c>
      <c r="B16">
        <f>papers_obs!F16</f>
        <v>1.0013429484320737</v>
      </c>
      <c r="C16">
        <f>(our_raw_20110101!L16/our_raw_20110101!K16)/(our_raw_20110101!L15/our_raw_20110101!K15)</f>
        <v>1.0052393011077048</v>
      </c>
    </row>
    <row r="17" spans="1:3" x14ac:dyDescent="0.25">
      <c r="A17" s="1">
        <f>papers_obs!A17</f>
        <v>30956</v>
      </c>
      <c r="B17">
        <f>papers_obs!F17</f>
        <v>0.99747286087197806</v>
      </c>
      <c r="C17">
        <f>(our_raw_20110101!L17/our_raw_20110101!K17)/(our_raw_20110101!L16/our_raw_20110101!K16)</f>
        <v>1.001386532272071</v>
      </c>
    </row>
    <row r="18" spans="1:3" x14ac:dyDescent="0.25">
      <c r="A18" s="1">
        <f>papers_obs!A18</f>
        <v>31048</v>
      </c>
      <c r="B18">
        <f>papers_obs!F18</f>
        <v>0.99677196005786495</v>
      </c>
      <c r="C18">
        <f>(our_raw_20110101!L18/our_raw_20110101!K18)/(our_raw_20110101!L17/our_raw_20110101!K17)</f>
        <v>1.0005829336547269</v>
      </c>
    </row>
    <row r="19" spans="1:3" x14ac:dyDescent="0.25">
      <c r="A19" s="1">
        <f>papers_obs!A19</f>
        <v>31138</v>
      </c>
      <c r="B19">
        <f>papers_obs!F19</f>
        <v>0.99877009579290099</v>
      </c>
      <c r="C19">
        <f>(our_raw_20110101!L19/our_raw_20110101!K19)/(our_raw_20110101!L18/our_raw_20110101!K18)</f>
        <v>1.0025403622069891</v>
      </c>
    </row>
    <row r="20" spans="1:3" x14ac:dyDescent="0.25">
      <c r="A20" s="1">
        <f>papers_obs!A20</f>
        <v>31229</v>
      </c>
      <c r="B20">
        <f>papers_obs!F20</f>
        <v>1.0055218850498864</v>
      </c>
      <c r="C20">
        <f>(our_raw_20110101!L20/our_raw_20110101!K20)/(our_raw_20110101!L19/our_raw_20110101!K19)</f>
        <v>1.009350961878744</v>
      </c>
    </row>
    <row r="21" spans="1:3" x14ac:dyDescent="0.25">
      <c r="A21" s="1">
        <f>papers_obs!A21</f>
        <v>31321</v>
      </c>
      <c r="B21">
        <f>papers_obs!F21</f>
        <v>1.0075498642898764</v>
      </c>
      <c r="C21">
        <f>(our_raw_20110101!L21/our_raw_20110101!K21)/(our_raw_20110101!L20/our_raw_20110101!K20)</f>
        <v>1.0114359145007086</v>
      </c>
    </row>
    <row r="22" spans="1:3" x14ac:dyDescent="0.25">
      <c r="A22" s="1">
        <f>papers_obs!A22</f>
        <v>31413</v>
      </c>
      <c r="B22">
        <f>papers_obs!F22</f>
        <v>1.0041095030633191</v>
      </c>
      <c r="C22">
        <f>(our_raw_20110101!L22/our_raw_20110101!K22)/(our_raw_20110101!L21/our_raw_20110101!K21)</f>
        <v>1.0080466232657697</v>
      </c>
    </row>
    <row r="23" spans="1:3" x14ac:dyDescent="0.25">
      <c r="A23" s="1">
        <f>papers_obs!A23</f>
        <v>31503</v>
      </c>
      <c r="B23">
        <f>papers_obs!F23</f>
        <v>1.0007900825561657</v>
      </c>
      <c r="C23">
        <f>(our_raw_20110101!L23/our_raw_20110101!K23)/(our_raw_20110101!L22/our_raw_20110101!K22)</f>
        <v>1.0046013467882013</v>
      </c>
    </row>
    <row r="24" spans="1:3" x14ac:dyDescent="0.25">
      <c r="A24" s="1">
        <f>papers_obs!A24</f>
        <v>31594</v>
      </c>
      <c r="B24">
        <f>papers_obs!F24</f>
        <v>1.0011927034220749</v>
      </c>
      <c r="C24">
        <f>(our_raw_20110101!L24/our_raw_20110101!K24)/(our_raw_20110101!L23/our_raw_20110101!K23)</f>
        <v>1.0051013065607055</v>
      </c>
    </row>
    <row r="25" spans="1:3" x14ac:dyDescent="0.25">
      <c r="A25" s="1">
        <f>papers_obs!A25</f>
        <v>31686</v>
      </c>
      <c r="B25">
        <f>papers_obs!F25</f>
        <v>1.001643044144789</v>
      </c>
      <c r="C25">
        <f>(our_raw_20110101!L25/our_raw_20110101!K25)/(our_raw_20110101!L24/our_raw_20110101!K24)</f>
        <v>1.005378641204107</v>
      </c>
    </row>
    <row r="26" spans="1:3" x14ac:dyDescent="0.25">
      <c r="A26" s="1">
        <f>papers_obs!A26</f>
        <v>31778</v>
      </c>
      <c r="B26">
        <f>papers_obs!F26</f>
        <v>0.99338753099022947</v>
      </c>
      <c r="C26">
        <f>(our_raw_20110101!L26/our_raw_20110101!K26)/(our_raw_20110101!L25/our_raw_20110101!K25)</f>
        <v>0.99720285913865625</v>
      </c>
    </row>
    <row r="27" spans="1:3" x14ac:dyDescent="0.25">
      <c r="A27" s="1">
        <f>papers_obs!A27</f>
        <v>31868</v>
      </c>
      <c r="B27">
        <f>papers_obs!F27</f>
        <v>0.99729780333330531</v>
      </c>
      <c r="C27">
        <f>(our_raw_20110101!L27/our_raw_20110101!K27)/(our_raw_20110101!L26/our_raw_20110101!K26)</f>
        <v>1.001128078690904</v>
      </c>
    </row>
    <row r="28" spans="1:3" x14ac:dyDescent="0.25">
      <c r="A28" s="1">
        <f>papers_obs!A28</f>
        <v>31959</v>
      </c>
      <c r="B28">
        <f>papers_obs!F28</f>
        <v>0.99846935950839544</v>
      </c>
      <c r="C28">
        <f>(our_raw_20110101!L28/our_raw_20110101!K28)/(our_raw_20110101!L27/our_raw_20110101!K27)</f>
        <v>1.0023350486978968</v>
      </c>
    </row>
    <row r="29" spans="1:3" x14ac:dyDescent="0.25">
      <c r="A29" s="1">
        <f>papers_obs!A29</f>
        <v>32051</v>
      </c>
      <c r="B29">
        <f>papers_obs!F29</f>
        <v>1.0003795158724398</v>
      </c>
      <c r="C29">
        <f>(our_raw_20110101!L29/our_raw_20110101!K29)/(our_raw_20110101!L28/our_raw_20110101!K28)</f>
        <v>1.0042828198693778</v>
      </c>
    </row>
    <row r="30" spans="1:3" x14ac:dyDescent="0.25">
      <c r="A30" s="1">
        <f>papers_obs!A30</f>
        <v>32143</v>
      </c>
      <c r="B30">
        <f>papers_obs!F30</f>
        <v>1.0058872239415577</v>
      </c>
      <c r="C30">
        <f>(our_raw_20110101!L30/our_raw_20110101!K30)/(our_raw_20110101!L29/our_raw_20110101!K29)</f>
        <v>1.0096580056561832</v>
      </c>
    </row>
    <row r="31" spans="1:3" x14ac:dyDescent="0.25">
      <c r="A31" s="1">
        <f>papers_obs!A31</f>
        <v>32234</v>
      </c>
      <c r="B31">
        <f>papers_obs!F31</f>
        <v>0.99824007326915754</v>
      </c>
      <c r="C31">
        <f>(our_raw_20110101!L31/our_raw_20110101!K31)/(our_raw_20110101!L30/our_raw_20110101!K30)</f>
        <v>1.002134253221471</v>
      </c>
    </row>
    <row r="32" spans="1:3" x14ac:dyDescent="0.25">
      <c r="A32" s="1">
        <f>papers_obs!A32</f>
        <v>32325</v>
      </c>
      <c r="B32">
        <f>papers_obs!F32</f>
        <v>0.9959171364563949</v>
      </c>
      <c r="C32">
        <f>(our_raw_20110101!L32/our_raw_20110101!K32)/(our_raw_20110101!L31/our_raw_20110101!K31)</f>
        <v>0.99974158330919471</v>
      </c>
    </row>
    <row r="33" spans="1:3" x14ac:dyDescent="0.25">
      <c r="A33" s="1">
        <f>papers_obs!A33</f>
        <v>32417</v>
      </c>
      <c r="B33">
        <f>papers_obs!F33</f>
        <v>0.99463531794774274</v>
      </c>
      <c r="C33">
        <f>(our_raw_20110101!L33/our_raw_20110101!K33)/(our_raw_20110101!L32/our_raw_20110101!K32)</f>
        <v>0.99839618419305132</v>
      </c>
    </row>
    <row r="34" spans="1:3" x14ac:dyDescent="0.25">
      <c r="A34" s="1">
        <f>papers_obs!A34</f>
        <v>32509</v>
      </c>
      <c r="B34">
        <f>papers_obs!F34</f>
        <v>0.98835574408448634</v>
      </c>
      <c r="C34">
        <f>(our_raw_20110101!L34/our_raw_20110101!K34)/(our_raw_20110101!L33/our_raw_20110101!K33)</f>
        <v>0.99215180528402969</v>
      </c>
    </row>
    <row r="35" spans="1:3" x14ac:dyDescent="0.25">
      <c r="A35" s="1">
        <f>papers_obs!A35</f>
        <v>32599</v>
      </c>
      <c r="B35">
        <f>papers_obs!F35</f>
        <v>0.98896896208305485</v>
      </c>
      <c r="C35">
        <f>(our_raw_20110101!L35/our_raw_20110101!K35)/(our_raw_20110101!L34/our_raw_20110101!K34)</f>
        <v>0.99285326094905502</v>
      </c>
    </row>
    <row r="36" spans="1:3" x14ac:dyDescent="0.25">
      <c r="A36" s="1">
        <f>papers_obs!A36</f>
        <v>32690</v>
      </c>
      <c r="B36">
        <f>papers_obs!F36</f>
        <v>0.9973813734736644</v>
      </c>
      <c r="C36">
        <f>(our_raw_20110101!L36/our_raw_20110101!K36)/(our_raw_20110101!L35/our_raw_20110101!K35)</f>
        <v>1.0012114066826974</v>
      </c>
    </row>
    <row r="37" spans="1:3" x14ac:dyDescent="0.25">
      <c r="A37" s="1">
        <f>papers_obs!A37</f>
        <v>32782</v>
      </c>
      <c r="B37">
        <f>papers_obs!F37</f>
        <v>1.003221160680813</v>
      </c>
      <c r="C37">
        <f>(our_raw_20110101!L37/our_raw_20110101!K37)/(our_raw_20110101!L36/our_raw_20110101!K36)</f>
        <v>1.0070736488936027</v>
      </c>
    </row>
    <row r="38" spans="1:3" x14ac:dyDescent="0.25">
      <c r="A38" s="1">
        <f>papers_obs!A38</f>
        <v>32874</v>
      </c>
      <c r="B38">
        <f>papers_obs!F38</f>
        <v>1.0032983875078305</v>
      </c>
      <c r="C38">
        <f>(our_raw_20110101!L38/our_raw_20110101!K38)/(our_raw_20110101!L37/our_raw_20110101!K37)</f>
        <v>1.007108357782343</v>
      </c>
    </row>
    <row r="39" spans="1:3" x14ac:dyDescent="0.25">
      <c r="A39" s="1">
        <f>papers_obs!A39</f>
        <v>32964</v>
      </c>
      <c r="B39">
        <f>papers_obs!F39</f>
        <v>1.0058925583326646</v>
      </c>
      <c r="C39">
        <f>(our_raw_20110101!L39/our_raw_20110101!K39)/(our_raw_20110101!L38/our_raw_20110101!K38)</f>
        <v>1.0097976140723834</v>
      </c>
    </row>
    <row r="40" spans="1:3" x14ac:dyDescent="0.25">
      <c r="A40" s="1">
        <f>papers_obs!A40</f>
        <v>33055</v>
      </c>
      <c r="B40">
        <f>papers_obs!F40</f>
        <v>1.002694089010342</v>
      </c>
      <c r="C40">
        <f>(our_raw_20110101!L40/our_raw_20110101!K40)/(our_raw_20110101!L39/our_raw_20110101!K39)</f>
        <v>1.0064334976697258</v>
      </c>
    </row>
    <row r="41" spans="1:3" x14ac:dyDescent="0.25">
      <c r="A41" s="1">
        <f>papers_obs!A41</f>
        <v>33147</v>
      </c>
      <c r="B41">
        <f>papers_obs!F41</f>
        <v>0.99699555606549828</v>
      </c>
      <c r="C41">
        <f>(our_raw_20110101!L41/our_raw_20110101!K41)/(our_raw_20110101!L40/our_raw_20110101!K40)</f>
        <v>1.0008522924661705</v>
      </c>
    </row>
    <row r="42" spans="1:3" x14ac:dyDescent="0.25">
      <c r="A42" s="1">
        <f>papers_obs!A42</f>
        <v>33239</v>
      </c>
      <c r="B42">
        <f>papers_obs!F42</f>
        <v>0.99410783910485467</v>
      </c>
      <c r="C42">
        <f>(our_raw_20110101!L42/our_raw_20110101!K42)/(our_raw_20110101!L41/our_raw_20110101!K41)</f>
        <v>0.99802039778920937</v>
      </c>
    </row>
    <row r="43" spans="1:3" x14ac:dyDescent="0.25">
      <c r="A43" s="1">
        <f>papers_obs!A43</f>
        <v>33329</v>
      </c>
      <c r="B43">
        <f>papers_obs!F43</f>
        <v>1.0083714853205217</v>
      </c>
      <c r="C43">
        <f>(our_raw_20110101!L43/our_raw_20110101!K43)/(our_raw_20110101!L42/our_raw_20110101!K42)</f>
        <v>1.0121349533526551</v>
      </c>
    </row>
    <row r="44" spans="1:3" x14ac:dyDescent="0.25">
      <c r="A44" s="1">
        <f>papers_obs!A44</f>
        <v>33420</v>
      </c>
      <c r="B44">
        <f>papers_obs!F44</f>
        <v>0.99967441022135062</v>
      </c>
      <c r="C44">
        <f>(our_raw_20110101!L44/our_raw_20110101!K44)/(our_raw_20110101!L43/our_raw_20110101!K43)</f>
        <v>1.0035941548287968</v>
      </c>
    </row>
    <row r="45" spans="1:3" x14ac:dyDescent="0.25">
      <c r="A45" s="1">
        <f>papers_obs!A45</f>
        <v>33512</v>
      </c>
      <c r="B45">
        <f>papers_obs!F45</f>
        <v>1.0016295126337253</v>
      </c>
      <c r="C45">
        <f>(our_raw_20110101!L45/our_raw_20110101!K45)/(our_raw_20110101!L44/our_raw_20110101!K44)</f>
        <v>1.0054094310539676</v>
      </c>
    </row>
    <row r="46" spans="1:3" x14ac:dyDescent="0.25">
      <c r="A46" s="1">
        <f>papers_obs!A46</f>
        <v>33604</v>
      </c>
      <c r="B46">
        <f>papers_obs!F46</f>
        <v>1.0096354887580636</v>
      </c>
      <c r="C46">
        <f>(our_raw_20110101!L46/our_raw_20110101!K46)/(our_raw_20110101!L45/our_raw_20110101!K45)</f>
        <v>1.0135531742583204</v>
      </c>
    </row>
    <row r="47" spans="1:3" x14ac:dyDescent="0.25">
      <c r="A47" s="1">
        <f>papers_obs!A47</f>
        <v>33695</v>
      </c>
      <c r="B47">
        <f>papers_obs!F47</f>
        <v>0.99822747949696511</v>
      </c>
      <c r="C47">
        <f>(our_raw_20110101!L47/our_raw_20110101!K47)/(our_raw_20110101!L46/our_raw_20110101!K46)</f>
        <v>1.002034831218894</v>
      </c>
    </row>
    <row r="48" spans="1:3" x14ac:dyDescent="0.25">
      <c r="A48" s="1">
        <f>papers_obs!A48</f>
        <v>33786</v>
      </c>
      <c r="B48">
        <f>papers_obs!F48</f>
        <v>1.006869400631909</v>
      </c>
      <c r="C48">
        <f>(our_raw_20110101!L48/our_raw_20110101!K48)/(our_raw_20110101!L47/our_raw_20110101!K47)</f>
        <v>1.0107494958974335</v>
      </c>
    </row>
    <row r="49" spans="1:3" x14ac:dyDescent="0.25">
      <c r="A49" s="1">
        <f>papers_obs!A49</f>
        <v>33878</v>
      </c>
      <c r="B49">
        <f>papers_obs!F49</f>
        <v>0.99405336935237509</v>
      </c>
      <c r="C49">
        <f>(our_raw_20110101!L49/our_raw_20110101!K49)/(our_raw_20110101!L48/our_raw_20110101!K48)</f>
        <v>0.99792274954491023</v>
      </c>
    </row>
    <row r="50" spans="1:3" x14ac:dyDescent="0.25">
      <c r="A50" s="1">
        <f>papers_obs!A50</f>
        <v>33970</v>
      </c>
      <c r="B50">
        <f>papers_obs!F50</f>
        <v>0.99181211735502262</v>
      </c>
      <c r="C50">
        <f>(our_raw_20110101!L50/our_raw_20110101!K50)/(our_raw_20110101!L49/our_raw_20110101!K49)</f>
        <v>0.99556953069422849</v>
      </c>
    </row>
    <row r="51" spans="1:3" x14ac:dyDescent="0.25">
      <c r="A51" s="1">
        <f>papers_obs!A51</f>
        <v>34060</v>
      </c>
      <c r="B51">
        <f>papers_obs!F51</f>
        <v>0.99451475426947011</v>
      </c>
      <c r="C51">
        <f>(our_raw_20110101!L51/our_raw_20110101!K51)/(our_raw_20110101!L50/our_raw_20110101!K50)</f>
        <v>0.99830858251340071</v>
      </c>
    </row>
    <row r="52" spans="1:3" x14ac:dyDescent="0.25">
      <c r="A52" s="1">
        <f>papers_obs!A52</f>
        <v>34151</v>
      </c>
      <c r="B52">
        <f>papers_obs!F52</f>
        <v>0.99589256050503028</v>
      </c>
      <c r="C52">
        <f>(our_raw_20110101!L52/our_raw_20110101!K52)/(our_raw_20110101!L51/our_raw_20110101!K51)</f>
        <v>0.99975563571627557</v>
      </c>
    </row>
    <row r="53" spans="1:3" x14ac:dyDescent="0.25">
      <c r="A53" s="1">
        <f>papers_obs!A53</f>
        <v>34243</v>
      </c>
      <c r="B53">
        <f>papers_obs!F53</f>
        <v>0.99501145955969927</v>
      </c>
      <c r="C53">
        <f>(our_raw_20110101!L53/our_raw_20110101!K53)/(our_raw_20110101!L52/our_raw_20110101!K52)</f>
        <v>0.99887073256852221</v>
      </c>
    </row>
    <row r="54" spans="1:3" x14ac:dyDescent="0.25">
      <c r="A54" s="1">
        <f>papers_obs!A54</f>
        <v>34335</v>
      </c>
      <c r="B54">
        <f>papers_obs!F54</f>
        <v>1.0022256229366364</v>
      </c>
      <c r="C54">
        <f>(our_raw_20110101!L54/our_raw_20110101!K54)/(our_raw_20110101!L53/our_raw_20110101!K53)</f>
        <v>1.0060235923229486</v>
      </c>
    </row>
    <row r="55" spans="1:3" x14ac:dyDescent="0.25">
      <c r="A55" s="1">
        <f>papers_obs!A55</f>
        <v>34425</v>
      </c>
      <c r="B55">
        <f>papers_obs!F55</f>
        <v>0.98991450804031034</v>
      </c>
      <c r="C55">
        <f>(our_raw_20110101!L55/our_raw_20110101!K55)/(our_raw_20110101!L54/our_raw_20110101!K54)</f>
        <v>0.99367881757443133</v>
      </c>
    </row>
    <row r="56" spans="1:3" x14ac:dyDescent="0.25">
      <c r="A56" s="1">
        <f>papers_obs!A56</f>
        <v>34516</v>
      </c>
      <c r="B56">
        <f>papers_obs!F56</f>
        <v>0.99023456113361874</v>
      </c>
      <c r="C56">
        <f>(our_raw_20110101!L56/our_raw_20110101!K56)/(our_raw_20110101!L55/our_raw_20110101!K55)</f>
        <v>0.99407498553450957</v>
      </c>
    </row>
    <row r="57" spans="1:3" x14ac:dyDescent="0.25">
      <c r="A57" s="1">
        <f>papers_obs!A57</f>
        <v>34608</v>
      </c>
      <c r="B57">
        <f>papers_obs!F57</f>
        <v>0.99662023000540978</v>
      </c>
      <c r="C57">
        <f>(our_raw_20110101!L57/our_raw_20110101!K57)/(our_raw_20110101!L56/our_raw_20110101!K56)</f>
        <v>1.0004104464429626</v>
      </c>
    </row>
    <row r="58" spans="1:3" x14ac:dyDescent="0.25">
      <c r="A58" s="1">
        <f>papers_obs!A58</f>
        <v>34700</v>
      </c>
      <c r="B58">
        <f>papers_obs!F58</f>
        <v>0.99773107449939269</v>
      </c>
      <c r="C58">
        <f>(our_raw_20110101!L58/our_raw_20110101!K58)/(our_raw_20110101!L57/our_raw_20110101!K57)</f>
        <v>1.0016620034339787</v>
      </c>
    </row>
    <row r="59" spans="1:3" x14ac:dyDescent="0.25">
      <c r="A59" s="1">
        <f>papers_obs!A59</f>
        <v>34790</v>
      </c>
      <c r="B59">
        <f>papers_obs!F59</f>
        <v>0.99726232563063666</v>
      </c>
      <c r="C59">
        <f>(our_raw_20110101!L59/our_raw_20110101!K59)/(our_raw_20110101!L58/our_raw_20110101!K58)</f>
        <v>1.0010797102908524</v>
      </c>
    </row>
    <row r="60" spans="1:3" x14ac:dyDescent="0.25">
      <c r="A60" s="1">
        <f>papers_obs!A60</f>
        <v>34881</v>
      </c>
      <c r="B60">
        <f>papers_obs!F60</f>
        <v>0.99799971760339157</v>
      </c>
      <c r="C60">
        <f>(our_raw_20110101!L60/our_raw_20110101!K60)/(our_raw_20110101!L59/our_raw_20110101!K59)</f>
        <v>1.0017709908736225</v>
      </c>
    </row>
    <row r="61" spans="1:3" x14ac:dyDescent="0.25">
      <c r="A61" s="1">
        <f>papers_obs!A61</f>
        <v>34973</v>
      </c>
      <c r="B61">
        <f>papers_obs!F61</f>
        <v>0.99986030777590451</v>
      </c>
      <c r="C61">
        <f>(our_raw_20110101!L61/our_raw_20110101!K61)/(our_raw_20110101!L60/our_raw_20110101!K60)</f>
        <v>1.0037125367368236</v>
      </c>
    </row>
    <row r="62" spans="1:3" x14ac:dyDescent="0.25">
      <c r="A62" s="1">
        <f>papers_obs!A62</f>
        <v>35065</v>
      </c>
      <c r="B62">
        <f>papers_obs!F62</f>
        <v>1.000363719727895</v>
      </c>
      <c r="C62">
        <f>(our_raw_20110101!L62/our_raw_20110101!K62)/(our_raw_20110101!L61/our_raw_20110101!K61)</f>
        <v>1.0041569384270832</v>
      </c>
    </row>
    <row r="63" spans="1:3" x14ac:dyDescent="0.25">
      <c r="A63" s="1">
        <f>papers_obs!A63</f>
        <v>35156</v>
      </c>
      <c r="B63">
        <f>papers_obs!F63</f>
        <v>1.0018862325826532</v>
      </c>
      <c r="C63">
        <f>(our_raw_20110101!L63/our_raw_20110101!K63)/(our_raw_20110101!L62/our_raw_20110101!K62)</f>
        <v>1.0057948271756962</v>
      </c>
    </row>
    <row r="64" spans="1:3" x14ac:dyDescent="0.25">
      <c r="A64" s="1">
        <f>papers_obs!A64</f>
        <v>35247</v>
      </c>
      <c r="B64">
        <f>papers_obs!F64</f>
        <v>0.99843948418276984</v>
      </c>
      <c r="C64">
        <f>(our_raw_20110101!L64/our_raw_20110101!K64)/(our_raw_20110101!L63/our_raw_20110101!K63)</f>
        <v>1.0022739102459528</v>
      </c>
    </row>
    <row r="65" spans="1:3" x14ac:dyDescent="0.25">
      <c r="A65" s="1">
        <f>papers_obs!A65</f>
        <v>35339</v>
      </c>
      <c r="B65">
        <f>papers_obs!F65</f>
        <v>0.99561984740005005</v>
      </c>
      <c r="C65">
        <f>(our_raw_20110101!L65/our_raw_20110101!K65)/(our_raw_20110101!L64/our_raw_20110101!K64)</f>
        <v>0.99943150182244189</v>
      </c>
    </row>
    <row r="66" spans="1:3" x14ac:dyDescent="0.25">
      <c r="A66" s="1">
        <f>papers_obs!A66</f>
        <v>35431</v>
      </c>
      <c r="B66">
        <f>papers_obs!F66</f>
        <v>0.99727877326056746</v>
      </c>
      <c r="C66">
        <f>(our_raw_20110101!L66/our_raw_20110101!K66)/(our_raw_20110101!L65/our_raw_20110101!K65)</f>
        <v>1.0011683378482532</v>
      </c>
    </row>
    <row r="67" spans="1:3" x14ac:dyDescent="0.25">
      <c r="A67" s="1">
        <f>papers_obs!A67</f>
        <v>35521</v>
      </c>
      <c r="B67">
        <f>papers_obs!F67</f>
        <v>0.99965758920780112</v>
      </c>
      <c r="C67">
        <f>(our_raw_20110101!L67/our_raw_20110101!K67)/(our_raw_20110101!L66/our_raw_20110101!K66)</f>
        <v>1.0034370778195731</v>
      </c>
    </row>
    <row r="68" spans="1:3" x14ac:dyDescent="0.25">
      <c r="A68" s="1">
        <f>papers_obs!A68</f>
        <v>35612</v>
      </c>
      <c r="B68">
        <f>papers_obs!F68</f>
        <v>1.0034415358746815</v>
      </c>
      <c r="C68">
        <f>(our_raw_20110101!L68/our_raw_20110101!K68)/(our_raw_20110101!L67/our_raw_20110101!K67)</f>
        <v>1.00734280965622</v>
      </c>
    </row>
    <row r="69" spans="1:3" x14ac:dyDescent="0.25">
      <c r="A69" s="1">
        <f>papers_obs!A69</f>
        <v>35704</v>
      </c>
      <c r="B69">
        <f>papers_obs!F69</f>
        <v>1.0100881713987215</v>
      </c>
      <c r="C69">
        <f>(our_raw_20110101!L69/our_raw_20110101!K69)/(our_raw_20110101!L68/our_raw_20110101!K68)</f>
        <v>1.0139552852301992</v>
      </c>
    </row>
    <row r="70" spans="1:3" x14ac:dyDescent="0.25">
      <c r="A70" s="1">
        <f>papers_obs!A70</f>
        <v>35796</v>
      </c>
      <c r="B70">
        <f>papers_obs!F70</f>
        <v>1.0137805777596367</v>
      </c>
      <c r="C70">
        <f>(our_raw_20110101!L70/our_raw_20110101!K70)/(our_raw_20110101!L69/our_raw_20110101!K69)</f>
        <v>1.0175902533712298</v>
      </c>
    </row>
    <row r="71" spans="1:3" x14ac:dyDescent="0.25">
      <c r="A71" s="1">
        <f>papers_obs!A71</f>
        <v>35886</v>
      </c>
      <c r="B71">
        <f>papers_obs!F71</f>
        <v>1.0072789670564786</v>
      </c>
      <c r="C71">
        <f>(our_raw_20110101!L71/our_raw_20110101!K71)/(our_raw_20110101!L70/our_raw_20110101!K70)</f>
        <v>1.0111475174304134</v>
      </c>
    </row>
    <row r="72" spans="1:3" x14ac:dyDescent="0.25">
      <c r="A72" s="1">
        <f>papers_obs!A72</f>
        <v>35977</v>
      </c>
      <c r="B72">
        <f>papers_obs!F72</f>
        <v>1.0082094697623394</v>
      </c>
      <c r="C72">
        <f>(our_raw_20110101!L72/our_raw_20110101!K72)/(our_raw_20110101!L71/our_raw_20110101!K71)</f>
        <v>1.0120934686985856</v>
      </c>
    </row>
    <row r="73" spans="1:3" x14ac:dyDescent="0.25">
      <c r="A73" s="1">
        <f>papers_obs!A73</f>
        <v>36069</v>
      </c>
      <c r="B73">
        <f>papers_obs!F73</f>
        <v>0.99720794579856376</v>
      </c>
      <c r="C73">
        <f>(our_raw_20110101!L73/our_raw_20110101!K73)/(our_raw_20110101!L72/our_raw_20110101!K72)</f>
        <v>1.0010960713668426</v>
      </c>
    </row>
    <row r="74" spans="1:3" x14ac:dyDescent="0.25">
      <c r="A74" s="1">
        <f>papers_obs!A74</f>
        <v>36161</v>
      </c>
      <c r="B74">
        <f>papers_obs!F74</f>
        <v>1.0089776754414976</v>
      </c>
      <c r="C74">
        <f>(our_raw_20110101!L74/our_raw_20110101!K74)/(our_raw_20110101!L73/our_raw_20110101!K73)</f>
        <v>1.012805562537056</v>
      </c>
    </row>
    <row r="75" spans="1:3" x14ac:dyDescent="0.25">
      <c r="A75" s="1">
        <f>papers_obs!A75</f>
        <v>36251</v>
      </c>
      <c r="B75">
        <f>papers_obs!F75</f>
        <v>0.99410136470490884</v>
      </c>
      <c r="C75">
        <f>(our_raw_20110101!L75/our_raw_20110101!K75)/(our_raw_20110101!L74/our_raw_20110101!K74)</f>
        <v>0.99799993796497344</v>
      </c>
    </row>
    <row r="76" spans="1:3" x14ac:dyDescent="0.25">
      <c r="A76" s="1">
        <f>papers_obs!A76</f>
        <v>36342</v>
      </c>
      <c r="B76">
        <f>papers_obs!F76</f>
        <v>1.0010879384506652</v>
      </c>
      <c r="C76">
        <f>(our_raw_20110101!L76/our_raw_20110101!K76)/(our_raw_20110101!L75/our_raw_20110101!K75)</f>
        <v>1.0048861483351479</v>
      </c>
    </row>
    <row r="77" spans="1:3" x14ac:dyDescent="0.25">
      <c r="A77" s="1">
        <f>papers_obs!A77</f>
        <v>36434</v>
      </c>
      <c r="B77">
        <f>papers_obs!F77</f>
        <v>1.0130545187494702</v>
      </c>
      <c r="C77">
        <f>(our_raw_20110101!L77/our_raw_20110101!K77)/(our_raw_20110101!L76/our_raw_20110101!K76)</f>
        <v>1.0169916936117389</v>
      </c>
    </row>
    <row r="78" spans="1:3" x14ac:dyDescent="0.25">
      <c r="A78" s="1">
        <f>papers_obs!A78</f>
        <v>36526</v>
      </c>
      <c r="B78">
        <f>papers_obs!F78</f>
        <v>1.0252746434589131</v>
      </c>
      <c r="C78">
        <f>(our_raw_20110101!L78/our_raw_20110101!K78)/(our_raw_20110101!L77/our_raw_20110101!K77)</f>
        <v>1.029164931606382</v>
      </c>
    </row>
    <row r="79" spans="1:3" x14ac:dyDescent="0.25">
      <c r="A79" s="1">
        <f>papers_obs!A79</f>
        <v>36617</v>
      </c>
      <c r="B79">
        <f>papers_obs!F79</f>
        <v>0.99429921138193622</v>
      </c>
      <c r="C79">
        <f>(our_raw_20110101!L79/our_raw_20110101!K79)/(our_raw_20110101!L78/our_raw_20110101!K78)</f>
        <v>0.99815161672865493</v>
      </c>
    </row>
    <row r="80" spans="1:3" x14ac:dyDescent="0.25">
      <c r="A80" s="1">
        <f>papers_obs!A80</f>
        <v>36708</v>
      </c>
      <c r="B80">
        <f>papers_obs!F80</f>
        <v>1.0110675725634584</v>
      </c>
      <c r="C80">
        <f>(our_raw_20110101!L80/our_raw_20110101!K80)/(our_raw_20110101!L79/our_raw_20110101!K79)</f>
        <v>1.0149274559752104</v>
      </c>
    </row>
    <row r="81" spans="1:3" x14ac:dyDescent="0.25">
      <c r="A81" s="1">
        <f>papers_obs!A81</f>
        <v>36800</v>
      </c>
      <c r="B81">
        <f>papers_obs!F81</f>
        <v>0.99703075553776777</v>
      </c>
      <c r="C81">
        <f>(our_raw_20110101!L81/our_raw_20110101!K81)/(our_raw_20110101!L80/our_raw_20110101!K80)</f>
        <v>1.0008485171525048</v>
      </c>
    </row>
    <row r="82" spans="1:3" x14ac:dyDescent="0.25">
      <c r="A82" s="1">
        <f>papers_obs!A82</f>
        <v>36892</v>
      </c>
      <c r="B82">
        <f>papers_obs!F82</f>
        <v>1.0119468028761285</v>
      </c>
      <c r="C82">
        <f>(our_raw_20110101!L82/our_raw_20110101!K82)/(our_raw_20110101!L81/our_raw_20110101!K81)</f>
        <v>1.0158556645766348</v>
      </c>
    </row>
    <row r="83" spans="1:3" x14ac:dyDescent="0.25">
      <c r="A83" s="1">
        <f>papers_obs!A83</f>
        <v>36982</v>
      </c>
      <c r="B83">
        <f>papers_obs!F83</f>
        <v>0.992373460573722</v>
      </c>
      <c r="C83">
        <f>(our_raw_20110101!L83/our_raw_20110101!K83)/(our_raw_20110101!L82/our_raw_20110101!K82)</f>
        <v>0.99611845216992068</v>
      </c>
    </row>
    <row r="84" spans="1:3" x14ac:dyDescent="0.25">
      <c r="A84" s="1">
        <f>papers_obs!A84</f>
        <v>37073</v>
      </c>
      <c r="B84">
        <f>papers_obs!F84</f>
        <v>0.99637246144201108</v>
      </c>
      <c r="C84">
        <f>(our_raw_20110101!L84/our_raw_20110101!K84)/(our_raw_20110101!L83/our_raw_20110101!K83)</f>
        <v>1.0002211231356704</v>
      </c>
    </row>
    <row r="85" spans="1:3" x14ac:dyDescent="0.25">
      <c r="A85" s="1">
        <f>papers_obs!A85</f>
        <v>37165</v>
      </c>
      <c r="B85">
        <f>papers_obs!F85</f>
        <v>1.0032768185814354</v>
      </c>
      <c r="C85">
        <f>(our_raw_20110101!L85/our_raw_20110101!K85)/(our_raw_20110101!L84/our_raw_20110101!K84)</f>
        <v>1.0070967626489202</v>
      </c>
    </row>
    <row r="86" spans="1:3" x14ac:dyDescent="0.25">
      <c r="A86" s="1">
        <f>papers_obs!A86</f>
        <v>37257</v>
      </c>
      <c r="B86">
        <f>papers_obs!F86</f>
        <v>1.0029037317207663</v>
      </c>
      <c r="C86">
        <f>(our_raw_20110101!L86/our_raw_20110101!K86)/(our_raw_20110101!L85/our_raw_20110101!K85)</f>
        <v>1.0068105541989221</v>
      </c>
    </row>
    <row r="87" spans="1:3" x14ac:dyDescent="0.25">
      <c r="A87" s="1">
        <f>papers_obs!A87</f>
        <v>37347</v>
      </c>
      <c r="B87">
        <f>papers_obs!F87</f>
        <v>1.0013131494840655</v>
      </c>
      <c r="C87">
        <f>(our_raw_20110101!L87/our_raw_20110101!K87)/(our_raw_20110101!L86/our_raw_20110101!K86)</f>
        <v>1.0051148605491289</v>
      </c>
    </row>
    <row r="88" spans="1:3" x14ac:dyDescent="0.25">
      <c r="A88" s="1">
        <f>papers_obs!A88</f>
        <v>37438</v>
      </c>
      <c r="B88">
        <f>papers_obs!F88</f>
        <v>0.99713383692469204</v>
      </c>
      <c r="C88">
        <f>(our_raw_20110101!L88/our_raw_20110101!K88)/(our_raw_20110101!L87/our_raw_20110101!K87)</f>
        <v>1.0009743002458311</v>
      </c>
    </row>
    <row r="89" spans="1:3" x14ac:dyDescent="0.25">
      <c r="A89" s="1">
        <f>papers_obs!A89</f>
        <v>37530</v>
      </c>
      <c r="B89">
        <f>papers_obs!F89</f>
        <v>0.99509909526944484</v>
      </c>
      <c r="C89">
        <f>(our_raw_20110101!L89/our_raw_20110101!K89)/(our_raw_20110101!L88/our_raw_20110101!K88)</f>
        <v>0.9989639244133921</v>
      </c>
    </row>
    <row r="90" spans="1:3" x14ac:dyDescent="0.25">
      <c r="A90" s="1">
        <f>papers_obs!A90</f>
        <v>37622</v>
      </c>
      <c r="B90">
        <f>papers_obs!F90</f>
        <v>1.004741137502863</v>
      </c>
      <c r="C90">
        <f>(our_raw_20110101!L90/our_raw_20110101!K90)/(our_raw_20110101!L89/our_raw_20110101!K89)</f>
        <v>1.0085673076334591</v>
      </c>
    </row>
    <row r="91" spans="1:3" x14ac:dyDescent="0.25">
      <c r="A91" s="1">
        <f>papers_obs!A91</f>
        <v>37712</v>
      </c>
      <c r="B91">
        <f>papers_obs!F91</f>
        <v>1.010142106500471</v>
      </c>
      <c r="C91">
        <f>(our_raw_20110101!L91/our_raw_20110101!K91)/(our_raw_20110101!L90/our_raw_20110101!K90)</f>
        <v>1.0140323809443548</v>
      </c>
    </row>
    <row r="92" spans="1:3" x14ac:dyDescent="0.25">
      <c r="A92" s="1">
        <f>papers_obs!A92</f>
        <v>37803</v>
      </c>
      <c r="B92">
        <f>papers_obs!F92</f>
        <v>1.0044526302395826</v>
      </c>
      <c r="C92">
        <f>(our_raw_20110101!L92/our_raw_20110101!K92)/(our_raw_20110101!L91/our_raw_20110101!K91)</f>
        <v>1.0082674407184191</v>
      </c>
    </row>
    <row r="93" spans="1:3" x14ac:dyDescent="0.25">
      <c r="A93" s="1">
        <f>papers_obs!A93</f>
        <v>37895</v>
      </c>
      <c r="B93">
        <f>papers_obs!F93</f>
        <v>0.99896852213375731</v>
      </c>
      <c r="C93">
        <f>(our_raw_20110101!L93/our_raw_20110101!K93)/(our_raw_20110101!L92/our_raw_20110101!K92)</f>
        <v>1.0028158449818922</v>
      </c>
    </row>
    <row r="94" spans="1:3" x14ac:dyDescent="0.25">
      <c r="A94" s="1">
        <f>papers_obs!A94</f>
        <v>37987</v>
      </c>
      <c r="B94">
        <f>papers_obs!F94</f>
        <v>0.98296976575520612</v>
      </c>
      <c r="C94">
        <f>(our_raw_20110101!L94/our_raw_20110101!K94)/(our_raw_20110101!L93/our_raw_20110101!K93)</f>
        <v>0.98673478572189577</v>
      </c>
    </row>
    <row r="95" spans="1:3" x14ac:dyDescent="0.25">
      <c r="A95" s="1">
        <f>papers_obs!A95</f>
        <v>38078</v>
      </c>
      <c r="B95">
        <f>papers_obs!F95</f>
        <v>1.0015674062186164</v>
      </c>
      <c r="C95">
        <f>(our_raw_20110101!L95/our_raw_20110101!K95)/(our_raw_20110101!L94/our_raw_20110101!K94)</f>
        <v>1.0054455376796754</v>
      </c>
    </row>
    <row r="96" spans="1:3" x14ac:dyDescent="0.25">
      <c r="A96" s="1">
        <f>papers_obs!A96</f>
        <v>38169</v>
      </c>
      <c r="B96">
        <f>papers_obs!F96</f>
        <v>1.0047027814985918</v>
      </c>
      <c r="C96">
        <f>(our_raw_20110101!L96/our_raw_20110101!K96)/(our_raw_20110101!L95/our_raw_20110101!K95)</f>
        <v>1.008613307177908</v>
      </c>
    </row>
    <row r="97" spans="1:3" x14ac:dyDescent="0.25">
      <c r="A97" s="1">
        <f>papers_obs!A97</f>
        <v>38261</v>
      </c>
      <c r="B97">
        <f>papers_obs!F97</f>
        <v>0.99682903411762247</v>
      </c>
      <c r="C97">
        <f>(our_raw_20110101!L97/our_raw_20110101!K97)/(our_raw_20110101!L96/our_raw_20110101!K96)</f>
        <v>1.0005752361003493</v>
      </c>
    </row>
    <row r="98" spans="1:3" x14ac:dyDescent="0.25">
      <c r="A98" s="1">
        <f>papers_obs!A98</f>
        <v>38353</v>
      </c>
      <c r="B98">
        <f>papers_obs!F98</f>
        <v>0.99472004392073643</v>
      </c>
      <c r="C98">
        <f>(our_raw_20110101!L98/our_raw_20110101!K98)/(our_raw_20110101!L97/our_raw_20110101!K97)</f>
        <v>0.99854062113796038</v>
      </c>
    </row>
    <row r="99" spans="1:3" x14ac:dyDescent="0.25">
      <c r="A99" s="1">
        <f>papers_obs!A99</f>
        <v>38443</v>
      </c>
      <c r="B99">
        <f>papers_obs!F99</f>
        <v>0.99582152046483796</v>
      </c>
      <c r="C99">
        <f>(our_raw_20110101!L99/our_raw_20110101!K99)/(our_raw_20110101!L98/our_raw_20110101!K98)</f>
        <v>0.99973669892393568</v>
      </c>
    </row>
    <row r="100" spans="1:3" x14ac:dyDescent="0.25">
      <c r="A100" s="1">
        <f>papers_obs!A100</f>
        <v>38534</v>
      </c>
      <c r="B100">
        <f>papers_obs!F100</f>
        <v>1.0001526018820539</v>
      </c>
      <c r="C100">
        <f>(our_raw_20110101!L100/our_raw_20110101!K100)/(our_raw_20110101!L99/our_raw_20110101!K99)</f>
        <v>1.0039431893870885</v>
      </c>
    </row>
    <row r="101" spans="1:3" x14ac:dyDescent="0.25">
      <c r="A101" s="1">
        <f>papers_obs!A101</f>
        <v>38626</v>
      </c>
      <c r="B101">
        <f>papers_obs!F101</f>
        <v>0.99388841797123273</v>
      </c>
      <c r="C101">
        <f>(our_raw_20110101!L101/our_raw_20110101!K101)/(our_raw_20110101!L100/our_raw_20110101!K100)</f>
        <v>0.9976857296186965</v>
      </c>
    </row>
    <row r="102" spans="1:3" x14ac:dyDescent="0.25">
      <c r="A102" s="1">
        <f>papers_obs!A102</f>
        <v>38718</v>
      </c>
      <c r="B102">
        <f>papers_obs!F102</f>
        <v>1.0015309112153079</v>
      </c>
      <c r="C102">
        <f>(our_raw_20110101!L102/our_raw_20110101!K102)/(our_raw_20110101!L101/our_raw_20110101!K101)</f>
        <v>1.0057693200002193</v>
      </c>
    </row>
    <row r="103" spans="1:3" x14ac:dyDescent="0.25">
      <c r="A103" s="1">
        <f>papers_obs!A103</f>
        <v>38808</v>
      </c>
      <c r="B103">
        <f>papers_obs!F103</f>
        <v>0.99171028490652247</v>
      </c>
      <c r="C103">
        <f>(our_raw_20110101!L103/our_raw_20110101!K103)/(our_raw_20110101!L102/our_raw_20110101!K102)</f>
        <v>0.9953242906052735</v>
      </c>
    </row>
    <row r="104" spans="1:3" x14ac:dyDescent="0.25">
      <c r="A104" s="1">
        <f>papers_obs!A104</f>
        <v>38899</v>
      </c>
      <c r="B104">
        <f>papers_obs!F104</f>
        <v>0.99247420814904941</v>
      </c>
      <c r="C104">
        <f>(our_raw_20110101!L104/our_raw_20110101!K104)/(our_raw_20110101!L103/our_raw_20110101!K103)</f>
        <v>0.99570762092582943</v>
      </c>
    </row>
    <row r="105" spans="1:3" x14ac:dyDescent="0.25">
      <c r="A105" s="1">
        <f>papers_obs!A105</f>
        <v>38991</v>
      </c>
      <c r="B105">
        <f>papers_obs!F105</f>
        <v>1.0145953118886775</v>
      </c>
      <c r="C105">
        <f>(our_raw_20110101!L105/our_raw_20110101!K105)/(our_raw_20110101!L104/our_raw_20110101!K104)</f>
        <v>1.018790283837786</v>
      </c>
    </row>
    <row r="106" spans="1:3" x14ac:dyDescent="0.25">
      <c r="A106" s="1">
        <f>papers_obs!A106</f>
        <v>39083</v>
      </c>
      <c r="B106">
        <f>papers_obs!F106</f>
        <v>0.99461285627676166</v>
      </c>
      <c r="C106">
        <f>(our_raw_20110101!L106/our_raw_20110101!K106)/(our_raw_20110101!L105/our_raw_20110101!K105)</f>
        <v>0.99865804696595528</v>
      </c>
    </row>
    <row r="107" spans="1:3" x14ac:dyDescent="0.25">
      <c r="A107" s="1">
        <f>papers_obs!A107</f>
        <v>39173</v>
      </c>
      <c r="B107">
        <f>papers_obs!F107</f>
        <v>0.9914511628425986</v>
      </c>
      <c r="C107">
        <f>(our_raw_20110101!L107/our_raw_20110101!K107)/(our_raw_20110101!L106/our_raw_20110101!K106)</f>
        <v>0.99559238606429823</v>
      </c>
    </row>
    <row r="108" spans="1:3" x14ac:dyDescent="0.25">
      <c r="A108" s="1">
        <f>papers_obs!A108</f>
        <v>39264</v>
      </c>
      <c r="B108">
        <f>papers_obs!F108</f>
        <v>0.99881175751414808</v>
      </c>
      <c r="C108">
        <f>(our_raw_20110101!L108/our_raw_20110101!K108)/(our_raw_20110101!L107/our_raw_20110101!K107)</f>
        <v>1.0017996921394077</v>
      </c>
    </row>
    <row r="109" spans="1:3" x14ac:dyDescent="0.25">
      <c r="A109" s="1">
        <f>papers_obs!A109</f>
        <v>39356</v>
      </c>
      <c r="B109">
        <f>papers_obs!F109</f>
        <v>1.0095513674145686</v>
      </c>
      <c r="C109">
        <f>(our_raw_20110101!L109/our_raw_20110101!K109)/(our_raw_20110101!L108/our_raw_20110101!K108)</f>
        <v>1.0136657266377456</v>
      </c>
    </row>
    <row r="110" spans="1:3" x14ac:dyDescent="0.25">
      <c r="A110" s="1">
        <f>papers_obs!A110</f>
        <v>39448</v>
      </c>
      <c r="B110">
        <f>papers_obs!F110</f>
        <v>1.0029809378957022</v>
      </c>
      <c r="C110">
        <f>(our_raw_20110101!L110/our_raw_20110101!K110)/(our_raw_20110101!L109/our_raw_20110101!K109)</f>
        <v>1.0069061956177698</v>
      </c>
    </row>
    <row r="111" spans="1:3" x14ac:dyDescent="0.25">
      <c r="A111" s="1">
        <f>papers_obs!A111</f>
        <v>39539</v>
      </c>
      <c r="B111">
        <f>papers_obs!F111</f>
        <v>0.98789245012688409</v>
      </c>
      <c r="C111">
        <f>(our_raw_20110101!L111/our_raw_20110101!K111)/(our_raw_20110101!L110/our_raw_20110101!K110)</f>
        <v>0.99217157025885383</v>
      </c>
    </row>
    <row r="112" spans="1:3" x14ac:dyDescent="0.25">
      <c r="A112" s="1">
        <f>papers_obs!A112</f>
        <v>39630</v>
      </c>
      <c r="B112">
        <f>papers_obs!F112</f>
        <v>0.99423238921107382</v>
      </c>
      <c r="C112">
        <f>(our_raw_20110101!L112/our_raw_20110101!K112)/(our_raw_20110101!L111/our_raw_20110101!K111)</f>
        <v>0.99670018037181429</v>
      </c>
    </row>
    <row r="113" spans="1:3" x14ac:dyDescent="0.25">
      <c r="A113" s="1">
        <f>papers_obs!A113</f>
        <v>39722</v>
      </c>
      <c r="B113">
        <f>papers_obs!F113</f>
        <v>1.0019920726815339</v>
      </c>
      <c r="C113">
        <f>(our_raw_20110101!L113/our_raw_20110101!K113)/(our_raw_20110101!L112/our_raw_20110101!K112)</f>
        <v>1.0062631852141306</v>
      </c>
    </row>
    <row r="114" spans="1:3" x14ac:dyDescent="0.25">
      <c r="A114" s="1">
        <f>papers_obs!A114</f>
        <v>39814</v>
      </c>
      <c r="B114">
        <f>papers_obs!F114</f>
        <v>0.98393174344448786</v>
      </c>
      <c r="C114">
        <f>(our_raw_20110101!L114/our_raw_20110101!K114)/(our_raw_20110101!L113/our_raw_20110101!K113)</f>
        <v>0.9888630336646177</v>
      </c>
    </row>
    <row r="115" spans="1:3" x14ac:dyDescent="0.25">
      <c r="A115" s="1">
        <f>papers_obs!A115</f>
        <v>39904</v>
      </c>
      <c r="B115">
        <f>papers_obs!F115</f>
        <v>1.0171976948144443</v>
      </c>
      <c r="C115">
        <f>(our_raw_20110101!L115/our_raw_20110101!K115)/(our_raw_20110101!L114/our_raw_20110101!K114)</f>
        <v>1.0225468354368479</v>
      </c>
    </row>
    <row r="116" spans="1:3" x14ac:dyDescent="0.25">
      <c r="A116" s="1">
        <f>papers_obs!A116</f>
        <v>39995</v>
      </c>
      <c r="B116">
        <f>papers_obs!F116</f>
        <v>1.0027280069640083</v>
      </c>
      <c r="C116">
        <f>(our_raw_20110101!L116/our_raw_20110101!K116)/(our_raw_20110101!L115/our_raw_20110101!K115)</f>
        <v>1.0053239592512724</v>
      </c>
    </row>
    <row r="117" spans="1:3" x14ac:dyDescent="0.25">
      <c r="A117" s="1">
        <f>papers_obs!A117</f>
        <v>40087</v>
      </c>
      <c r="B117">
        <f>papers_obs!F117</f>
        <v>1.0006390327136263</v>
      </c>
      <c r="C117">
        <f>(our_raw_20110101!L117/our_raw_20110101!K117)/(our_raw_20110101!L116/our_raw_20110101!K116)</f>
        <v>1.0061968017219651</v>
      </c>
    </row>
    <row r="118" spans="1:3" x14ac:dyDescent="0.25">
      <c r="A118" s="1">
        <f>papers_obs!A118</f>
        <v>40179</v>
      </c>
      <c r="B118">
        <f>papers_obs!F118</f>
        <v>0.99142065105217636</v>
      </c>
      <c r="C118">
        <f>(our_raw_20110101!L118/our_raw_20110101!K118)/(our_raw_20110101!L117/our_raw_20110101!K117)</f>
        <v>0.99714821664464548</v>
      </c>
    </row>
    <row r="119" spans="1:3" x14ac:dyDescent="0.25">
      <c r="A119" s="1">
        <f>papers_obs!A119</f>
        <v>40269</v>
      </c>
      <c r="B119">
        <f>papers_obs!F119</f>
        <v>0.99856011459823546</v>
      </c>
      <c r="C119">
        <f>(our_raw_20110101!L119/our_raw_20110101!K119)/(our_raw_20110101!L118/our_raw_20110101!K118)</f>
        <v>1.0028401106680722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FC84-9C01-4D1F-869B-BED7731FB7C2}">
  <dimension ref="A1:L119"/>
  <sheetViews>
    <sheetView workbookViewId="0">
      <selection activeCell="C2" sqref="C2:C119"/>
    </sheetView>
  </sheetViews>
  <sheetFormatPr defaultRowHeight="15" x14ac:dyDescent="0.25"/>
  <cols>
    <col min="1" max="6" width="19.140625" customWidth="1"/>
    <col min="7" max="7" width="9.28515625" bestFit="1" customWidth="1"/>
    <col min="8" max="8" width="12" bestFit="1" customWidth="1"/>
    <col min="9" max="12" width="9.28515625" bestFit="1" customWidth="1"/>
  </cols>
  <sheetData>
    <row r="1" spans="1:12" x14ac:dyDescent="0.25">
      <c r="A1" t="s">
        <v>135</v>
      </c>
      <c r="B1" t="s">
        <v>134</v>
      </c>
      <c r="C1" s="3" t="s">
        <v>150</v>
      </c>
      <c r="D1" s="2" t="s">
        <v>149</v>
      </c>
    </row>
    <row r="2" spans="1:12" x14ac:dyDescent="0.25">
      <c r="A2" s="1">
        <f>papers_obs!A2</f>
        <v>29587</v>
      </c>
      <c r="B2">
        <f>papers_obs!B2</f>
        <v>1.0310087360238964</v>
      </c>
      <c r="C2">
        <f>EXP(our_raw_20110101!D2/100/4)</f>
        <v>1.0423615799917965</v>
      </c>
      <c r="D2">
        <f>C2*$G$2+$H$2</f>
        <v>1.0305456631605006</v>
      </c>
      <c r="G2">
        <f t="array" ref="G2:L7">LINEST(B2:B119,C2:C119,TRUE,TRUE)</f>
        <v>0.99059627452169807</v>
      </c>
      <c r="H2">
        <v>-2.0138346839240207E-3</v>
      </c>
      <c r="I2" t="e">
        <v>#N/A</v>
      </c>
      <c r="J2" t="e">
        <v>#N/A</v>
      </c>
      <c r="K2" t="e">
        <v>#N/A</v>
      </c>
      <c r="L2" t="e">
        <v>#N/A</v>
      </c>
    </row>
    <row r="3" spans="1:12" x14ac:dyDescent="0.25">
      <c r="A3" s="1">
        <f>papers_obs!A3</f>
        <v>29677</v>
      </c>
      <c r="B3">
        <f>papers_obs!B3</f>
        <v>1.034020234470981</v>
      </c>
      <c r="C3">
        <f>EXP(our_raw_20110101!D3/100/4)</f>
        <v>1.0454707972987678</v>
      </c>
      <c r="D3">
        <f t="shared" ref="D3:D66" si="0">C3*$G$2+$H$2</f>
        <v>1.0336256422414647</v>
      </c>
      <c r="G3">
        <v>3.4012774695625966E-3</v>
      </c>
      <c r="H3">
        <v>3.4501458829897585E-3</v>
      </c>
      <c r="I3" t="e">
        <v>#N/A</v>
      </c>
      <c r="J3" t="e">
        <v>#N/A</v>
      </c>
      <c r="K3" t="e">
        <v>#N/A</v>
      </c>
      <c r="L3" t="e">
        <v>#N/A</v>
      </c>
    </row>
    <row r="4" spans="1:12" x14ac:dyDescent="0.25">
      <c r="A4" s="1">
        <f>papers_obs!A4</f>
        <v>29768</v>
      </c>
      <c r="B4">
        <f>papers_obs!B4</f>
        <v>1.0334086201193404</v>
      </c>
      <c r="C4">
        <f>EXP(our_raw_20110101!D4/100/4)</f>
        <v>1.0449675889377539</v>
      </c>
      <c r="D4">
        <f t="shared" si="0"/>
        <v>1.0331271659137362</v>
      </c>
      <c r="G4">
        <v>0.99863430030668909</v>
      </c>
      <c r="H4">
        <v>3.3554924822463316E-4</v>
      </c>
      <c r="I4" t="e">
        <v>#N/A</v>
      </c>
      <c r="J4" t="e">
        <v>#N/A</v>
      </c>
      <c r="K4" t="e">
        <v>#N/A</v>
      </c>
      <c r="L4" t="e">
        <v>#N/A</v>
      </c>
    </row>
    <row r="5" spans="1:12" x14ac:dyDescent="0.25">
      <c r="A5" s="1">
        <f>papers_obs!A5</f>
        <v>29860</v>
      </c>
      <c r="B5">
        <f>papers_obs!B5</f>
        <v>1.0242094141168463</v>
      </c>
      <c r="C5">
        <f>EXP(our_raw_20110101!D5/100/4)</f>
        <v>1.0345545254934529</v>
      </c>
      <c r="D5">
        <f t="shared" si="0"/>
        <v>1.0228120240594536</v>
      </c>
      <c r="G5">
        <v>84822.146042035776</v>
      </c>
      <c r="H5">
        <v>116</v>
      </c>
      <c r="I5" t="e">
        <v>#N/A</v>
      </c>
      <c r="J5" t="e">
        <v>#N/A</v>
      </c>
      <c r="K5" t="e">
        <v>#N/A</v>
      </c>
      <c r="L5" t="e">
        <v>#N/A</v>
      </c>
    </row>
    <row r="6" spans="1:12" x14ac:dyDescent="0.25">
      <c r="A6" s="1">
        <f>papers_obs!A6</f>
        <v>29952</v>
      </c>
      <c r="B6">
        <f>papers_obs!B6</f>
        <v>1.0237998122770289</v>
      </c>
      <c r="C6">
        <f>EXP(our_raw_20110101!D6/100/4)</f>
        <v>1.0361569319804067</v>
      </c>
      <c r="D6">
        <f t="shared" si="0"/>
        <v>1.0243993619556995</v>
      </c>
      <c r="G6">
        <v>9.5504051649631799E-3</v>
      </c>
      <c r="H6">
        <v>1.3060822566157512E-5</v>
      </c>
      <c r="I6" t="e">
        <v>#N/A</v>
      </c>
      <c r="J6" t="e">
        <v>#N/A</v>
      </c>
      <c r="K6" t="e">
        <v>#N/A</v>
      </c>
      <c r="L6" t="e">
        <v>#N/A</v>
      </c>
    </row>
    <row r="7" spans="1:12" x14ac:dyDescent="0.25">
      <c r="A7" s="1">
        <f>papers_obs!A7</f>
        <v>30042</v>
      </c>
      <c r="B7">
        <f>papers_obs!B7</f>
        <v>1.0243972030562278</v>
      </c>
      <c r="C7">
        <f>EXP(our_raw_20110101!D7/100/4)</f>
        <v>1.036951791315244</v>
      </c>
      <c r="D7">
        <f t="shared" si="0"/>
        <v>1.0251867466515578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 spans="1:12" x14ac:dyDescent="0.25">
      <c r="A8" s="1">
        <f>papers_obs!A8</f>
        <v>30133</v>
      </c>
      <c r="B8">
        <f>papers_obs!B8</f>
        <v>1.0175651628010987</v>
      </c>
      <c r="C8">
        <f>EXP(our_raw_20110101!D8/100/4)</f>
        <v>1.027914295558547</v>
      </c>
      <c r="D8">
        <f t="shared" si="0"/>
        <v>1.0162342370239683</v>
      </c>
    </row>
    <row r="9" spans="1:12" x14ac:dyDescent="0.25">
      <c r="A9" s="1">
        <f>papers_obs!A9</f>
        <v>30225</v>
      </c>
      <c r="B9">
        <f>papers_obs!B9</f>
        <v>1.0118658589978404</v>
      </c>
      <c r="C9">
        <f>EXP(our_raw_20110101!D9/100/4)</f>
        <v>1.0234812255891863</v>
      </c>
      <c r="D9">
        <f t="shared" si="0"/>
        <v>1.0118428544276257</v>
      </c>
    </row>
    <row r="10" spans="1:12" x14ac:dyDescent="0.25">
      <c r="A10" s="1">
        <f>papers_obs!A10</f>
        <v>30317</v>
      </c>
      <c r="B10">
        <f>papers_obs!B10</f>
        <v>1.0110314139200904</v>
      </c>
      <c r="C10">
        <f>EXP(our_raw_20110101!D10/100/4)</f>
        <v>1.0218798169108165</v>
      </c>
      <c r="D10">
        <f t="shared" si="0"/>
        <v>1.0102565049568457</v>
      </c>
    </row>
    <row r="11" spans="1:12" x14ac:dyDescent="0.25">
      <c r="A11" s="1">
        <f>papers_obs!A11</f>
        <v>30407</v>
      </c>
      <c r="B11">
        <f>papers_obs!B11</f>
        <v>1.0100545557774716</v>
      </c>
      <c r="C11">
        <f>EXP(our_raw_20110101!D11/100/4)</f>
        <v>1.0222508053996617</v>
      </c>
      <c r="D11">
        <f t="shared" si="0"/>
        <v>1.0106240047717863</v>
      </c>
    </row>
    <row r="12" spans="1:12" x14ac:dyDescent="0.25">
      <c r="A12" s="1">
        <f>papers_obs!A12</f>
        <v>30498</v>
      </c>
      <c r="B12">
        <f>papers_obs!B12</f>
        <v>1.0121441603737502</v>
      </c>
      <c r="C12">
        <f>EXP(our_raw_20110101!D12/100/4)</f>
        <v>1.0239271489006554</v>
      </c>
      <c r="D12">
        <f t="shared" si="0"/>
        <v>1.0122845843986892</v>
      </c>
    </row>
    <row r="13" spans="1:12" x14ac:dyDescent="0.25">
      <c r="A13" s="1">
        <f>papers_obs!A13</f>
        <v>30590</v>
      </c>
      <c r="B13">
        <f>papers_obs!B13</f>
        <v>1.0124056647247044</v>
      </c>
      <c r="C13">
        <f>EXP(our_raw_20110101!D13/100/4)</f>
        <v>1.0238553652201625</v>
      </c>
      <c r="D13">
        <f t="shared" si="0"/>
        <v>1.0122134757522214</v>
      </c>
    </row>
    <row r="14" spans="1:12" x14ac:dyDescent="0.25">
      <c r="A14" s="1">
        <f>papers_obs!A14</f>
        <v>30682</v>
      </c>
      <c r="B14">
        <f>papers_obs!B14</f>
        <v>1.0125069103533739</v>
      </c>
      <c r="C14">
        <f>EXP(our_raw_20110101!D14/100/4)</f>
        <v>1.0245171501450845</v>
      </c>
      <c r="D14">
        <f t="shared" si="0"/>
        <v>1.0128690374333837</v>
      </c>
    </row>
    <row r="15" spans="1:12" x14ac:dyDescent="0.25">
      <c r="A15" s="1">
        <f>papers_obs!A15</f>
        <v>30773</v>
      </c>
      <c r="B15">
        <f>papers_obs!B15</f>
        <v>1.0149060145280129</v>
      </c>
      <c r="C15">
        <f>EXP(our_raw_20110101!D15/100/4)</f>
        <v>1.0267380274792246</v>
      </c>
      <c r="D15">
        <f t="shared" si="0"/>
        <v>1.0150690302467527</v>
      </c>
    </row>
    <row r="16" spans="1:12" x14ac:dyDescent="0.25">
      <c r="A16" s="1">
        <f>papers_obs!A16</f>
        <v>30864</v>
      </c>
      <c r="B16">
        <f>papers_obs!B16</f>
        <v>1.0169971808282572</v>
      </c>
      <c r="C16">
        <f>EXP(our_raw_20110101!D16/100/4)</f>
        <v>1.0288901597730959</v>
      </c>
      <c r="D16">
        <f t="shared" si="0"/>
        <v>1.0172009244793396</v>
      </c>
    </row>
    <row r="17" spans="1:4" x14ac:dyDescent="0.25">
      <c r="A17" s="1">
        <f>papers_obs!A17</f>
        <v>30956</v>
      </c>
      <c r="B17">
        <f>papers_obs!B17</f>
        <v>1.0128613497952819</v>
      </c>
      <c r="C17">
        <f>EXP(our_raw_20110101!D17/100/4)</f>
        <v>1.0234264374357189</v>
      </c>
      <c r="D17">
        <f t="shared" si="0"/>
        <v>1.0117885814869128</v>
      </c>
    </row>
    <row r="18" spans="1:4" x14ac:dyDescent="0.25">
      <c r="A18" s="1">
        <f>papers_obs!A18</f>
        <v>31048</v>
      </c>
      <c r="B18">
        <f>papers_obs!B18</f>
        <v>1.009591720180667</v>
      </c>
      <c r="C18">
        <f>EXP(our_raw_20110101!D18/100/4)</f>
        <v>1.0214138324505266</v>
      </c>
      <c r="D18">
        <f t="shared" si="0"/>
        <v>1.0097949024864976</v>
      </c>
    </row>
    <row r="19" spans="1:4" x14ac:dyDescent="0.25">
      <c r="A19" s="1">
        <f>papers_obs!A19</f>
        <v>31138</v>
      </c>
      <c r="B19">
        <f>papers_obs!B19</f>
        <v>1.0087591504937361</v>
      </c>
      <c r="C19">
        <f>EXP(our_raw_20110101!D19/100/4)</f>
        <v>1.0200085289847638</v>
      </c>
      <c r="D19">
        <f t="shared" si="0"/>
        <v>1.0084028141087404</v>
      </c>
    </row>
    <row r="20" spans="1:4" x14ac:dyDescent="0.25">
      <c r="A20" s="1">
        <f>papers_obs!A20</f>
        <v>31229</v>
      </c>
      <c r="B20">
        <f>papers_obs!B20</f>
        <v>1.0081876822397535</v>
      </c>
      <c r="C20">
        <f>EXP(our_raw_20110101!D20/100/4)</f>
        <v>1.0199488160073733</v>
      </c>
      <c r="D20">
        <f t="shared" si="0"/>
        <v>1.0083436626557969</v>
      </c>
    </row>
    <row r="21" spans="1:4" x14ac:dyDescent="0.25">
      <c r="A21" s="1">
        <f>papers_obs!A21</f>
        <v>31321</v>
      </c>
      <c r="B21">
        <f>papers_obs!B21</f>
        <v>1.0084733758877438</v>
      </c>
      <c r="C21">
        <f>EXP(our_raw_20110101!D21/100/4)</f>
        <v>1.0204677915246194</v>
      </c>
      <c r="D21">
        <f t="shared" si="0"/>
        <v>1.0088577578697489</v>
      </c>
    </row>
    <row r="22" spans="1:4" x14ac:dyDescent="0.25">
      <c r="A22" s="1">
        <f>papers_obs!A22</f>
        <v>31413</v>
      </c>
      <c r="B22">
        <f>papers_obs!B22</f>
        <v>1.0075997442570306</v>
      </c>
      <c r="C22">
        <f>EXP(our_raw_20110101!D22/100/4)</f>
        <v>1.0197599150842758</v>
      </c>
      <c r="D22">
        <f t="shared" si="0"/>
        <v>1.0081565381051227</v>
      </c>
    </row>
    <row r="23" spans="1:4" x14ac:dyDescent="0.25">
      <c r="A23" s="1">
        <f>papers_obs!A23</f>
        <v>31503</v>
      </c>
      <c r="B23">
        <f>papers_obs!B23</f>
        <v>1.0058379866920653</v>
      </c>
      <c r="C23">
        <f>EXP(our_raw_20110101!D23/100/4)</f>
        <v>1.0174465984343819</v>
      </c>
      <c r="D23">
        <f t="shared" si="0"/>
        <v>1.0058649752499489</v>
      </c>
    </row>
    <row r="24" spans="1:4" x14ac:dyDescent="0.25">
      <c r="A24" s="1">
        <f>papers_obs!A24</f>
        <v>31594</v>
      </c>
      <c r="B24">
        <f>papers_obs!B24</f>
        <v>1.0040709422140051</v>
      </c>
      <c r="C24">
        <f>EXP(our_raw_20110101!D24/100/4)</f>
        <v>1.0156447589413407</v>
      </c>
      <c r="D24">
        <f t="shared" si="0"/>
        <v>1.0040800797608562</v>
      </c>
    </row>
    <row r="25" spans="1:4" x14ac:dyDescent="0.25">
      <c r="A25" s="1">
        <f>papers_obs!A25</f>
        <v>31686</v>
      </c>
      <c r="B25">
        <f>papers_obs!B25</f>
        <v>1.0033181713317114</v>
      </c>
      <c r="C25">
        <f>EXP(our_raw_20110101!D25/100/4)</f>
        <v>1.0157902163095647</v>
      </c>
      <c r="D25">
        <f t="shared" si="0"/>
        <v>1.0042241692879206</v>
      </c>
    </row>
    <row r="26" spans="1:4" x14ac:dyDescent="0.25">
      <c r="A26" s="1">
        <f>papers_obs!A26</f>
        <v>31778</v>
      </c>
      <c r="B26">
        <f>papers_obs!B26</f>
        <v>1.0035355804873081</v>
      </c>
      <c r="C26">
        <f>EXP(our_raw_20110101!D26/100/4)</f>
        <v>1.0156780193985446</v>
      </c>
      <c r="D26">
        <f t="shared" si="0"/>
        <v>1.0041130274458512</v>
      </c>
    </row>
    <row r="27" spans="1:4" x14ac:dyDescent="0.25">
      <c r="A27" s="1">
        <f>papers_obs!A27</f>
        <v>31868</v>
      </c>
      <c r="B27">
        <f>papers_obs!B27</f>
        <v>1.0046651933034265</v>
      </c>
      <c r="C27">
        <f>EXP(our_raw_20110101!D27/100/4)</f>
        <v>1.0167639643384603</v>
      </c>
      <c r="D27">
        <f t="shared" si="0"/>
        <v>1.0051887604576675</v>
      </c>
    </row>
    <row r="28" spans="1:4" x14ac:dyDescent="0.25">
      <c r="A28" s="1">
        <f>papers_obs!A28</f>
        <v>31959</v>
      </c>
      <c r="B28">
        <f>papers_obs!B28</f>
        <v>1.0058128410567198</v>
      </c>
      <c r="C28">
        <f>EXP(our_raw_20110101!D28/100/4)</f>
        <v>1.0172459362406638</v>
      </c>
      <c r="D28">
        <f t="shared" si="0"/>
        <v>1.0056662000284144</v>
      </c>
    </row>
    <row r="29" spans="1:4" x14ac:dyDescent="0.25">
      <c r="A29" s="1">
        <f>papers_obs!A29</f>
        <v>32051</v>
      </c>
      <c r="B29">
        <f>papers_obs!B29</f>
        <v>1.0062236318308933</v>
      </c>
      <c r="C29">
        <f>EXP(our_raw_20110101!D29/100/4)</f>
        <v>1.0174496822550414</v>
      </c>
      <c r="D29">
        <f t="shared" si="0"/>
        <v>1.0058680300712055</v>
      </c>
    </row>
    <row r="30" spans="1:4" x14ac:dyDescent="0.25">
      <c r="A30" s="1">
        <f>papers_obs!A30</f>
        <v>32143</v>
      </c>
      <c r="B30">
        <f>papers_obs!B30</f>
        <v>1.0052011576509765</v>
      </c>
      <c r="C30">
        <f>EXP(our_raw_20110101!D30/100/4)</f>
        <v>1.0168044681053099</v>
      </c>
      <c r="D30">
        <f t="shared" si="0"/>
        <v>1.0052288833382128</v>
      </c>
    </row>
    <row r="31" spans="1:4" x14ac:dyDescent="0.25">
      <c r="A31" s="1">
        <f>papers_obs!A31</f>
        <v>32234</v>
      </c>
      <c r="B31">
        <f>papers_obs!B31</f>
        <v>1.0061146301751411</v>
      </c>
      <c r="C31">
        <f>EXP(our_raw_20110101!D31/100/4)</f>
        <v>1.0180482996559619</v>
      </c>
      <c r="D31">
        <f t="shared" si="0"/>
        <v>1.006461018238421</v>
      </c>
    </row>
    <row r="32" spans="1:4" x14ac:dyDescent="0.25">
      <c r="A32" s="1">
        <f>papers_obs!A32</f>
        <v>32325</v>
      </c>
      <c r="B32">
        <f>papers_obs!B32</f>
        <v>1.0085490142273377</v>
      </c>
      <c r="C32">
        <f>EXP(our_raw_20110101!D32/100/4)</f>
        <v>1.0201592021459995</v>
      </c>
      <c r="D32">
        <f t="shared" si="0"/>
        <v>1.008552070380931</v>
      </c>
    </row>
    <row r="33" spans="1:4" x14ac:dyDescent="0.25">
      <c r="A33" s="1">
        <f>papers_obs!A33</f>
        <v>32417</v>
      </c>
      <c r="B33">
        <f>papers_obs!B33</f>
        <v>1.0095244163094754</v>
      </c>
      <c r="C33">
        <f>EXP(our_raw_20110101!D33/100/4)</f>
        <v>1.0213968953784902</v>
      </c>
      <c r="D33">
        <f t="shared" si="0"/>
        <v>1.0097781246860369</v>
      </c>
    </row>
    <row r="34" spans="1:4" x14ac:dyDescent="0.25">
      <c r="A34" s="1">
        <f>papers_obs!A34</f>
        <v>32509</v>
      </c>
      <c r="B34">
        <f>papers_obs!B34</f>
        <v>1.0119501846662777</v>
      </c>
      <c r="C34">
        <f>EXP(our_raw_20110101!D34/100/4)</f>
        <v>1.0238971796841096</v>
      </c>
      <c r="D34">
        <f t="shared" si="0"/>
        <v>1.0122548970044287</v>
      </c>
    </row>
    <row r="35" spans="1:4" x14ac:dyDescent="0.25">
      <c r="A35" s="1">
        <f>papers_obs!A35</f>
        <v>32599</v>
      </c>
      <c r="B35">
        <f>papers_obs!B35</f>
        <v>1.013004848650765</v>
      </c>
      <c r="C35">
        <f>EXP(our_raw_20110101!D35/100/4)</f>
        <v>1.0246122882975151</v>
      </c>
      <c r="D35">
        <f t="shared" si="0"/>
        <v>1.0129632809327465</v>
      </c>
    </row>
    <row r="36" spans="1:4" x14ac:dyDescent="0.25">
      <c r="A36" s="1">
        <f>papers_obs!A36</f>
        <v>32690</v>
      </c>
      <c r="B36">
        <f>papers_obs!B36</f>
        <v>1.0114190502543106</v>
      </c>
      <c r="C36">
        <f>EXP(our_raw_20110101!D36/100/4)</f>
        <v>1.0229687789479458</v>
      </c>
      <c r="D36">
        <f t="shared" si="0"/>
        <v>1.0113352266939215</v>
      </c>
    </row>
    <row r="37" spans="1:4" x14ac:dyDescent="0.25">
      <c r="A37" s="1">
        <f>papers_obs!A37</f>
        <v>32782</v>
      </c>
      <c r="B37">
        <f>papers_obs!B37</f>
        <v>1.0101050597678498</v>
      </c>
      <c r="C37">
        <f>EXP(our_raw_20110101!D37/100/4)</f>
        <v>1.0217697177604184</v>
      </c>
      <c r="D37">
        <f t="shared" si="0"/>
        <v>1.0101474411486333</v>
      </c>
    </row>
    <row r="38" spans="1:4" x14ac:dyDescent="0.25">
      <c r="A38" s="1">
        <f>papers_obs!A38</f>
        <v>32874</v>
      </c>
      <c r="B38">
        <f>papers_obs!B38</f>
        <v>1.0091963741839078</v>
      </c>
      <c r="C38">
        <f>EXP(our_raw_20110101!D38/100/4)</f>
        <v>1.0208340609808</v>
      </c>
      <c r="D38">
        <f t="shared" si="0"/>
        <v>1.0092205830285124</v>
      </c>
    </row>
    <row r="39" spans="1:4" x14ac:dyDescent="0.25">
      <c r="A39" s="1">
        <f>papers_obs!A39</f>
        <v>32964</v>
      </c>
      <c r="B39">
        <f>papers_obs!B39</f>
        <v>1.0091963741839078</v>
      </c>
      <c r="C39">
        <f>EXP(our_raw_20110101!D39/100/4)</f>
        <v>1.0208119618452791</v>
      </c>
      <c r="D39">
        <f t="shared" si="0"/>
        <v>1.0091986917071953</v>
      </c>
    </row>
    <row r="40" spans="1:4" x14ac:dyDescent="0.25">
      <c r="A40" s="1">
        <f>papers_obs!A40</f>
        <v>33055</v>
      </c>
      <c r="B40">
        <f>papers_obs!B40</f>
        <v>1.0086498741716736</v>
      </c>
      <c r="C40">
        <f>EXP(our_raw_20110101!D40/100/4)</f>
        <v>1.0206100568689849</v>
      </c>
      <c r="D40">
        <f t="shared" si="0"/>
        <v>1.0089986853898707</v>
      </c>
    </row>
    <row r="41" spans="1:4" x14ac:dyDescent="0.25">
      <c r="A41" s="1">
        <f>papers_obs!A41</f>
        <v>33147</v>
      </c>
      <c r="B41">
        <f>papers_obs!B41</f>
        <v>1.0075241771100147</v>
      </c>
      <c r="C41">
        <f>EXP(our_raw_20110101!D41/100/4)</f>
        <v>1.0195470131657915</v>
      </c>
      <c r="D41">
        <f t="shared" si="0"/>
        <v>1.0079456382578338</v>
      </c>
    </row>
    <row r="42" spans="1:4" x14ac:dyDescent="0.25">
      <c r="A42" s="1">
        <f>papers_obs!A42</f>
        <v>33239</v>
      </c>
      <c r="B42">
        <f>papers_obs!B42</f>
        <v>1.004472650927277</v>
      </c>
      <c r="C42">
        <f>EXP(our_raw_20110101!D42/100/4)</f>
        <v>1.0162060270326141</v>
      </c>
      <c r="D42">
        <f t="shared" si="0"/>
        <v>1.0046360698410794</v>
      </c>
    </row>
    <row r="43" spans="1:4" x14ac:dyDescent="0.25">
      <c r="A43" s="1">
        <f>papers_obs!A43</f>
        <v>33329</v>
      </c>
      <c r="B43">
        <f>papers_obs!B43</f>
        <v>1.0031091684845699</v>
      </c>
      <c r="C43">
        <f>EXP(our_raw_20110101!D43/100/4)</f>
        <v>1.0147681521100975</v>
      </c>
      <c r="D43">
        <f t="shared" si="0"/>
        <v>1.0032117162996064</v>
      </c>
    </row>
    <row r="44" spans="1:4" x14ac:dyDescent="0.25">
      <c r="A44" s="1">
        <f>papers_obs!A44</f>
        <v>33420</v>
      </c>
      <c r="B44">
        <f>papers_obs!B44</f>
        <v>1.0023905311229688</v>
      </c>
      <c r="C44">
        <f>EXP(our_raw_20110101!D44/100/4)</f>
        <v>1.0142131026353287</v>
      </c>
      <c r="D44">
        <f t="shared" si="0"/>
        <v>1.0026618863577252</v>
      </c>
    </row>
    <row r="45" spans="1:4" x14ac:dyDescent="0.25">
      <c r="A45" s="1">
        <f>papers_obs!A45</f>
        <v>33512</v>
      </c>
      <c r="B45">
        <f>papers_obs!B45</f>
        <v>1.0005378229238833</v>
      </c>
      <c r="C45">
        <f>EXP(our_raw_20110101!D45/100/4)</f>
        <v>1.0121190432854261</v>
      </c>
      <c r="D45">
        <f t="shared" si="0"/>
        <v>1.0005875189670843</v>
      </c>
    </row>
    <row r="46" spans="1:4" x14ac:dyDescent="0.25">
      <c r="A46" s="1">
        <f>papers_obs!A46</f>
        <v>33604</v>
      </c>
      <c r="B46">
        <f>papers_obs!B46</f>
        <v>0.99853042589874397</v>
      </c>
      <c r="C46">
        <f>EXP(our_raw_20110101!D46/100/4)</f>
        <v>1.0101114934202717</v>
      </c>
      <c r="D46">
        <f t="shared" si="0"/>
        <v>0.99859884754974582</v>
      </c>
    </row>
    <row r="47" spans="1:4" x14ac:dyDescent="0.25">
      <c r="A47" s="1">
        <f>papers_obs!A47</f>
        <v>33695</v>
      </c>
      <c r="B47">
        <f>papers_obs!B47</f>
        <v>0.99796475228006365</v>
      </c>
      <c r="C47">
        <f>EXP(our_raw_20110101!D47/100/4)</f>
        <v>1.0094798163237979</v>
      </c>
      <c r="D47">
        <f t="shared" si="0"/>
        <v>0.99797311057127824</v>
      </c>
    </row>
    <row r="48" spans="1:4" x14ac:dyDescent="0.25">
      <c r="A48" s="1">
        <f>papers_obs!A48</f>
        <v>33786</v>
      </c>
      <c r="B48">
        <f>papers_obs!B48</f>
        <v>0.99650214348535515</v>
      </c>
      <c r="C48">
        <f>EXP(our_raw_20110101!D48/100/4)</f>
        <v>1.008181383919875</v>
      </c>
      <c r="D48">
        <f t="shared" si="0"/>
        <v>0.99668688826923391</v>
      </c>
    </row>
    <row r="49" spans="1:4" x14ac:dyDescent="0.25">
      <c r="A49" s="1">
        <f>papers_obs!A49</f>
        <v>33878</v>
      </c>
      <c r="B49">
        <f>papers_obs!B49</f>
        <v>0.99603721764286279</v>
      </c>
      <c r="C49">
        <f>EXP(our_raw_20110101!D49/100/4)</f>
        <v>1.007616084209936</v>
      </c>
      <c r="D49">
        <f t="shared" si="0"/>
        <v>0.99612690448258012</v>
      </c>
    </row>
    <row r="50" spans="1:4" x14ac:dyDescent="0.25">
      <c r="A50" s="1">
        <f>papers_obs!A50</f>
        <v>33970</v>
      </c>
      <c r="B50">
        <f>papers_obs!B50</f>
        <v>0.99603721764286279</v>
      </c>
      <c r="C50">
        <f>EXP(our_raw_20110101!D50/100/4)</f>
        <v>1.007634831154592</v>
      </c>
      <c r="D50">
        <f t="shared" si="0"/>
        <v>0.99614547513611507</v>
      </c>
    </row>
    <row r="51" spans="1:4" x14ac:dyDescent="0.25">
      <c r="A51" s="1">
        <f>papers_obs!A51</f>
        <v>34060</v>
      </c>
      <c r="B51">
        <f>papers_obs!B51</f>
        <v>0.99603721764286279</v>
      </c>
      <c r="C51">
        <f>EXP(our_raw_20110101!D51/100/4)</f>
        <v>1.0075212756317899</v>
      </c>
      <c r="D51">
        <f t="shared" si="0"/>
        <v>0.99603298745827595</v>
      </c>
    </row>
    <row r="52" spans="1:4" x14ac:dyDescent="0.25">
      <c r="A52" s="1">
        <f>papers_obs!A52</f>
        <v>34151</v>
      </c>
      <c r="B52">
        <f>papers_obs!B52</f>
        <v>0.99603721764286279</v>
      </c>
      <c r="C52">
        <f>EXP(our_raw_20110101!D52/100/4)</f>
        <v>1.0076735856814798</v>
      </c>
      <c r="D52">
        <f t="shared" si="0"/>
        <v>0.99618386522607094</v>
      </c>
    </row>
    <row r="53" spans="1:4" x14ac:dyDescent="0.25">
      <c r="A53" s="1">
        <f>papers_obs!A53</f>
        <v>34243</v>
      </c>
      <c r="B53">
        <f>papers_obs!B53</f>
        <v>0.99603721764286279</v>
      </c>
      <c r="C53">
        <f>EXP(our_raw_20110101!D53/100/4)</f>
        <v>1.0074986271161614</v>
      </c>
      <c r="D53">
        <f t="shared" si="0"/>
        <v>0.99601055192307097</v>
      </c>
    </row>
    <row r="54" spans="1:4" x14ac:dyDescent="0.25">
      <c r="A54" s="1">
        <f>papers_obs!A54</f>
        <v>34335</v>
      </c>
      <c r="B54">
        <f>papers_obs!B54</f>
        <v>0.99649383933542679</v>
      </c>
      <c r="C54">
        <f>EXP(our_raw_20110101!D54/100/4)</f>
        <v>1.008055606527346</v>
      </c>
      <c r="D54">
        <f t="shared" si="0"/>
        <v>0.99656229365277571</v>
      </c>
    </row>
    <row r="55" spans="1:4" x14ac:dyDescent="0.25">
      <c r="A55" s="1">
        <f>papers_obs!A55</f>
        <v>34425</v>
      </c>
      <c r="B55">
        <f>papers_obs!B55</f>
        <v>0.99841393747767915</v>
      </c>
      <c r="C55">
        <f>EXP(our_raw_20110101!D55/100/4)</f>
        <v>1.0098936769295328</v>
      </c>
      <c r="D55">
        <f t="shared" si="0"/>
        <v>0.99838307934549042</v>
      </c>
    </row>
    <row r="56" spans="1:4" x14ac:dyDescent="0.25">
      <c r="A56" s="1">
        <f>papers_obs!A56</f>
        <v>34516</v>
      </c>
      <c r="B56">
        <f>papers_obs!B56</f>
        <v>0.99978770088761593</v>
      </c>
      <c r="C56">
        <f>EXP(our_raw_20110101!D56/100/4)</f>
        <v>1.0112766948909129</v>
      </c>
      <c r="D56">
        <f t="shared" si="0"/>
        <v>0.99975309178563032</v>
      </c>
    </row>
    <row r="57" spans="1:4" x14ac:dyDescent="0.25">
      <c r="A57" s="1">
        <f>papers_obs!A57</f>
        <v>34608</v>
      </c>
      <c r="B57">
        <f>papers_obs!B57</f>
        <v>1.0013719519484754</v>
      </c>
      <c r="C57">
        <f>EXP(our_raw_20110101!D57/100/4)</f>
        <v>1.013003658648552</v>
      </c>
      <c r="D57">
        <f t="shared" si="0"/>
        <v>1.0014638156501816</v>
      </c>
    </row>
    <row r="58" spans="1:4" x14ac:dyDescent="0.25">
      <c r="A58" s="1">
        <f>papers_obs!A58</f>
        <v>34700</v>
      </c>
      <c r="B58">
        <f>papers_obs!B58</f>
        <v>1.0031175277624709</v>
      </c>
      <c r="C58">
        <f>EXP(our_raw_20110101!D58/100/4)</f>
        <v>1.0146126808483285</v>
      </c>
      <c r="D58">
        <f t="shared" si="0"/>
        <v>1.0030577070469029</v>
      </c>
    </row>
    <row r="59" spans="1:4" x14ac:dyDescent="0.25">
      <c r="A59" s="1">
        <f>papers_obs!A59</f>
        <v>34790</v>
      </c>
      <c r="B59">
        <f>papers_obs!B59</f>
        <v>1.0035355804873081</v>
      </c>
      <c r="C59">
        <f>EXP(our_raw_20110101!D59/100/4)</f>
        <v>1.0151615904110358</v>
      </c>
      <c r="D59">
        <f t="shared" si="0"/>
        <v>1.00360145481477</v>
      </c>
    </row>
    <row r="60" spans="1:4" x14ac:dyDescent="0.25">
      <c r="A60" s="1">
        <f>papers_obs!A60</f>
        <v>34881</v>
      </c>
      <c r="B60">
        <f>papers_obs!B60</f>
        <v>1.0029336397392983</v>
      </c>
      <c r="C60">
        <f>EXP(our_raw_20110101!D60/100/4)</f>
        <v>1.0145984665673444</v>
      </c>
      <c r="D60">
        <f t="shared" si="0"/>
        <v>1.0030436264331151</v>
      </c>
    </row>
    <row r="61" spans="1:4" x14ac:dyDescent="0.25">
      <c r="A61" s="1">
        <f>papers_obs!A61</f>
        <v>34973</v>
      </c>
      <c r="B61">
        <f>papers_obs!B61</f>
        <v>1.0028249944800509</v>
      </c>
      <c r="C61">
        <f>EXP(our_raw_20110101!D61/100/4)</f>
        <v>1.0144013558515204</v>
      </c>
      <c r="D61">
        <f t="shared" si="0"/>
        <v>1.0028483692923513</v>
      </c>
    </row>
    <row r="62" spans="1:4" x14ac:dyDescent="0.25">
      <c r="A62" s="1">
        <f>papers_obs!A62</f>
        <v>35065</v>
      </c>
      <c r="B62">
        <f>papers_obs!B62</f>
        <v>1.0018560653765711</v>
      </c>
      <c r="C62">
        <f>EXP(our_raw_20110101!D62/100/4)</f>
        <v>1.013518025883692</v>
      </c>
      <c r="D62">
        <f t="shared" si="0"/>
        <v>1.0019733459170472</v>
      </c>
    </row>
    <row r="63" spans="1:4" x14ac:dyDescent="0.25">
      <c r="A63" s="1">
        <f>papers_obs!A63</f>
        <v>35156</v>
      </c>
      <c r="B63">
        <f>papers_obs!B63</f>
        <v>1.0016557141992815</v>
      </c>
      <c r="C63">
        <f>EXP(our_raw_20110101!D63/100/4)</f>
        <v>1.013196201484359</v>
      </c>
      <c r="D63">
        <f t="shared" si="0"/>
        <v>1.0016545478660177</v>
      </c>
    </row>
    <row r="64" spans="1:4" x14ac:dyDescent="0.25">
      <c r="A64" s="1">
        <f>papers_obs!A64</f>
        <v>35247</v>
      </c>
      <c r="B64">
        <f>papers_obs!B64</f>
        <v>1.0016557141992815</v>
      </c>
      <c r="C64">
        <f>EXP(our_raw_20110101!D64/100/4)</f>
        <v>1.0133538660868402</v>
      </c>
      <c r="D64">
        <f t="shared" si="0"/>
        <v>1.0018107298338597</v>
      </c>
    </row>
    <row r="65" spans="1:4" x14ac:dyDescent="0.25">
      <c r="A65" s="1">
        <f>papers_obs!A65</f>
        <v>35339</v>
      </c>
      <c r="B65">
        <f>papers_obs!B65</f>
        <v>1.0016557141992815</v>
      </c>
      <c r="C65">
        <f>EXP(our_raw_20110101!D65/100/4)</f>
        <v>1.0132897073976466</v>
      </c>
      <c r="D65">
        <f t="shared" si="0"/>
        <v>1.0017471744753661</v>
      </c>
    </row>
    <row r="66" spans="1:4" x14ac:dyDescent="0.25">
      <c r="A66" s="1">
        <f>papers_obs!A66</f>
        <v>35431</v>
      </c>
      <c r="B66">
        <f>papers_obs!B66</f>
        <v>1.0017057982370818</v>
      </c>
      <c r="C66">
        <f>EXP(our_raw_20110101!D66/100/4)</f>
        <v>1.0132835640414737</v>
      </c>
      <c r="D66">
        <f t="shared" si="0"/>
        <v>1.0017410888896283</v>
      </c>
    </row>
    <row r="67" spans="1:4" x14ac:dyDescent="0.25">
      <c r="A67" s="1">
        <f>papers_obs!A67</f>
        <v>35521</v>
      </c>
      <c r="B67">
        <f>papers_obs!B67</f>
        <v>1.0022819446973015</v>
      </c>
      <c r="C67">
        <f>EXP(our_raw_20110101!D67/100/4)</f>
        <v>1.0139012303978985</v>
      </c>
      <c r="D67">
        <f t="shared" ref="D67:D119" si="1">C67*$G$2+$H$2</f>
        <v>1.0023529468812</v>
      </c>
    </row>
    <row r="68" spans="1:4" x14ac:dyDescent="0.25">
      <c r="A68" s="1">
        <f>papers_obs!A68</f>
        <v>35612</v>
      </c>
      <c r="B68">
        <f>papers_obs!B68</f>
        <v>1.0022819446973015</v>
      </c>
      <c r="C68">
        <f>EXP(our_raw_20110101!D68/100/4)</f>
        <v>1.0139328547514246</v>
      </c>
      <c r="D68">
        <f t="shared" si="1"/>
        <v>1.0023842738479871</v>
      </c>
    </row>
    <row r="69" spans="1:4" x14ac:dyDescent="0.25">
      <c r="A69" s="1">
        <f>papers_obs!A69</f>
        <v>35704</v>
      </c>
      <c r="B69">
        <f>papers_obs!B69</f>
        <v>1.0022819446973015</v>
      </c>
      <c r="C69">
        <f>EXP(our_raw_20110101!D69/100/4)</f>
        <v>1.0138637002765449</v>
      </c>
      <c r="D69">
        <f t="shared" si="1"/>
        <v>1.0023157696828049</v>
      </c>
    </row>
    <row r="70" spans="1:4" x14ac:dyDescent="0.25">
      <c r="A70" s="1">
        <f>papers_obs!A70</f>
        <v>35796</v>
      </c>
      <c r="B70">
        <f>papers_obs!B70</f>
        <v>1.0022819446973015</v>
      </c>
      <c r="C70">
        <f>EXP(our_raw_20110101!D70/100/4)</f>
        <v>1.0138939697026308</v>
      </c>
      <c r="D70">
        <f t="shared" si="1"/>
        <v>1.0023457544635175</v>
      </c>
    </row>
    <row r="71" spans="1:4" x14ac:dyDescent="0.25">
      <c r="A71" s="1">
        <f>papers_obs!A71</f>
        <v>35886</v>
      </c>
      <c r="B71">
        <f>papers_obs!B71</f>
        <v>1.0022819446973015</v>
      </c>
      <c r="C71">
        <f>EXP(our_raw_20110101!D71/100/4)</f>
        <v>1.0138385598686863</v>
      </c>
      <c r="D71">
        <f t="shared" si="1"/>
        <v>1.0022908656884402</v>
      </c>
    </row>
    <row r="72" spans="1:4" x14ac:dyDescent="0.25">
      <c r="A72" s="1">
        <f>papers_obs!A72</f>
        <v>35977</v>
      </c>
      <c r="B72">
        <f>papers_obs!B72</f>
        <v>1.0022652401374281</v>
      </c>
      <c r="C72">
        <f>EXP(our_raw_20110101!D72/100/4)</f>
        <v>1.0139251400742704</v>
      </c>
      <c r="D72">
        <f t="shared" si="1"/>
        <v>1.0023766317175391</v>
      </c>
    </row>
    <row r="73" spans="1:4" x14ac:dyDescent="0.25">
      <c r="A73" s="1">
        <f>papers_obs!A73</f>
        <v>36069</v>
      </c>
      <c r="B73">
        <f>papers_obs!B73</f>
        <v>1.0008130086614921</v>
      </c>
      <c r="C73">
        <f>EXP(our_raw_20110101!D73/100/4)</f>
        <v>1.0122254864012232</v>
      </c>
      <c r="D73">
        <f t="shared" si="1"/>
        <v>1.0006929611210416</v>
      </c>
    </row>
    <row r="74" spans="1:4" x14ac:dyDescent="0.25">
      <c r="A74" s="1">
        <f>papers_obs!A74</f>
        <v>36161</v>
      </c>
      <c r="B74">
        <f>papers_obs!B74</f>
        <v>1.000404426774101</v>
      </c>
      <c r="C74">
        <f>EXP(our_raw_20110101!D74/100/4)</f>
        <v>1.0119067161395099</v>
      </c>
      <c r="D74">
        <f t="shared" si="1"/>
        <v>1.00037718848736</v>
      </c>
    </row>
    <row r="75" spans="1:4" x14ac:dyDescent="0.25">
      <c r="A75" s="1">
        <f>papers_obs!A75</f>
        <v>36251</v>
      </c>
      <c r="B75">
        <f>papers_obs!B75</f>
        <v>1.0004127635123938</v>
      </c>
      <c r="C75">
        <f>EXP(our_raw_20110101!D75/100/4)</f>
        <v>1.0119399496045203</v>
      </c>
      <c r="D75">
        <f t="shared" si="1"/>
        <v>1.0004101094339886</v>
      </c>
    </row>
    <row r="76" spans="1:4" x14ac:dyDescent="0.25">
      <c r="A76" s="1">
        <f>papers_obs!A76</f>
        <v>36342</v>
      </c>
      <c r="B76">
        <f>papers_obs!B76</f>
        <v>1.0012968518683676</v>
      </c>
      <c r="C76">
        <f>EXP(our_raw_20110101!D76/100/4)</f>
        <v>1.0128203435966754</v>
      </c>
      <c r="D76">
        <f t="shared" si="1"/>
        <v>1.0012822244427289</v>
      </c>
    </row>
    <row r="77" spans="1:4" x14ac:dyDescent="0.25">
      <c r="A77" s="1">
        <f>papers_obs!A77</f>
        <v>36434</v>
      </c>
      <c r="B77">
        <f>papers_obs!B77</f>
        <v>1.0019729554026506</v>
      </c>
      <c r="C77">
        <f>EXP(our_raw_20110101!D77/100/4)</f>
        <v>1.0133483587438379</v>
      </c>
      <c r="D77">
        <f t="shared" si="1"/>
        <v>1.0018052742803989</v>
      </c>
    </row>
    <row r="78" spans="1:4" x14ac:dyDescent="0.25">
      <c r="A78" s="1">
        <f>papers_obs!A78</f>
        <v>36526</v>
      </c>
      <c r="B78">
        <f>papers_obs!B78</f>
        <v>1.0027748544838373</v>
      </c>
      <c r="C78">
        <f>EXP(our_raw_20110101!D78/100/4)</f>
        <v>1.0142954471922183</v>
      </c>
      <c r="D78">
        <f t="shared" si="1"/>
        <v>1.0027434565690072</v>
      </c>
    </row>
    <row r="79" spans="1:4" x14ac:dyDescent="0.25">
      <c r="A79" s="1">
        <f>papers_obs!A79</f>
        <v>36617</v>
      </c>
      <c r="B79">
        <f>papers_obs!B79</f>
        <v>1.004162986268996</v>
      </c>
      <c r="C79">
        <f>EXP(our_raw_20110101!D79/100/4)</f>
        <v>1.0158035204336229</v>
      </c>
      <c r="D79">
        <f t="shared" si="1"/>
        <v>1.0042373483036484</v>
      </c>
    </row>
    <row r="80" spans="1:4" x14ac:dyDescent="0.25">
      <c r="A80" s="1">
        <f>papers_obs!A80</f>
        <v>36708</v>
      </c>
      <c r="B80">
        <f>papers_obs!B80</f>
        <v>1.0047907843018633</v>
      </c>
      <c r="C80">
        <f>EXP(our_raw_20110101!D80/100/4)</f>
        <v>1.0164321887191468</v>
      </c>
      <c r="D80">
        <f t="shared" si="1"/>
        <v>1.0048601047651984</v>
      </c>
    </row>
    <row r="81" spans="1:4" x14ac:dyDescent="0.25">
      <c r="A81" s="1">
        <f>papers_obs!A81</f>
        <v>36800</v>
      </c>
      <c r="B81">
        <f>papers_obs!B81</f>
        <v>1.0047907843018633</v>
      </c>
      <c r="C81">
        <f>EXP(our_raw_20110101!D81/100/4)</f>
        <v>1.0163189512236963</v>
      </c>
      <c r="D81">
        <f t="shared" si="1"/>
        <v>1.0047479321240689</v>
      </c>
    </row>
    <row r="82" spans="1:4" x14ac:dyDescent="0.25">
      <c r="A82" s="1">
        <f>papers_obs!A82</f>
        <v>36892</v>
      </c>
      <c r="B82">
        <f>papers_obs!B82</f>
        <v>1.0025325465073969</v>
      </c>
      <c r="C82">
        <f>EXP(our_raw_20110101!D82/100/4)</f>
        <v>1.0140908532285717</v>
      </c>
      <c r="D82">
        <f t="shared" si="1"/>
        <v>1.0025407865508293</v>
      </c>
    </row>
    <row r="83" spans="1:4" x14ac:dyDescent="0.25">
      <c r="A83" s="1">
        <f>papers_obs!A83</f>
        <v>36982</v>
      </c>
      <c r="B83">
        <f>papers_obs!B83</f>
        <v>0.99934622548605168</v>
      </c>
      <c r="C83">
        <f>EXP(our_raw_20110101!D83/100/4)</f>
        <v>1.0108754708736798</v>
      </c>
      <c r="D83">
        <f t="shared" si="1"/>
        <v>0.99935564076891059</v>
      </c>
    </row>
    <row r="84" spans="1:4" x14ac:dyDescent="0.25">
      <c r="A84" s="1">
        <f>papers_obs!A84</f>
        <v>37073</v>
      </c>
      <c r="B84">
        <f>papers_obs!B84</f>
        <v>0.99739939911896236</v>
      </c>
      <c r="C84">
        <f>EXP(our_raw_20110101!D84/100/4)</f>
        <v>1.0087922309375468</v>
      </c>
      <c r="D84">
        <f t="shared" si="1"/>
        <v>0.99729199104924227</v>
      </c>
    </row>
    <row r="85" spans="1:4" x14ac:dyDescent="0.25">
      <c r="A85" s="1">
        <f>papers_obs!A85</f>
        <v>37165</v>
      </c>
      <c r="B85">
        <f>papers_obs!B85</f>
        <v>0.99390632058516537</v>
      </c>
      <c r="C85">
        <f>EXP(our_raw_20110101!D85/100/4)</f>
        <v>1.0053402957722517</v>
      </c>
      <c r="D85">
        <f t="shared" si="1"/>
        <v>0.99387251693461054</v>
      </c>
    </row>
    <row r="86" spans="1:4" x14ac:dyDescent="0.25">
      <c r="A86" s="1">
        <f>papers_obs!A86</f>
        <v>37257</v>
      </c>
      <c r="B86">
        <f>papers_obs!B86</f>
        <v>0.99292945973855373</v>
      </c>
      <c r="C86">
        <f>EXP(our_raw_20110101!D86/100/4)</f>
        <v>1.004341619862902</v>
      </c>
      <c r="D86">
        <f t="shared" si="1"/>
        <v>0.99288323229935427</v>
      </c>
    </row>
    <row r="87" spans="1:4" x14ac:dyDescent="0.25">
      <c r="A87" s="1">
        <f>papers_obs!A87</f>
        <v>37347</v>
      </c>
      <c r="B87">
        <f>papers_obs!B87</f>
        <v>0.99292945973855373</v>
      </c>
      <c r="C87">
        <f>EXP(our_raw_20110101!D87/100/4)</f>
        <v>1.004388447309545</v>
      </c>
      <c r="D87">
        <f t="shared" si="1"/>
        <v>0.99292961939354407</v>
      </c>
    </row>
    <row r="88" spans="1:4" x14ac:dyDescent="0.25">
      <c r="A88" s="1">
        <f>papers_obs!A88</f>
        <v>37438</v>
      </c>
      <c r="B88">
        <f>papers_obs!B88</f>
        <v>0.99292945973855373</v>
      </c>
      <c r="C88">
        <f>EXP(our_raw_20110101!D88/100/4)</f>
        <v>1.0043616583762809</v>
      </c>
      <c r="D88">
        <f t="shared" si="1"/>
        <v>0.99290308237605429</v>
      </c>
    </row>
    <row r="89" spans="1:4" x14ac:dyDescent="0.25">
      <c r="A89" s="1">
        <f>papers_obs!A89</f>
        <v>37530</v>
      </c>
      <c r="B89">
        <f>papers_obs!B89</f>
        <v>0.99216850555579694</v>
      </c>
      <c r="C89">
        <f>EXP(our_raw_20110101!D89/100/4)</f>
        <v>1.0036171238863805</v>
      </c>
      <c r="D89">
        <f t="shared" si="1"/>
        <v>0.99216554928410594</v>
      </c>
    </row>
    <row r="90" spans="1:4" x14ac:dyDescent="0.25">
      <c r="A90" s="1">
        <f>papers_obs!A90</f>
        <v>37622</v>
      </c>
      <c r="B90">
        <f>papers_obs!B90</f>
        <v>0.9916890733169027</v>
      </c>
      <c r="C90">
        <f>EXP(our_raw_20110101!D90/100/4)</f>
        <v>1.0031290519615141</v>
      </c>
      <c r="D90">
        <f t="shared" si="1"/>
        <v>0.99168206705363482</v>
      </c>
    </row>
    <row r="91" spans="1:4" x14ac:dyDescent="0.25">
      <c r="A91" s="1">
        <f>papers_obs!A91</f>
        <v>37712</v>
      </c>
      <c r="B91">
        <f>papers_obs!B91</f>
        <v>0.99164775379967707</v>
      </c>
      <c r="C91">
        <f>EXP(our_raw_20110101!D91/100/4)</f>
        <v>1.0031216203827875</v>
      </c>
      <c r="D91">
        <f t="shared" si="1"/>
        <v>0.99167470535943436</v>
      </c>
    </row>
    <row r="92" spans="1:4" x14ac:dyDescent="0.25">
      <c r="A92" s="1">
        <f>papers_obs!A92</f>
        <v>37803</v>
      </c>
      <c r="B92">
        <f>papers_obs!B92</f>
        <v>0.99106946129500617</v>
      </c>
      <c r="C92">
        <f>EXP(our_raw_20110101!D92/100/4)</f>
        <v>1.0025453534909206</v>
      </c>
      <c r="D92">
        <f t="shared" si="1"/>
        <v>0.99110385752322072</v>
      </c>
    </row>
    <row r="93" spans="1:4" x14ac:dyDescent="0.25">
      <c r="A93" s="1">
        <f>papers_obs!A93</f>
        <v>37895</v>
      </c>
      <c r="B93">
        <f>papers_obs!B93</f>
        <v>0.99106946129500617</v>
      </c>
      <c r="C93">
        <f>EXP(our_raw_20110101!D93/100/4)</f>
        <v>1.0024949550592626</v>
      </c>
      <c r="D93">
        <f t="shared" si="1"/>
        <v>0.99105393302457856</v>
      </c>
    </row>
    <row r="94" spans="1:4" x14ac:dyDescent="0.25">
      <c r="A94" s="1">
        <f>papers_obs!A94</f>
        <v>37987</v>
      </c>
      <c r="B94">
        <f>papers_obs!B94</f>
        <v>0.99106946129500617</v>
      </c>
      <c r="C94">
        <f>EXP(our_raw_20110101!D94/100/4)</f>
        <v>1.0025078096368298</v>
      </c>
      <c r="D94">
        <f t="shared" si="1"/>
        <v>0.99106666672122734</v>
      </c>
    </row>
    <row r="95" spans="1:4" x14ac:dyDescent="0.25">
      <c r="A95" s="1">
        <f>papers_obs!A95</f>
        <v>38078</v>
      </c>
      <c r="B95">
        <f>papers_obs!B95</f>
        <v>0.99107772024159579</v>
      </c>
      <c r="C95">
        <f>EXP(our_raw_20110101!D95/100/4)</f>
        <v>1.0025314955407085</v>
      </c>
      <c r="D95">
        <f t="shared" si="1"/>
        <v>0.99109012988936818</v>
      </c>
    </row>
    <row r="96" spans="1:4" x14ac:dyDescent="0.25">
      <c r="A96" s="1">
        <f>papers_obs!A96</f>
        <v>38169</v>
      </c>
      <c r="B96">
        <f>papers_obs!B96</f>
        <v>0.99212716606264417</v>
      </c>
      <c r="C96">
        <f>EXP(our_raw_20110101!D96/100/4)</f>
        <v>1.0035833069226037</v>
      </c>
      <c r="D96">
        <f t="shared" si="1"/>
        <v>0.99213205032577301</v>
      </c>
    </row>
    <row r="97" spans="1:4" x14ac:dyDescent="0.25">
      <c r="A97" s="1">
        <f>papers_obs!A97</f>
        <v>38261</v>
      </c>
      <c r="B97">
        <f>papers_obs!B97</f>
        <v>0.99339293495557113</v>
      </c>
      <c r="C97">
        <f>EXP(our_raw_20110101!D97/100/4)</f>
        <v>1.004886629078571</v>
      </c>
      <c r="D97">
        <f t="shared" si="1"/>
        <v>0.99342311639797587</v>
      </c>
    </row>
    <row r="98" spans="1:4" x14ac:dyDescent="0.25">
      <c r="A98" s="1">
        <f>papers_obs!A98</f>
        <v>38353</v>
      </c>
      <c r="B98">
        <f>papers_obs!B98</f>
        <v>0.99464374119927434</v>
      </c>
      <c r="C98">
        <f>EXP(our_raw_20110101!D98/100/4)</f>
        <v>1.0061915891338069</v>
      </c>
      <c r="D98">
        <f t="shared" si="1"/>
        <v>0.99471580496709222</v>
      </c>
    </row>
    <row r="99" spans="1:4" x14ac:dyDescent="0.25">
      <c r="A99" s="1">
        <f>papers_obs!A99</f>
        <v>38443</v>
      </c>
      <c r="B99">
        <f>papers_obs!B99</f>
        <v>0.99582973150307719</v>
      </c>
      <c r="C99">
        <f>EXP(our_raw_20110101!D99/100/4)</f>
        <v>1.0073815055901847</v>
      </c>
      <c r="D99">
        <f t="shared" si="1"/>
        <v>0.99589453177577214</v>
      </c>
    </row>
    <row r="100" spans="1:4" x14ac:dyDescent="0.25">
      <c r="A100" s="1">
        <f>papers_obs!A100</f>
        <v>38534</v>
      </c>
      <c r="B100">
        <f>papers_obs!B100</f>
        <v>0.99710853338086802</v>
      </c>
      <c r="C100">
        <f>EXP(our_raw_20110101!D100/100/4)</f>
        <v>1.0086875193527753</v>
      </c>
      <c r="D100">
        <f t="shared" si="1"/>
        <v>0.99718826414346851</v>
      </c>
    </row>
    <row r="101" spans="1:4" x14ac:dyDescent="0.25">
      <c r="A101" s="1">
        <f>papers_obs!A101</f>
        <v>38626</v>
      </c>
      <c r="B101">
        <f>papers_obs!B101</f>
        <v>0.99844721849694229</v>
      </c>
      <c r="C101">
        <f>EXP(our_raw_20110101!D101/100/4)</f>
        <v>1.0099952745450069</v>
      </c>
      <c r="D101">
        <f t="shared" si="1"/>
        <v>0.99848372156487941</v>
      </c>
    </row>
    <row r="102" spans="1:4" x14ac:dyDescent="0.25">
      <c r="A102" s="1">
        <f>papers_obs!A102</f>
        <v>38718</v>
      </c>
      <c r="B102">
        <f>papers_obs!B102</f>
        <v>0.99961275334831678</v>
      </c>
      <c r="C102">
        <f>EXP(our_raw_20110101!D102/100/4)</f>
        <v>1.011197505744112</v>
      </c>
      <c r="D102">
        <f t="shared" si="1"/>
        <v>0.99967464731182676</v>
      </c>
    </row>
    <row r="103" spans="1:4" x14ac:dyDescent="0.25">
      <c r="A103" s="1">
        <f>papers_obs!A103</f>
        <v>38808</v>
      </c>
      <c r="B103">
        <f>papers_obs!B103</f>
        <v>1.0007713089882138</v>
      </c>
      <c r="C103">
        <f>EXP(our_raw_20110101!D103/100/4)</f>
        <v>1.0123445284336861</v>
      </c>
      <c r="D103">
        <f t="shared" si="1"/>
        <v>1.0008108837149106</v>
      </c>
    </row>
    <row r="104" spans="1:4" x14ac:dyDescent="0.25">
      <c r="A104" s="1">
        <f>papers_obs!A104</f>
        <v>38899</v>
      </c>
      <c r="B104">
        <f>papers_obs!B104</f>
        <v>1.0016557141992815</v>
      </c>
      <c r="C104">
        <f>EXP(our_raw_20110101!D104/100/4)</f>
        <v>1.013199671796212</v>
      </c>
      <c r="D104">
        <f t="shared" si="1"/>
        <v>1.0016579855440106</v>
      </c>
    </row>
    <row r="105" spans="1:4" x14ac:dyDescent="0.25">
      <c r="A105" s="1">
        <f>papers_obs!A105</f>
        <v>38991</v>
      </c>
      <c r="B105">
        <f>papers_obs!B105</f>
        <v>1.0016557141992815</v>
      </c>
      <c r="C105">
        <f>EXP(our_raw_20110101!D105/100/4)</f>
        <v>1.0131936146423666</v>
      </c>
      <c r="D105">
        <f t="shared" si="1"/>
        <v>1.0016519853499772</v>
      </c>
    </row>
    <row r="106" spans="1:4" x14ac:dyDescent="0.25">
      <c r="A106" s="1">
        <f>papers_obs!A106</f>
        <v>39083</v>
      </c>
      <c r="B106">
        <f>papers_obs!B106</f>
        <v>1.0016557141992815</v>
      </c>
      <c r="C106">
        <f>EXP(our_raw_20110101!D106/100/4)</f>
        <v>1.0132230503023132</v>
      </c>
      <c r="D106">
        <f t="shared" si="1"/>
        <v>1.0016811442050586</v>
      </c>
    </row>
    <row r="107" spans="1:4" x14ac:dyDescent="0.25">
      <c r="A107" s="1">
        <f>papers_obs!A107</f>
        <v>39173</v>
      </c>
      <c r="B107">
        <f>papers_obs!B107</f>
        <v>1.0016557141992815</v>
      </c>
      <c r="C107">
        <f>EXP(our_raw_20110101!D107/100/4)</f>
        <v>1.0132176347076256</v>
      </c>
      <c r="D107">
        <f t="shared" si="1"/>
        <v>1.0016757795371367</v>
      </c>
    </row>
    <row r="108" spans="1:4" x14ac:dyDescent="0.25">
      <c r="A108" s="1">
        <f>papers_obs!A108</f>
        <v>39264</v>
      </c>
      <c r="B108">
        <f>papers_obs!B108</f>
        <v>1.0014554030882203</v>
      </c>
      <c r="C108">
        <f>EXP(our_raw_20110101!D108/100/4)</f>
        <v>1.0127666765492791</v>
      </c>
      <c r="D108">
        <f t="shared" si="1"/>
        <v>1.0012290620655135</v>
      </c>
    </row>
    <row r="109" spans="1:4" x14ac:dyDescent="0.25">
      <c r="A109" s="1">
        <f>papers_obs!A109</f>
        <v>39356</v>
      </c>
      <c r="B109">
        <f>papers_obs!B109</f>
        <v>0.99983769152241575</v>
      </c>
      <c r="C109">
        <f>EXP(our_raw_20110101!D109/100/4)</f>
        <v>1.0113025267451008</v>
      </c>
      <c r="D109">
        <f t="shared" si="1"/>
        <v>0.99977868072415266</v>
      </c>
    </row>
    <row r="110" spans="1:4" x14ac:dyDescent="0.25">
      <c r="A110" s="1">
        <f>papers_obs!A110</f>
        <v>39448</v>
      </c>
      <c r="B110">
        <f>papers_obs!B110</f>
        <v>0.99651875199281703</v>
      </c>
      <c r="C110">
        <f>EXP(our_raw_20110101!D110/100/4)</f>
        <v>1.0079852851010356</v>
      </c>
      <c r="D110">
        <f t="shared" si="1"/>
        <v>0.99649263350985351</v>
      </c>
    </row>
    <row r="111" spans="1:4" x14ac:dyDescent="0.25">
      <c r="A111" s="1">
        <f>papers_obs!A111</f>
        <v>39539</v>
      </c>
      <c r="B111">
        <f>papers_obs!B111</f>
        <v>0.99374896454208816</v>
      </c>
      <c r="C111">
        <f>EXP(our_raw_20110101!D111/100/4)</f>
        <v>1.0052254183106792</v>
      </c>
      <c r="D111">
        <f t="shared" si="1"/>
        <v>0.99375871974915042</v>
      </c>
    </row>
    <row r="112" spans="1:4" x14ac:dyDescent="0.25">
      <c r="A112" s="1">
        <f>papers_obs!A112</f>
        <v>39630</v>
      </c>
      <c r="B112">
        <f>papers_obs!B112</f>
        <v>0.99355023462283421</v>
      </c>
      <c r="C112">
        <f>EXP(our_raw_20110101!D112/100/4)</f>
        <v>1.0048634186500316</v>
      </c>
      <c r="D112">
        <f t="shared" si="1"/>
        <v>0.99340012423393464</v>
      </c>
    </row>
    <row r="113" spans="1:4" x14ac:dyDescent="0.25">
      <c r="A113" s="1">
        <f>papers_obs!A113</f>
        <v>39722</v>
      </c>
      <c r="B113">
        <f>papers_obs!B113</f>
        <v>0.99121813286428939</v>
      </c>
      <c r="C113">
        <f>EXP(our_raw_20110101!D113/100/4)</f>
        <v>1.0012641135362013</v>
      </c>
      <c r="D113">
        <f t="shared" si="1"/>
        <v>0.98983466599730752</v>
      </c>
    </row>
    <row r="114" spans="1:4" x14ac:dyDescent="0.25">
      <c r="A114" s="1">
        <f>papers_obs!A114</f>
        <v>39814</v>
      </c>
      <c r="B114">
        <f>papers_obs!B114</f>
        <v>0.98921294708105423</v>
      </c>
      <c r="C114">
        <f>EXP(our_raw_20110101!D114/100/4)</f>
        <v>1.0004612174391818</v>
      </c>
      <c r="D114">
        <f t="shared" si="1"/>
        <v>0.98903932011477202</v>
      </c>
    </row>
    <row r="115" spans="1:4" x14ac:dyDescent="0.25">
      <c r="A115" s="1">
        <f>papers_obs!A115</f>
        <v>39904</v>
      </c>
      <c r="B115">
        <f>papers_obs!B115</f>
        <v>0.98921294708105423</v>
      </c>
      <c r="C115">
        <f>EXP(our_raw_20110101!D115/100/4)</f>
        <v>1.000445153996701</v>
      </c>
      <c r="D115">
        <f t="shared" si="1"/>
        <v>0.98902340772849451</v>
      </c>
    </row>
    <row r="116" spans="1:4" x14ac:dyDescent="0.25">
      <c r="A116" s="1">
        <f>papers_obs!A116</f>
        <v>39995</v>
      </c>
      <c r="B116">
        <f>papers_obs!B116</f>
        <v>0.98921294708105423</v>
      </c>
      <c r="C116">
        <f>EXP(our_raw_20110101!D116/100/4)</f>
        <v>1.0003859440224547</v>
      </c>
      <c r="D116">
        <f t="shared" si="1"/>
        <v>0.98896475454859167</v>
      </c>
    </row>
    <row r="117" spans="1:4" x14ac:dyDescent="0.25">
      <c r="A117" s="1">
        <f>papers_obs!A117</f>
        <v>40087</v>
      </c>
      <c r="B117">
        <f>papers_obs!B117</f>
        <v>0.98921294708105423</v>
      </c>
      <c r="C117">
        <f>EXP(our_raw_20110101!D117/100/4)</f>
        <v>1.000295967702844</v>
      </c>
      <c r="D117">
        <f t="shared" si="1"/>
        <v>0.98887562434159004</v>
      </c>
    </row>
    <row r="118" spans="1:4" x14ac:dyDescent="0.25">
      <c r="A118" s="1">
        <f>papers_obs!A118</f>
        <v>40179</v>
      </c>
      <c r="B118">
        <f>papers_obs!B118</f>
        <v>0.98921294708105423</v>
      </c>
      <c r="C118">
        <f>EXP(our_raw_20110101!D118/100/4)</f>
        <v>1.0003347782479561</v>
      </c>
      <c r="D118">
        <f t="shared" si="1"/>
        <v>0.98891406992299025</v>
      </c>
    </row>
    <row r="119" spans="1:4" x14ac:dyDescent="0.25">
      <c r="A119" s="1">
        <f>papers_obs!A119</f>
        <v>40269</v>
      </c>
      <c r="B119">
        <f>papers_obs!B119</f>
        <v>0.98921294708105423</v>
      </c>
      <c r="C119">
        <f>EXP(our_raw_20110101!D119/100/4)</f>
        <v>1.0004800602470008</v>
      </c>
      <c r="D119">
        <f t="shared" si="1"/>
        <v>0.98905798572999892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25A2-D118-433D-A37F-A9526CBAC4F0}">
  <dimension ref="A1:C119"/>
  <sheetViews>
    <sheetView workbookViewId="0">
      <selection activeCell="I24" sqref="I24"/>
    </sheetView>
  </sheetViews>
  <sheetFormatPr defaultRowHeight="15" x14ac:dyDescent="0.25"/>
  <cols>
    <col min="1" max="6" width="19.140625" customWidth="1"/>
  </cols>
  <sheetData>
    <row r="1" spans="1:3" x14ac:dyDescent="0.25">
      <c r="A1" t="s">
        <v>135</v>
      </c>
      <c r="B1" t="s">
        <v>134</v>
      </c>
      <c r="C1" s="2" t="s">
        <v>151</v>
      </c>
    </row>
    <row r="2" spans="1:3" x14ac:dyDescent="0.25">
      <c r="A2" s="1">
        <f>papers_obs!A2</f>
        <v>29587</v>
      </c>
    </row>
    <row r="3" spans="1:3" x14ac:dyDescent="0.25">
      <c r="A3" s="1">
        <f>papers_obs!A3</f>
        <v>29677</v>
      </c>
      <c r="B3">
        <f>papers_obs!I3</f>
        <v>1.0117817780328184</v>
      </c>
      <c r="C3">
        <f>our_raw_20110101!K3/our_raw_20110101!K2</f>
        <v>1.0178410028687075</v>
      </c>
    </row>
    <row r="4" spans="1:3" x14ac:dyDescent="0.25">
      <c r="A4" s="1">
        <f>papers_obs!A4</f>
        <v>29768</v>
      </c>
      <c r="B4">
        <f>papers_obs!I4</f>
        <v>1.0122370956700686</v>
      </c>
      <c r="C4">
        <f>our_raw_20110101!K4/our_raw_20110101!K3</f>
        <v>1.0183776688158759</v>
      </c>
    </row>
    <row r="5" spans="1:3" x14ac:dyDescent="0.25">
      <c r="A5" s="1">
        <f>papers_obs!A5</f>
        <v>29860</v>
      </c>
      <c r="B5">
        <f>papers_obs!I5</f>
        <v>1.01134347318162</v>
      </c>
      <c r="C5">
        <f>our_raw_20110101!K5/our_raw_20110101!K4</f>
        <v>1.0174394358721615</v>
      </c>
    </row>
    <row r="6" spans="1:3" x14ac:dyDescent="0.25">
      <c r="A6" s="1">
        <f>papers_obs!A6</f>
        <v>29952</v>
      </c>
      <c r="B6">
        <f>papers_obs!I6</f>
        <v>1.0080829831866216</v>
      </c>
      <c r="C6">
        <f>our_raw_20110101!K6/our_raw_20110101!K5</f>
        <v>1.0140850318590007</v>
      </c>
    </row>
    <row r="7" spans="1:3" x14ac:dyDescent="0.25">
      <c r="A7" s="1">
        <f>papers_obs!A7</f>
        <v>30042</v>
      </c>
      <c r="B7">
        <f>papers_obs!I7</f>
        <v>1.0064254754043509</v>
      </c>
      <c r="C7">
        <f>our_raw_20110101!K7/our_raw_20110101!K6</f>
        <v>1.0124012493110417</v>
      </c>
    </row>
    <row r="8" spans="1:3" x14ac:dyDescent="0.25">
      <c r="A8" s="1">
        <f>papers_obs!A8</f>
        <v>30133</v>
      </c>
      <c r="B8">
        <f>papers_obs!I8</f>
        <v>1.0077151900481647</v>
      </c>
      <c r="C8">
        <f>our_raw_20110101!K8/our_raw_20110101!K7</f>
        <v>1.0138825877869522</v>
      </c>
    </row>
    <row r="9" spans="1:3" x14ac:dyDescent="0.25">
      <c r="A9" s="1">
        <f>papers_obs!A9</f>
        <v>30225</v>
      </c>
      <c r="B9">
        <f>papers_obs!I9</f>
        <v>1.0045041773973811</v>
      </c>
      <c r="C9">
        <f>our_raw_20110101!K9/our_raw_20110101!K8</f>
        <v>1.0106139251834616</v>
      </c>
    </row>
    <row r="10" spans="1:3" x14ac:dyDescent="0.25">
      <c r="A10" s="1">
        <f>papers_obs!A10</f>
        <v>30317</v>
      </c>
      <c r="B10">
        <f>papers_obs!I10</f>
        <v>1.0026339343871882</v>
      </c>
      <c r="C10">
        <f>our_raw_20110101!K10/our_raw_20110101!K9</f>
        <v>1.0085542744806333</v>
      </c>
    </row>
    <row r="11" spans="1:3" x14ac:dyDescent="0.25">
      <c r="A11" s="1">
        <f>papers_obs!A11</f>
        <v>30407</v>
      </c>
      <c r="B11">
        <f>papers_obs!I11</f>
        <v>1.0011633872018773</v>
      </c>
      <c r="C11">
        <f>our_raw_20110101!K11/our_raw_20110101!K10</f>
        <v>1.0073051662978947</v>
      </c>
    </row>
    <row r="12" spans="1:3" x14ac:dyDescent="0.25">
      <c r="A12" s="1">
        <f>papers_obs!A12</f>
        <v>30498</v>
      </c>
      <c r="B12">
        <f>papers_obs!I12</f>
        <v>1.0042315057319426</v>
      </c>
      <c r="C12">
        <f>our_raw_20110101!K12/our_raw_20110101!K11</f>
        <v>1.0101983891775044</v>
      </c>
    </row>
    <row r="13" spans="1:3" x14ac:dyDescent="0.25">
      <c r="A13" s="1">
        <f>papers_obs!A13</f>
        <v>30590</v>
      </c>
      <c r="B13">
        <f>papers_obs!I13</f>
        <v>1.0012114272090309</v>
      </c>
      <c r="C13">
        <f>our_raw_20110101!K13/our_raw_20110101!K12</f>
        <v>1.0072307453362572</v>
      </c>
    </row>
    <row r="14" spans="1:3" x14ac:dyDescent="0.25">
      <c r="A14" s="1">
        <f>papers_obs!A14</f>
        <v>30682</v>
      </c>
      <c r="B14">
        <f>papers_obs!I14</f>
        <v>1.0062684155341362</v>
      </c>
      <c r="C14">
        <f>our_raw_20110101!K14/our_raw_20110101!K13</f>
        <v>1.01242161532399</v>
      </c>
    </row>
    <row r="15" spans="1:3" x14ac:dyDescent="0.25">
      <c r="A15" s="1">
        <f>papers_obs!A15</f>
        <v>30773</v>
      </c>
      <c r="B15">
        <f>papers_obs!I15</f>
        <v>1.0029228507085435</v>
      </c>
      <c r="C15">
        <f>our_raw_20110101!K15/our_raw_20110101!K14</f>
        <v>1.0090199861230966</v>
      </c>
    </row>
    <row r="16" spans="1:3" x14ac:dyDescent="0.25">
      <c r="A16" s="1">
        <f>papers_obs!A16</f>
        <v>30864</v>
      </c>
      <c r="B16">
        <f>papers_obs!I16</f>
        <v>1.0021766989714322</v>
      </c>
      <c r="C16">
        <f>our_raw_20110101!K16/our_raw_20110101!K15</f>
        <v>1.0081678518717312</v>
      </c>
    </row>
    <row r="17" spans="1:3" x14ac:dyDescent="0.25">
      <c r="A17" s="1">
        <f>papers_obs!A17</f>
        <v>30956</v>
      </c>
      <c r="B17">
        <f>papers_obs!I17</f>
        <v>0.99996036261285792</v>
      </c>
      <c r="C17">
        <f>our_raw_20110101!K17/our_raw_20110101!K16</f>
        <v>1.0059057410457322</v>
      </c>
    </row>
    <row r="18" spans="1:3" x14ac:dyDescent="0.25">
      <c r="A18" s="1">
        <f>papers_obs!A18</f>
        <v>31048</v>
      </c>
      <c r="B18">
        <f>papers_obs!I18</f>
        <v>1.0053494689536062</v>
      </c>
      <c r="C18">
        <f>our_raw_20110101!K18/our_raw_20110101!K17</f>
        <v>1.0114279098997783</v>
      </c>
    </row>
    <row r="19" spans="1:3" x14ac:dyDescent="0.25">
      <c r="A19" s="1">
        <f>papers_obs!A19</f>
        <v>31138</v>
      </c>
      <c r="B19">
        <f>papers_obs!I19</f>
        <v>0.99904553024758824</v>
      </c>
      <c r="C19">
        <f>our_raw_20110101!K19/our_raw_20110101!K18</f>
        <v>1.0051343264058079</v>
      </c>
    </row>
    <row r="20" spans="1:3" x14ac:dyDescent="0.25">
      <c r="A20" s="1">
        <f>papers_obs!A20</f>
        <v>31229</v>
      </c>
      <c r="B20">
        <f>papers_obs!I20</f>
        <v>0.99869670941263566</v>
      </c>
      <c r="C20">
        <f>our_raw_20110101!K20/our_raw_20110101!K19</f>
        <v>1.0047502074148786</v>
      </c>
    </row>
    <row r="21" spans="1:3" x14ac:dyDescent="0.25">
      <c r="A21" s="1">
        <f>papers_obs!A21</f>
        <v>31321</v>
      </c>
      <c r="B21">
        <f>papers_obs!I21</f>
        <v>1.0001232104313875</v>
      </c>
      <c r="C21">
        <f>our_raw_20110101!K21/our_raw_20110101!K20</f>
        <v>1.0061363599566069</v>
      </c>
    </row>
    <row r="22" spans="1:3" x14ac:dyDescent="0.25">
      <c r="A22" s="1">
        <f>papers_obs!A22</f>
        <v>31413</v>
      </c>
      <c r="B22">
        <f>papers_obs!I22</f>
        <v>0.99912603461366667</v>
      </c>
      <c r="C22">
        <f>our_raw_20110101!K22/our_raw_20110101!K21</f>
        <v>1.0050690354349732</v>
      </c>
    </row>
    <row r="23" spans="1:3" x14ac:dyDescent="0.25">
      <c r="A23" s="1">
        <f>papers_obs!A23</f>
        <v>31503</v>
      </c>
      <c r="B23">
        <f>papers_obs!I23</f>
        <v>0.99894066655797542</v>
      </c>
      <c r="C23">
        <f>our_raw_20110101!K23/our_raw_20110101!K22</f>
        <v>1.00499543686056</v>
      </c>
    </row>
    <row r="24" spans="1:3" x14ac:dyDescent="0.25">
      <c r="A24" s="1">
        <f>papers_obs!A24</f>
        <v>31594</v>
      </c>
      <c r="B24">
        <f>papers_obs!I24</f>
        <v>1.0003415154775306</v>
      </c>
      <c r="C24">
        <f>our_raw_20110101!K24/our_raw_20110101!K23</f>
        <v>1.0063088467237011</v>
      </c>
    </row>
    <row r="25" spans="1:3" x14ac:dyDescent="0.25">
      <c r="A25" s="1">
        <f>papers_obs!A25</f>
        <v>31686</v>
      </c>
      <c r="B25">
        <f>papers_obs!I25</f>
        <v>1.0010881776397371</v>
      </c>
      <c r="C25">
        <f>our_raw_20110101!K25/our_raw_20110101!K24</f>
        <v>1.0072350193936515</v>
      </c>
    </row>
    <row r="26" spans="1:3" x14ac:dyDescent="0.25">
      <c r="A26" s="1">
        <f>papers_obs!A26</f>
        <v>31778</v>
      </c>
      <c r="B26">
        <f>papers_obs!I26</f>
        <v>1.0018192989334171</v>
      </c>
      <c r="C26">
        <f>our_raw_20110101!K26/our_raw_20110101!K25</f>
        <v>1.0078589167269183</v>
      </c>
    </row>
    <row r="27" spans="1:3" x14ac:dyDescent="0.25">
      <c r="A27" s="1">
        <f>papers_obs!A27</f>
        <v>31868</v>
      </c>
      <c r="B27">
        <f>papers_obs!I27</f>
        <v>0.99958805992086863</v>
      </c>
      <c r="C27">
        <f>our_raw_20110101!K27/our_raw_20110101!K26</f>
        <v>1.0056142977449238</v>
      </c>
    </row>
    <row r="28" spans="1:3" x14ac:dyDescent="0.25">
      <c r="A28" s="1">
        <f>papers_obs!A28</f>
        <v>31959</v>
      </c>
      <c r="B28">
        <f>papers_obs!I28</f>
        <v>1.0018692631994528</v>
      </c>
      <c r="C28">
        <f>our_raw_20110101!K28/our_raw_20110101!K27</f>
        <v>1.0078781675506343</v>
      </c>
    </row>
    <row r="29" spans="1:3" x14ac:dyDescent="0.25">
      <c r="A29" s="1">
        <f>papers_obs!A29</f>
        <v>32051</v>
      </c>
      <c r="B29">
        <f>papers_obs!I29</f>
        <v>1.0011957761308512</v>
      </c>
      <c r="C29">
        <f>our_raw_20110101!K29/our_raw_20110101!K28</f>
        <v>1.0071703338975229</v>
      </c>
    </row>
    <row r="30" spans="1:3" x14ac:dyDescent="0.25">
      <c r="A30" s="1">
        <f>papers_obs!A30</f>
        <v>32143</v>
      </c>
      <c r="B30">
        <f>papers_obs!I30</f>
        <v>1.0019034105110221</v>
      </c>
      <c r="C30">
        <f>our_raw_20110101!K30/our_raw_20110101!K29</f>
        <v>1.0080359325348325</v>
      </c>
    </row>
    <row r="31" spans="1:3" x14ac:dyDescent="0.25">
      <c r="A31" s="1">
        <f>papers_obs!A31</f>
        <v>32234</v>
      </c>
      <c r="B31">
        <f>papers_obs!I31</f>
        <v>1.0036490130547588</v>
      </c>
      <c r="C31">
        <f>our_raw_20110101!K31/our_raw_20110101!K30</f>
        <v>1.0096389924524869</v>
      </c>
    </row>
    <row r="32" spans="1:3" x14ac:dyDescent="0.25">
      <c r="A32" s="1">
        <f>papers_obs!A32</f>
        <v>32325</v>
      </c>
      <c r="B32">
        <f>papers_obs!I32</f>
        <v>1.0057944700637498</v>
      </c>
      <c r="C32">
        <f>our_raw_20110101!K32/our_raw_20110101!K31</f>
        <v>1.0118586568194783</v>
      </c>
    </row>
    <row r="33" spans="1:3" x14ac:dyDescent="0.25">
      <c r="A33" s="1">
        <f>papers_obs!A33</f>
        <v>32417</v>
      </c>
      <c r="B33">
        <f>papers_obs!I33</f>
        <v>1.0019699080495501</v>
      </c>
      <c r="C33">
        <f>our_raw_20110101!K33/our_raw_20110101!K32</f>
        <v>1.0080702587230002</v>
      </c>
    </row>
    <row r="34" spans="1:3" x14ac:dyDescent="0.25">
      <c r="A34" s="1">
        <f>papers_obs!A34</f>
        <v>32509</v>
      </c>
      <c r="B34">
        <f>papers_obs!I34</f>
        <v>1.0043934751619059</v>
      </c>
      <c r="C34">
        <f>our_raw_20110101!K34/our_raw_20110101!K33</f>
        <v>1.0104485519190003</v>
      </c>
    </row>
    <row r="35" spans="1:3" x14ac:dyDescent="0.25">
      <c r="A35" s="1">
        <f>papers_obs!A35</f>
        <v>32599</v>
      </c>
      <c r="B35">
        <f>papers_obs!I35</f>
        <v>1.0039965282292045</v>
      </c>
      <c r="C35">
        <f>our_raw_20110101!K35/our_raw_20110101!K34</f>
        <v>1.0099618420669381</v>
      </c>
    </row>
    <row r="36" spans="1:3" x14ac:dyDescent="0.25">
      <c r="A36" s="1">
        <f>papers_obs!A36</f>
        <v>32690</v>
      </c>
      <c r="B36">
        <f>papers_obs!I36</f>
        <v>1.0007438360181757</v>
      </c>
      <c r="C36">
        <f>our_raw_20110101!K36/our_raw_20110101!K35</f>
        <v>1.0067776079370114</v>
      </c>
    </row>
    <row r="37" spans="1:3" x14ac:dyDescent="0.25">
      <c r="A37" s="1">
        <f>papers_obs!A37</f>
        <v>32782</v>
      </c>
      <c r="B37">
        <f>papers_obs!I37</f>
        <v>1.0002713865726909</v>
      </c>
      <c r="C37">
        <f>our_raw_20110101!K37/our_raw_20110101!K36</f>
        <v>1.006302280279592</v>
      </c>
    </row>
    <row r="38" spans="1:3" x14ac:dyDescent="0.25">
      <c r="A38" s="1">
        <f>papers_obs!A38</f>
        <v>32874</v>
      </c>
      <c r="B38">
        <f>papers_obs!I38</f>
        <v>1.0060326552632552</v>
      </c>
      <c r="C38">
        <f>our_raw_20110101!K38/our_raw_20110101!K37</f>
        <v>1.0121413117740832</v>
      </c>
    </row>
    <row r="39" spans="1:3" x14ac:dyDescent="0.25">
      <c r="A39" s="1">
        <f>papers_obs!A39</f>
        <v>32964</v>
      </c>
      <c r="B39">
        <f>papers_obs!I39</f>
        <v>1.0056093427425354</v>
      </c>
      <c r="C39">
        <f>our_raw_20110101!K39/our_raw_20110101!K38</f>
        <v>1.0116300327665979</v>
      </c>
    </row>
    <row r="40" spans="1:3" x14ac:dyDescent="0.25">
      <c r="A40" s="1">
        <f>papers_obs!A40</f>
        <v>33055</v>
      </c>
      <c r="B40">
        <f>papers_obs!I40</f>
        <v>1.0031265656990394</v>
      </c>
      <c r="C40">
        <f>our_raw_20110101!K40/our_raw_20110101!K39</f>
        <v>1.0092860320284696</v>
      </c>
    </row>
    <row r="41" spans="1:3" x14ac:dyDescent="0.25">
      <c r="A41" s="1">
        <f>papers_obs!A41</f>
        <v>33147</v>
      </c>
      <c r="B41">
        <f>papers_obs!I41</f>
        <v>1.0022221690958544</v>
      </c>
      <c r="C41">
        <f>our_raw_20110101!K41/our_raw_20110101!K40</f>
        <v>1.0082364608010579</v>
      </c>
    </row>
    <row r="42" spans="1:3" x14ac:dyDescent="0.25">
      <c r="A42" s="1">
        <f>papers_obs!A42</f>
        <v>33239</v>
      </c>
      <c r="B42">
        <f>papers_obs!I42</f>
        <v>1.0047349069761347</v>
      </c>
      <c r="C42">
        <f>our_raw_20110101!K42/our_raw_20110101!K41</f>
        <v>1.0106964290593152</v>
      </c>
    </row>
    <row r="43" spans="1:3" x14ac:dyDescent="0.25">
      <c r="A43" s="1">
        <f>papers_obs!A43</f>
        <v>33329</v>
      </c>
      <c r="B43">
        <f>papers_obs!I43</f>
        <v>1.0008587495557197</v>
      </c>
      <c r="C43">
        <f>our_raw_20110101!K43/our_raw_20110101!K42</f>
        <v>1.0070014192065959</v>
      </c>
    </row>
    <row r="44" spans="1:3" x14ac:dyDescent="0.25">
      <c r="A44" s="1">
        <f>papers_obs!A44</f>
        <v>33420</v>
      </c>
      <c r="B44">
        <f>papers_obs!I44</f>
        <v>1.0016123892966355</v>
      </c>
      <c r="C44">
        <f>our_raw_20110101!K44/our_raw_20110101!K43</f>
        <v>1.0075701649598001</v>
      </c>
    </row>
    <row r="45" spans="1:3" x14ac:dyDescent="0.25">
      <c r="A45" s="1">
        <f>papers_obs!A45</f>
        <v>33512</v>
      </c>
      <c r="B45">
        <f>papers_obs!I45</f>
        <v>0.99956848328997538</v>
      </c>
      <c r="C45">
        <f>our_raw_20110101!K45/our_raw_20110101!K44</f>
        <v>1.0056616089626602</v>
      </c>
    </row>
    <row r="46" spans="1:3" x14ac:dyDescent="0.25">
      <c r="A46" s="1">
        <f>papers_obs!A46</f>
        <v>33604</v>
      </c>
      <c r="B46">
        <f>papers_obs!I46</f>
        <v>0.99966921646430529</v>
      </c>
      <c r="C46">
        <f>our_raw_20110101!K46/our_raw_20110101!K45</f>
        <v>1.0056562284745403</v>
      </c>
    </row>
    <row r="47" spans="1:3" x14ac:dyDescent="0.25">
      <c r="A47" s="1">
        <f>papers_obs!A47</f>
        <v>33695</v>
      </c>
      <c r="B47">
        <f>papers_obs!I47</f>
        <v>0.99989900429225542</v>
      </c>
      <c r="C47">
        <f>our_raw_20110101!K47/our_raw_20110101!K46</f>
        <v>1.0059537138265784</v>
      </c>
    </row>
    <row r="48" spans="1:3" x14ac:dyDescent="0.25">
      <c r="A48" s="1">
        <f>papers_obs!A48</f>
        <v>33786</v>
      </c>
      <c r="B48">
        <f>papers_obs!I48</f>
        <v>0.99843256337808606</v>
      </c>
      <c r="C48">
        <f>our_raw_20110101!K48/our_raw_20110101!K47</f>
        <v>1.0044388576815806</v>
      </c>
    </row>
    <row r="49" spans="1:3" x14ac:dyDescent="0.25">
      <c r="A49" s="1">
        <f>papers_obs!A49</f>
        <v>33878</v>
      </c>
      <c r="B49">
        <f>papers_obs!I49</f>
        <v>0.99970874785333386</v>
      </c>
      <c r="C49">
        <f>our_raw_20110101!K49/our_raw_20110101!K48</f>
        <v>1.0056837439707993</v>
      </c>
    </row>
    <row r="50" spans="1:3" x14ac:dyDescent="0.25">
      <c r="A50" s="1">
        <f>papers_obs!A50</f>
        <v>33970</v>
      </c>
      <c r="B50">
        <f>papers_obs!I50</f>
        <v>1.0000627536937461</v>
      </c>
      <c r="C50">
        <f>our_raw_20110101!K50/our_raw_20110101!K49</f>
        <v>1.0061441941254246</v>
      </c>
    </row>
    <row r="51" spans="1:3" x14ac:dyDescent="0.25">
      <c r="A51" s="1">
        <f>papers_obs!A51</f>
        <v>34060</v>
      </c>
      <c r="B51">
        <f>papers_obs!I51</f>
        <v>0.9993857831158417</v>
      </c>
      <c r="C51">
        <f>our_raw_20110101!K51/our_raw_20110101!K50</f>
        <v>1.0054367431074465</v>
      </c>
    </row>
    <row r="52" spans="1:3" x14ac:dyDescent="0.25">
      <c r="A52" s="1">
        <f>papers_obs!A52</f>
        <v>34151</v>
      </c>
      <c r="B52">
        <f>papers_obs!I52</f>
        <v>0.99871997900777221</v>
      </c>
      <c r="C52">
        <f>our_raw_20110101!K52/our_raw_20110101!K51</f>
        <v>1.0047025960380296</v>
      </c>
    </row>
    <row r="53" spans="1:3" x14ac:dyDescent="0.25">
      <c r="A53" s="1">
        <f>papers_obs!A53</f>
        <v>34243</v>
      </c>
      <c r="B53">
        <f>papers_obs!I53</f>
        <v>0.99920482243862796</v>
      </c>
      <c r="C53">
        <f>our_raw_20110101!K53/our_raw_20110101!K52</f>
        <v>1.0051907306559209</v>
      </c>
    </row>
    <row r="54" spans="1:3" x14ac:dyDescent="0.25">
      <c r="A54" s="1">
        <f>papers_obs!A54</f>
        <v>34335</v>
      </c>
      <c r="B54">
        <f>papers_obs!I54</f>
        <v>0.99943000809090066</v>
      </c>
      <c r="C54">
        <f>our_raw_20110101!K54/our_raw_20110101!K53</f>
        <v>1.0055064961429152</v>
      </c>
    </row>
    <row r="55" spans="1:3" x14ac:dyDescent="0.25">
      <c r="A55" s="1">
        <f>papers_obs!A55</f>
        <v>34425</v>
      </c>
      <c r="B55">
        <f>papers_obs!I55</f>
        <v>0.99877345093214553</v>
      </c>
      <c r="C55">
        <f>our_raw_20110101!K55/our_raw_20110101!K54</f>
        <v>1.0048328075709778</v>
      </c>
    </row>
    <row r="56" spans="1:3" x14ac:dyDescent="0.25">
      <c r="A56" s="1">
        <f>papers_obs!A56</f>
        <v>34516</v>
      </c>
      <c r="B56">
        <f>papers_obs!I56</f>
        <v>0.99962450384717005</v>
      </c>
      <c r="C56">
        <f>our_raw_20110101!K56/our_raw_20110101!K55</f>
        <v>1.00561325078799</v>
      </c>
    </row>
    <row r="57" spans="1:3" x14ac:dyDescent="0.25">
      <c r="A57" s="1">
        <f>papers_obs!A57</f>
        <v>34608</v>
      </c>
      <c r="B57">
        <f>papers_obs!I57</f>
        <v>0.99922055793368225</v>
      </c>
      <c r="C57">
        <f>our_raw_20110101!K57/our_raw_20110101!K56</f>
        <v>1.0052822177822178</v>
      </c>
    </row>
    <row r="58" spans="1:3" x14ac:dyDescent="0.25">
      <c r="A58" s="1">
        <f>papers_obs!A58</f>
        <v>34700</v>
      </c>
      <c r="B58">
        <f>papers_obs!I58</f>
        <v>1.0000577120948846</v>
      </c>
      <c r="C58">
        <f>our_raw_20110101!K58/our_raw_20110101!K57</f>
        <v>1.0059873545085276</v>
      </c>
    </row>
    <row r="59" spans="1:3" x14ac:dyDescent="0.25">
      <c r="A59" s="1">
        <f>papers_obs!A59</f>
        <v>34790</v>
      </c>
      <c r="B59">
        <f>papers_obs!I59</f>
        <v>0.99842558868527354</v>
      </c>
      <c r="C59">
        <f>our_raw_20110101!K59/our_raw_20110101!K58</f>
        <v>1.0044576156078286</v>
      </c>
    </row>
    <row r="60" spans="1:3" x14ac:dyDescent="0.25">
      <c r="A60" s="1">
        <f>papers_obs!A60</f>
        <v>34881</v>
      </c>
      <c r="B60">
        <f>papers_obs!I60</f>
        <v>0.99816165810616775</v>
      </c>
      <c r="C60">
        <f>our_raw_20110101!K60/our_raw_20110101!K59</f>
        <v>1.0042411427728468</v>
      </c>
    </row>
    <row r="61" spans="1:3" x14ac:dyDescent="0.25">
      <c r="A61" s="1">
        <f>papers_obs!A61</f>
        <v>34973</v>
      </c>
      <c r="B61">
        <f>papers_obs!I61</f>
        <v>0.99911781031847047</v>
      </c>
      <c r="C61">
        <f>our_raw_20110101!K61/our_raw_20110101!K60</f>
        <v>1.00512908398722</v>
      </c>
    </row>
    <row r="62" spans="1:3" x14ac:dyDescent="0.25">
      <c r="A62" s="1">
        <f>papers_obs!A62</f>
        <v>35065</v>
      </c>
      <c r="B62">
        <f>papers_obs!I62</f>
        <v>0.99933378525831984</v>
      </c>
      <c r="C62">
        <f>our_raw_20110101!K62/our_raw_20110101!K61</f>
        <v>1.0054073803434418</v>
      </c>
    </row>
    <row r="63" spans="1:3" x14ac:dyDescent="0.25">
      <c r="A63" s="1">
        <f>papers_obs!A63</f>
        <v>35156</v>
      </c>
      <c r="B63">
        <f>papers_obs!I63</f>
        <v>0.99774002846612408</v>
      </c>
      <c r="C63">
        <f>our_raw_20110101!K63/our_raw_20110101!K62</f>
        <v>1.0036945514451145</v>
      </c>
    </row>
    <row r="64" spans="1:3" x14ac:dyDescent="0.25">
      <c r="A64" s="1">
        <f>papers_obs!A64</f>
        <v>35247</v>
      </c>
      <c r="B64">
        <f>papers_obs!I64</f>
        <v>0.99892568568096574</v>
      </c>
      <c r="C64">
        <f>our_raw_20110101!K64/our_raw_20110101!K63</f>
        <v>1.0049481649549223</v>
      </c>
    </row>
    <row r="65" spans="1:3" x14ac:dyDescent="0.25">
      <c r="A65" s="1">
        <f>papers_obs!A65</f>
        <v>35339</v>
      </c>
      <c r="B65">
        <f>papers_obs!I65</f>
        <v>0.99854335371889735</v>
      </c>
      <c r="C65">
        <f>our_raw_20110101!K65/our_raw_20110101!K64</f>
        <v>1.0045755323109453</v>
      </c>
    </row>
    <row r="66" spans="1:3" x14ac:dyDescent="0.25">
      <c r="A66" s="1">
        <f>papers_obs!A66</f>
        <v>35431</v>
      </c>
      <c r="B66">
        <f>papers_obs!I66</f>
        <v>0.99911689389700564</v>
      </c>
      <c r="C66">
        <f>our_raw_20110101!K66/our_raw_20110101!K65</f>
        <v>1.0050806933652121</v>
      </c>
    </row>
    <row r="67" spans="1:3" x14ac:dyDescent="0.25">
      <c r="A67" s="1">
        <f>papers_obs!A67</f>
        <v>35521</v>
      </c>
      <c r="B67">
        <f>papers_obs!I67</f>
        <v>0.9983814325737328</v>
      </c>
      <c r="C67">
        <f>our_raw_20110101!K67/our_raw_20110101!K66</f>
        <v>1.0044603033006245</v>
      </c>
    </row>
    <row r="68" spans="1:3" x14ac:dyDescent="0.25">
      <c r="A68" s="1">
        <f>papers_obs!A68</f>
        <v>35612</v>
      </c>
      <c r="B68">
        <f>papers_obs!I68</f>
        <v>0.99683212062507409</v>
      </c>
      <c r="C68">
        <f>our_raw_20110101!K68/our_raw_20110101!K67</f>
        <v>1.0027945529899349</v>
      </c>
    </row>
    <row r="69" spans="1:3" x14ac:dyDescent="0.25">
      <c r="A69" s="1">
        <f>papers_obs!A69</f>
        <v>35704</v>
      </c>
      <c r="B69">
        <f>papers_obs!I69</f>
        <v>0.99776307594094094</v>
      </c>
      <c r="C69">
        <f>our_raw_20110101!K69/our_raw_20110101!K68</f>
        <v>1.003790473041589</v>
      </c>
    </row>
    <row r="70" spans="1:3" x14ac:dyDescent="0.25">
      <c r="A70" s="1">
        <f>papers_obs!A70</f>
        <v>35796</v>
      </c>
      <c r="B70">
        <f>papers_obs!I70</f>
        <v>0.99541037253772846</v>
      </c>
      <c r="C70">
        <f>our_raw_20110101!K70/our_raw_20110101!K69</f>
        <v>1.0014939946122083</v>
      </c>
    </row>
    <row r="71" spans="1:3" x14ac:dyDescent="0.25">
      <c r="A71" s="1">
        <f>papers_obs!A71</f>
        <v>35886</v>
      </c>
      <c r="B71">
        <f>papers_obs!I71</f>
        <v>0.99645926569272725</v>
      </c>
      <c r="C71">
        <f>our_raw_20110101!K71/our_raw_20110101!K70</f>
        <v>1.0024666995559941</v>
      </c>
    </row>
    <row r="72" spans="1:3" x14ac:dyDescent="0.25">
      <c r="A72" s="1">
        <f>papers_obs!A72</f>
        <v>35977</v>
      </c>
      <c r="B72">
        <f>papers_obs!I72</f>
        <v>0.99773446921809938</v>
      </c>
      <c r="C72">
        <f>our_raw_20110101!K72/our_raw_20110101!K71</f>
        <v>1.0037378140232471</v>
      </c>
    </row>
    <row r="73" spans="1:3" x14ac:dyDescent="0.25">
      <c r="A73" s="1">
        <f>papers_obs!A73</f>
        <v>36069</v>
      </c>
      <c r="B73">
        <f>papers_obs!I73</f>
        <v>0.9966761763568508</v>
      </c>
      <c r="C73">
        <f>our_raw_20110101!K73/our_raw_20110101!K72</f>
        <v>1.0026265715653189</v>
      </c>
    </row>
    <row r="74" spans="1:3" x14ac:dyDescent="0.25">
      <c r="A74" s="1">
        <f>papers_obs!A74</f>
        <v>36161</v>
      </c>
      <c r="B74">
        <f>papers_obs!I74</f>
        <v>0.99817352276993743</v>
      </c>
      <c r="C74">
        <f>our_raw_20110101!K74/our_raw_20110101!K73</f>
        <v>1.0042380774962754</v>
      </c>
    </row>
    <row r="75" spans="1:3" x14ac:dyDescent="0.25">
      <c r="A75" s="1">
        <f>papers_obs!A75</f>
        <v>36251</v>
      </c>
      <c r="B75">
        <f>papers_obs!I75</f>
        <v>0.99827138025536055</v>
      </c>
      <c r="C75">
        <f>our_raw_20110101!K75/our_raw_20110101!K74</f>
        <v>1.0042085980614943</v>
      </c>
    </row>
    <row r="76" spans="1:3" x14ac:dyDescent="0.25">
      <c r="A76" s="1">
        <f>papers_obs!A76</f>
        <v>36342</v>
      </c>
      <c r="B76">
        <f>papers_obs!I76</f>
        <v>0.99744988128619172</v>
      </c>
      <c r="C76">
        <f>our_raw_20110101!K76/our_raw_20110101!K75</f>
        <v>1.0035097846793282</v>
      </c>
    </row>
    <row r="77" spans="1:3" x14ac:dyDescent="0.25">
      <c r="A77" s="1">
        <f>papers_obs!A77</f>
        <v>36434</v>
      </c>
      <c r="B77">
        <f>papers_obs!I77</f>
        <v>0.9981241523353892</v>
      </c>
      <c r="C77">
        <f>our_raw_20110101!K77/our_raw_20110101!K76</f>
        <v>1.0040957673236002</v>
      </c>
    </row>
    <row r="78" spans="1:3" x14ac:dyDescent="0.25">
      <c r="A78" s="1">
        <f>papers_obs!A78</f>
        <v>36526</v>
      </c>
      <c r="B78">
        <f>papers_obs!I78</f>
        <v>1.0015237866058568</v>
      </c>
      <c r="C78">
        <f>our_raw_20110101!K78/our_raw_20110101!K77</f>
        <v>1.0076081352048123</v>
      </c>
    </row>
    <row r="79" spans="1:3" x14ac:dyDescent="0.25">
      <c r="A79" s="1">
        <f>papers_obs!A79</f>
        <v>36617</v>
      </c>
      <c r="B79">
        <f>papers_obs!I79</f>
        <v>0.99909369285804894</v>
      </c>
      <c r="C79">
        <f>our_raw_20110101!K79/our_raw_20110101!K78</f>
        <v>1.005083068945519</v>
      </c>
    </row>
    <row r="80" spans="1:3" x14ac:dyDescent="0.25">
      <c r="A80" s="1">
        <f>papers_obs!A80</f>
        <v>36708</v>
      </c>
      <c r="B80">
        <f>papers_obs!I80</f>
        <v>0.99985499616748819</v>
      </c>
      <c r="C80">
        <f>our_raw_20110101!K80/our_raw_20110101!K79</f>
        <v>1.0059059127011054</v>
      </c>
    </row>
    <row r="81" spans="1:3" x14ac:dyDescent="0.25">
      <c r="A81" s="1">
        <f>papers_obs!A81</f>
        <v>36800</v>
      </c>
      <c r="B81">
        <f>papers_obs!I81</f>
        <v>0.999038200047485</v>
      </c>
      <c r="C81">
        <f>our_raw_20110101!K81/our_raw_20110101!K80</f>
        <v>1.0050726593782346</v>
      </c>
    </row>
    <row r="82" spans="1:3" x14ac:dyDescent="0.25">
      <c r="A82" s="1">
        <f>papers_obs!A82</f>
        <v>36892</v>
      </c>
      <c r="B82">
        <f>papers_obs!I82</f>
        <v>1.0009038815001985</v>
      </c>
      <c r="C82">
        <f>our_raw_20110101!K82/our_raw_20110101!K81</f>
        <v>1.0069159234100651</v>
      </c>
    </row>
    <row r="83" spans="1:3" x14ac:dyDescent="0.25">
      <c r="A83" s="1">
        <f>papers_obs!A83</f>
        <v>36982</v>
      </c>
      <c r="B83">
        <f>papers_obs!I83</f>
        <v>1.0008563606967498</v>
      </c>
      <c r="C83">
        <f>our_raw_20110101!K83/our_raw_20110101!K82</f>
        <v>1.0069573335407938</v>
      </c>
    </row>
    <row r="84" spans="1:3" x14ac:dyDescent="0.25">
      <c r="A84" s="1">
        <f>papers_obs!A84</f>
        <v>37073</v>
      </c>
      <c r="B84">
        <f>papers_obs!I84</f>
        <v>0.99718893414068221</v>
      </c>
      <c r="C84">
        <f>our_raw_20110101!K84/our_raw_20110101!K83</f>
        <v>1.0031787026919639</v>
      </c>
    </row>
    <row r="85" spans="1:3" x14ac:dyDescent="0.25">
      <c r="A85" s="1">
        <f>papers_obs!A85</f>
        <v>37165</v>
      </c>
      <c r="B85">
        <f>papers_obs!I85</f>
        <v>0.99674132733487386</v>
      </c>
      <c r="C85">
        <f>our_raw_20110101!K85/our_raw_20110101!K84</f>
        <v>1.0027835539272305</v>
      </c>
    </row>
    <row r="86" spans="1:3" x14ac:dyDescent="0.25">
      <c r="A86" s="1">
        <f>papers_obs!A86</f>
        <v>37257</v>
      </c>
      <c r="B86">
        <f>papers_obs!I86</f>
        <v>0.99760633781490315</v>
      </c>
      <c r="C86">
        <f>our_raw_20110101!K86/our_raw_20110101!K85</f>
        <v>1.0035657860089537</v>
      </c>
    </row>
    <row r="87" spans="1:3" x14ac:dyDescent="0.25">
      <c r="A87" s="1">
        <f>papers_obs!A87</f>
        <v>37347</v>
      </c>
      <c r="B87">
        <f>papers_obs!I87</f>
        <v>0.99835404528002325</v>
      </c>
      <c r="C87">
        <f>our_raw_20110101!K87/our_raw_20110101!K86</f>
        <v>1.0044167969475988</v>
      </c>
    </row>
    <row r="88" spans="1:3" x14ac:dyDescent="0.25">
      <c r="A88" s="1">
        <f>papers_obs!A88</f>
        <v>37438</v>
      </c>
      <c r="B88">
        <f>papers_obs!I88</f>
        <v>0.9984433165060409</v>
      </c>
      <c r="C88">
        <f>our_raw_20110101!K88/our_raw_20110101!K87</f>
        <v>1.0044517975901526</v>
      </c>
    </row>
    <row r="89" spans="1:3" x14ac:dyDescent="0.25">
      <c r="A89" s="1">
        <f>papers_obs!A89</f>
        <v>37530</v>
      </c>
      <c r="B89">
        <f>papers_obs!I89</f>
        <v>0.99993163703636723</v>
      </c>
      <c r="C89">
        <f>our_raw_20110101!K89/our_raw_20110101!K88</f>
        <v>1.0059166468000249</v>
      </c>
    </row>
    <row r="90" spans="1:3" x14ac:dyDescent="0.25">
      <c r="A90" s="1">
        <f>papers_obs!A90</f>
        <v>37622</v>
      </c>
      <c r="B90">
        <f>papers_obs!I90</f>
        <v>1.0011814748682104</v>
      </c>
      <c r="C90">
        <f>our_raw_20110101!K90/our_raw_20110101!K89</f>
        <v>1.007249967682166</v>
      </c>
    </row>
    <row r="91" spans="1:3" x14ac:dyDescent="0.25">
      <c r="A91" s="1">
        <f>papers_obs!A91</f>
        <v>37712</v>
      </c>
      <c r="B91">
        <f>papers_obs!I91</f>
        <v>0.99698393943674202</v>
      </c>
      <c r="C91">
        <f>our_raw_20110101!K91/our_raw_20110101!K90</f>
        <v>1.0029839253056116</v>
      </c>
    </row>
    <row r="92" spans="1:3" x14ac:dyDescent="0.25">
      <c r="A92" s="1">
        <f>papers_obs!A92</f>
        <v>37803</v>
      </c>
      <c r="B92">
        <f>papers_obs!I92</f>
        <v>0.9995188963386954</v>
      </c>
      <c r="C92">
        <f>our_raw_20110101!K92/our_raw_20110101!K91</f>
        <v>1.0055875453188312</v>
      </c>
    </row>
    <row r="93" spans="1:3" x14ac:dyDescent="0.25">
      <c r="A93" s="1">
        <f>papers_obs!A93</f>
        <v>37895</v>
      </c>
      <c r="B93">
        <f>papers_obs!I93</f>
        <v>0.99938309424832961</v>
      </c>
      <c r="C93">
        <f>our_raw_20110101!K93/our_raw_20110101!K92</f>
        <v>1.0053974380726152</v>
      </c>
    </row>
    <row r="94" spans="1:3" x14ac:dyDescent="0.25">
      <c r="A94" s="1">
        <f>papers_obs!A94</f>
        <v>37987</v>
      </c>
      <c r="B94">
        <f>papers_obs!I94</f>
        <v>1.0024994372595422</v>
      </c>
      <c r="C94">
        <f>our_raw_20110101!K94/our_raw_20110101!K93</f>
        <v>1.0085536793477698</v>
      </c>
    </row>
    <row r="95" spans="1:3" x14ac:dyDescent="0.25">
      <c r="A95" s="1">
        <f>papers_obs!A95</f>
        <v>38078</v>
      </c>
      <c r="B95">
        <f>papers_obs!I95</f>
        <v>1.0025314534393404</v>
      </c>
      <c r="C95">
        <f>our_raw_20110101!K95/our_raw_20110101!K94</f>
        <v>1.00854388019744</v>
      </c>
    </row>
    <row r="96" spans="1:3" x14ac:dyDescent="0.25">
      <c r="A96" s="1">
        <f>papers_obs!A96</f>
        <v>38169</v>
      </c>
      <c r="B96">
        <f>papers_obs!I96</f>
        <v>1.0013252044120811</v>
      </c>
      <c r="C96">
        <f>our_raw_20110101!K96/our_raw_20110101!K95</f>
        <v>1.0073101689115624</v>
      </c>
    </row>
    <row r="97" spans="1:3" x14ac:dyDescent="0.25">
      <c r="A97" s="1">
        <f>papers_obs!A97</f>
        <v>38261</v>
      </c>
      <c r="B97">
        <f>papers_obs!I97</f>
        <v>1.0012717225849967</v>
      </c>
      <c r="C97">
        <f>our_raw_20110101!K97/our_raw_20110101!K96</f>
        <v>1.0073909373520258</v>
      </c>
    </row>
    <row r="98" spans="1:3" x14ac:dyDescent="0.25">
      <c r="A98" s="1">
        <f>papers_obs!A98</f>
        <v>38353</v>
      </c>
      <c r="B98">
        <f>papers_obs!I98</f>
        <v>1.0032505051238556</v>
      </c>
      <c r="C98">
        <f>our_raw_20110101!K98/our_raw_20110101!K97</f>
        <v>1.009298618490968</v>
      </c>
    </row>
    <row r="99" spans="1:3" x14ac:dyDescent="0.25">
      <c r="A99" s="1">
        <f>papers_obs!A99</f>
        <v>38443</v>
      </c>
      <c r="B99">
        <f>papers_obs!I99</f>
        <v>1.0008506565764237</v>
      </c>
      <c r="C99">
        <f>our_raw_20110101!K99/our_raw_20110101!K98</f>
        <v>1.0067932856824671</v>
      </c>
    </row>
    <row r="100" spans="1:3" x14ac:dyDescent="0.25">
      <c r="A100" s="1">
        <f>papers_obs!A100</f>
        <v>38534</v>
      </c>
      <c r="B100">
        <f>papers_obs!I100</f>
        <v>1.0042021792659892</v>
      </c>
      <c r="C100">
        <f>our_raw_20110101!K100/our_raw_20110101!K99</f>
        <v>1.0103072049876818</v>
      </c>
    </row>
    <row r="101" spans="1:3" x14ac:dyDescent="0.25">
      <c r="A101" s="1">
        <f>papers_obs!A101</f>
        <v>38626</v>
      </c>
      <c r="B101">
        <f>papers_obs!I101</f>
        <v>1.0023178342187804</v>
      </c>
      <c r="C101">
        <f>our_raw_20110101!K101/our_raw_20110101!K100</f>
        <v>1.0083806111276998</v>
      </c>
    </row>
    <row r="102" spans="1:3" x14ac:dyDescent="0.25">
      <c r="A102" s="1">
        <f>papers_obs!A102</f>
        <v>38718</v>
      </c>
      <c r="B102">
        <f>papers_obs!I102</f>
        <v>1.0014640045529202</v>
      </c>
      <c r="C102">
        <f>our_raw_20110101!K102/our_raw_20110101!K101</f>
        <v>1.007491708780796</v>
      </c>
    </row>
    <row r="103" spans="1:3" x14ac:dyDescent="0.25">
      <c r="A103" s="1">
        <f>papers_obs!A103</f>
        <v>38808</v>
      </c>
      <c r="B103">
        <f>papers_obs!I103</f>
        <v>1.0028692552517335</v>
      </c>
      <c r="C103">
        <f>our_raw_20110101!K103/our_raw_20110101!K102</f>
        <v>1.0089055657336561</v>
      </c>
    </row>
    <row r="104" spans="1:3" x14ac:dyDescent="0.25">
      <c r="A104" s="1">
        <f>papers_obs!A104</f>
        <v>38899</v>
      </c>
      <c r="B104">
        <f>papers_obs!I104</f>
        <v>1.0015361286221174</v>
      </c>
      <c r="C104">
        <f>our_raw_20110101!K104/our_raw_20110101!K103</f>
        <v>1.0076034181394347</v>
      </c>
    </row>
    <row r="105" spans="1:3" x14ac:dyDescent="0.25">
      <c r="A105" s="1">
        <f>papers_obs!A105</f>
        <v>38991</v>
      </c>
      <c r="B105">
        <f>papers_obs!I105</f>
        <v>0.99860557052314725</v>
      </c>
      <c r="C105">
        <f>our_raw_20110101!K105/our_raw_20110101!K104</f>
        <v>1.0045681023100816</v>
      </c>
    </row>
    <row r="106" spans="1:3" x14ac:dyDescent="0.25">
      <c r="A106" s="1">
        <f>papers_obs!A106</f>
        <v>39083</v>
      </c>
      <c r="B106">
        <f>papers_obs!I106</f>
        <v>1.0047826378654283</v>
      </c>
      <c r="C106">
        <f>our_raw_20110101!K106/our_raw_20110101!K105</f>
        <v>1.0108310868501589</v>
      </c>
    </row>
    <row r="107" spans="1:3" x14ac:dyDescent="0.25">
      <c r="A107" s="1">
        <f>papers_obs!A107</f>
        <v>39173</v>
      </c>
      <c r="B107">
        <f>papers_obs!I107</f>
        <v>1.0017426981340491</v>
      </c>
      <c r="C107">
        <f>our_raw_20110101!K107/our_raw_20110101!K106</f>
        <v>1.0078013780536321</v>
      </c>
    </row>
    <row r="108" spans="1:3" x14ac:dyDescent="0.25">
      <c r="A108" s="1">
        <f>papers_obs!A108</f>
        <v>39264</v>
      </c>
      <c r="B108">
        <f>papers_obs!I108</f>
        <v>0.99887477035212568</v>
      </c>
      <c r="C108">
        <f>our_raw_20110101!K108/our_raw_20110101!K107</f>
        <v>1.0049063924360664</v>
      </c>
    </row>
    <row r="109" spans="1:3" x14ac:dyDescent="0.25">
      <c r="A109" s="1">
        <f>papers_obs!A109</f>
        <v>39356</v>
      </c>
      <c r="B109">
        <f>papers_obs!I109</f>
        <v>0.99614969100691098</v>
      </c>
      <c r="C109">
        <f>our_raw_20110101!K109/our_raw_20110101!K108</f>
        <v>1.0021647658585497</v>
      </c>
    </row>
    <row r="110" spans="1:3" x14ac:dyDescent="0.25">
      <c r="A110" s="1">
        <f>papers_obs!A110</f>
        <v>39448</v>
      </c>
      <c r="B110">
        <f>papers_obs!I110</f>
        <v>0.99874768296542094</v>
      </c>
      <c r="C110">
        <f>our_raw_20110101!K110/our_raw_20110101!K109</f>
        <v>1.00480643351412</v>
      </c>
    </row>
    <row r="111" spans="1:3" x14ac:dyDescent="0.25">
      <c r="A111" s="1">
        <f>papers_obs!A111</f>
        <v>39539</v>
      </c>
      <c r="B111">
        <f>papers_obs!I111</f>
        <v>1.0018704826860227</v>
      </c>
      <c r="C111">
        <f>our_raw_20110101!K111/our_raw_20110101!K110</f>
        <v>1.0078266048727829</v>
      </c>
    </row>
    <row r="112" spans="1:3" x14ac:dyDescent="0.25">
      <c r="A112" s="1">
        <f>papers_obs!A112</f>
        <v>39630</v>
      </c>
      <c r="B112">
        <f>papers_obs!I112</f>
        <v>1.0049293810916031</v>
      </c>
      <c r="C112">
        <f>our_raw_20110101!K112/our_raw_20110101!K111</f>
        <v>1.0110162057343368</v>
      </c>
    </row>
    <row r="113" spans="1:3" x14ac:dyDescent="0.25">
      <c r="A113" s="1">
        <f>papers_obs!A113</f>
        <v>39722</v>
      </c>
      <c r="B113">
        <f>papers_obs!I113</f>
        <v>0.99092053623987786</v>
      </c>
      <c r="C113">
        <f>our_raw_20110101!K113/our_raw_20110101!K112</f>
        <v>0.99694943738126551</v>
      </c>
    </row>
    <row r="114" spans="1:3" x14ac:dyDescent="0.25">
      <c r="A114" s="1">
        <f>papers_obs!A114</f>
        <v>39814</v>
      </c>
      <c r="B114">
        <f>papers_obs!I114</f>
        <v>0.99692140932253726</v>
      </c>
      <c r="C114">
        <f>our_raw_20110101!K114/our_raw_20110101!K113</f>
        <v>1.0028491855543544</v>
      </c>
    </row>
    <row r="115" spans="1:3" x14ac:dyDescent="0.25">
      <c r="A115" s="1">
        <f>papers_obs!A115</f>
        <v>39904</v>
      </c>
      <c r="B115">
        <f>papers_obs!I115</f>
        <v>0.99482444942496118</v>
      </c>
      <c r="C115">
        <f>our_raw_20110101!K115/our_raw_20110101!K114</f>
        <v>1.0008221806056732</v>
      </c>
    </row>
    <row r="116" spans="1:3" x14ac:dyDescent="0.25">
      <c r="A116" s="1">
        <f>papers_obs!A116</f>
        <v>39995</v>
      </c>
      <c r="B116">
        <f>papers_obs!I116</f>
        <v>0.99582177733851041</v>
      </c>
      <c r="C116">
        <f>our_raw_20110101!K116/our_raw_20110101!K115</f>
        <v>1.0018620784081054</v>
      </c>
    </row>
    <row r="117" spans="1:3" x14ac:dyDescent="0.25">
      <c r="A117" s="1">
        <f>papers_obs!A117</f>
        <v>40087</v>
      </c>
      <c r="B117">
        <f>papers_obs!I117</f>
        <v>0.99337330009910119</v>
      </c>
      <c r="C117">
        <f>our_raw_20110101!K117/our_raw_20110101!K116</f>
        <v>0.9993986825681721</v>
      </c>
    </row>
    <row r="118" spans="1:3" x14ac:dyDescent="0.25">
      <c r="A118" s="1">
        <f>papers_obs!A118</f>
        <v>40179</v>
      </c>
      <c r="B118">
        <f>papers_obs!I118</f>
        <v>0.99645396455341329</v>
      </c>
      <c r="C118">
        <f>our_raw_20110101!K118/our_raw_20110101!K117</f>
        <v>1.0024249496321553</v>
      </c>
    </row>
    <row r="119" spans="1:3" x14ac:dyDescent="0.25">
      <c r="A119" s="1">
        <f>papers_obs!A119</f>
        <v>40269</v>
      </c>
      <c r="B119">
        <f>papers_obs!I119</f>
        <v>0.9987982830620612</v>
      </c>
      <c r="C119">
        <f>our_raw_20110101!K119/our_raw_20110101!K118</f>
        <v>1.0047836011604325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142C-4E5E-48D9-B019-B6DC47AB2980}">
  <dimension ref="A1:D119"/>
  <sheetViews>
    <sheetView workbookViewId="0">
      <selection activeCell="C3" sqref="C3"/>
    </sheetView>
  </sheetViews>
  <sheetFormatPr defaultRowHeight="15" x14ac:dyDescent="0.25"/>
  <cols>
    <col min="1" max="6" width="19.140625" customWidth="1"/>
  </cols>
  <sheetData>
    <row r="1" spans="1:4" x14ac:dyDescent="0.25">
      <c r="A1" t="s">
        <v>135</v>
      </c>
      <c r="B1" t="s">
        <v>134</v>
      </c>
      <c r="C1" s="2" t="s">
        <v>136</v>
      </c>
      <c r="D1" t="s">
        <v>137</v>
      </c>
    </row>
    <row r="2" spans="1:4" x14ac:dyDescent="0.25">
      <c r="A2" s="1">
        <f>papers_obs!A2</f>
        <v>29587</v>
      </c>
      <c r="B2">
        <f>papers_obs!J2</f>
        <v>1.0030102606614963</v>
      </c>
    </row>
    <row r="3" spans="1:4" x14ac:dyDescent="0.25">
      <c r="A3" s="1">
        <f>papers_obs!A3</f>
        <v>29677</v>
      </c>
      <c r="B3">
        <f>papers_obs!J3</f>
        <v>1.0062836114696534</v>
      </c>
      <c r="C3">
        <f>our_raw_20110101!B3/our_raw_20110101!B2</f>
        <v>0.99202424363521324</v>
      </c>
      <c r="D3">
        <f>(our_raw_20110101!B3/our_raw_20110101!C3)/(our_raw_20110101!B2/our_raw_20110101!C2)</f>
        <v>0.98876300423734231</v>
      </c>
    </row>
    <row r="4" spans="1:4" x14ac:dyDescent="0.25">
      <c r="A4" s="1">
        <f>papers_obs!A4</f>
        <v>29768</v>
      </c>
      <c r="B4">
        <f>papers_obs!J4</f>
        <v>1.0012148194931347</v>
      </c>
      <c r="C4">
        <f>our_raw_20110101!B4/our_raw_20110101!B3</f>
        <v>1.012152136694753</v>
      </c>
      <c r="D4">
        <f>(our_raw_20110101!B4/our_raw_20110101!C4)/(our_raw_20110101!B3/our_raw_20110101!C3)</f>
        <v>1.0087349912792438</v>
      </c>
    </row>
    <row r="5" spans="1:4" x14ac:dyDescent="0.25">
      <c r="A5" s="1">
        <f>papers_obs!A5</f>
        <v>29860</v>
      </c>
      <c r="B5">
        <f>papers_obs!J5</f>
        <v>1.0045553870024269</v>
      </c>
      <c r="C5">
        <f>our_raw_20110101!B5/our_raw_20110101!B4</f>
        <v>0.98754601837418332</v>
      </c>
      <c r="D5">
        <f>(our_raw_20110101!B5/our_raw_20110101!C5)/(our_raw_20110101!B4/our_raw_20110101!C4)</f>
        <v>0.98420973376970589</v>
      </c>
    </row>
    <row r="6" spans="1:4" x14ac:dyDescent="0.25">
      <c r="A6" s="1">
        <f>papers_obs!A6</f>
        <v>29952</v>
      </c>
      <c r="B6">
        <f>papers_obs!J6</f>
        <v>1.0020586435471879</v>
      </c>
      <c r="C6">
        <f>our_raw_20110101!B6/our_raw_20110101!B5</f>
        <v>0.98357710197981563</v>
      </c>
      <c r="D6">
        <f>(our_raw_20110101!B6/our_raw_20110101!C6)/(our_raw_20110101!B5/our_raw_20110101!C5)</f>
        <v>0.98067124513293136</v>
      </c>
    </row>
    <row r="7" spans="1:4" x14ac:dyDescent="0.25">
      <c r="A7" s="1">
        <f>papers_obs!A7</f>
        <v>30042</v>
      </c>
      <c r="B7">
        <f>papers_obs!J7</f>
        <v>1.0021989428507196</v>
      </c>
      <c r="C7">
        <f>our_raw_20110101!B7/our_raw_20110101!B6</f>
        <v>1.0054291226332952</v>
      </c>
      <c r="D7">
        <f>(our_raw_20110101!B7/our_raw_20110101!C7)/(our_raw_20110101!B6/our_raw_20110101!C6)</f>
        <v>1.0023722720860493</v>
      </c>
    </row>
    <row r="8" spans="1:4" x14ac:dyDescent="0.25">
      <c r="A8" s="1">
        <f>papers_obs!A8</f>
        <v>30133</v>
      </c>
      <c r="B8">
        <f>papers_obs!J8</f>
        <v>0.9942155314291875</v>
      </c>
      <c r="C8">
        <f>our_raw_20110101!B8/our_raw_20110101!B7</f>
        <v>0.99614542120188132</v>
      </c>
      <c r="D8">
        <f>(our_raw_20110101!B8/our_raw_20110101!C8)/(our_raw_20110101!B7/our_raw_20110101!C7)</f>
        <v>0.99324878240500214</v>
      </c>
    </row>
    <row r="9" spans="1:4" x14ac:dyDescent="0.25">
      <c r="A9" s="1">
        <f>papers_obs!A9</f>
        <v>30225</v>
      </c>
      <c r="B9">
        <f>papers_obs!J9</f>
        <v>0.99343924329648281</v>
      </c>
      <c r="C9">
        <f>our_raw_20110101!B9/our_raw_20110101!B8</f>
        <v>1.000784126551207</v>
      </c>
      <c r="D9">
        <f>(our_raw_20110101!B9/our_raw_20110101!C9)/(our_raw_20110101!B8/our_raw_20110101!C8)</f>
        <v>0.99775172778427568</v>
      </c>
    </row>
    <row r="10" spans="1:4" x14ac:dyDescent="0.25">
      <c r="A10" s="1">
        <f>papers_obs!A10</f>
        <v>30317</v>
      </c>
      <c r="B10">
        <f>papers_obs!J10</f>
        <v>0.99005223586144886</v>
      </c>
      <c r="C10">
        <f>our_raw_20110101!B10/our_raw_20110101!B9</f>
        <v>1.0124339976153978</v>
      </c>
      <c r="D10">
        <f>(our_raw_20110101!B10/our_raw_20110101!C10)/(our_raw_20110101!B9/our_raw_20110101!C9)</f>
        <v>1.0097556471073117</v>
      </c>
    </row>
    <row r="11" spans="1:4" x14ac:dyDescent="0.25">
      <c r="A11" s="1">
        <f>papers_obs!A11</f>
        <v>30407</v>
      </c>
      <c r="B11">
        <f>papers_obs!J11</f>
        <v>0.99149084926998809</v>
      </c>
      <c r="C11">
        <f>our_raw_20110101!B11/our_raw_20110101!B10</f>
        <v>1.0224764468371468</v>
      </c>
      <c r="D11">
        <f>(our_raw_20110101!B11/our_raw_20110101!C11)/(our_raw_20110101!B10/our_raw_20110101!C10)</f>
        <v>1.0198177478872952</v>
      </c>
    </row>
    <row r="12" spans="1:4" x14ac:dyDescent="0.25">
      <c r="A12" s="1">
        <f>papers_obs!A12</f>
        <v>30498</v>
      </c>
      <c r="B12">
        <f>papers_obs!J12</f>
        <v>0.98976389420867117</v>
      </c>
      <c r="C12">
        <f>our_raw_20110101!B12/our_raw_20110101!B11</f>
        <v>1.0197281821771751</v>
      </c>
      <c r="D12">
        <f>(our_raw_20110101!B12/our_raw_20110101!C12)/(our_raw_20110101!B11/our_raw_20110101!C11)</f>
        <v>1.0168522395980624</v>
      </c>
    </row>
    <row r="13" spans="1:4" x14ac:dyDescent="0.25">
      <c r="A13" s="1">
        <f>papers_obs!A13</f>
        <v>30590</v>
      </c>
      <c r="B13">
        <f>papers_obs!J13</f>
        <v>0.9967186726511259</v>
      </c>
      <c r="C13">
        <f>our_raw_20110101!B13/our_raw_20110101!B12</f>
        <v>1.0206696248487295</v>
      </c>
      <c r="D13">
        <f>(our_raw_20110101!B13/our_raw_20110101!C13)/(our_raw_20110101!B12/our_raw_20110101!C12)</f>
        <v>1.0177467639869846</v>
      </c>
    </row>
    <row r="14" spans="1:4" x14ac:dyDescent="0.25">
      <c r="A14" s="1">
        <f>papers_obs!A14</f>
        <v>30682</v>
      </c>
      <c r="B14">
        <f>papers_obs!J14</f>
        <v>0.99170792275581265</v>
      </c>
      <c r="C14">
        <f>our_raw_20110101!B14/our_raw_20110101!B13</f>
        <v>1.0193973694195018</v>
      </c>
      <c r="D14">
        <f>(our_raw_20110101!B14/our_raw_20110101!C14)/(our_raw_20110101!B13/our_raw_20110101!C13)</f>
        <v>1.0151711244339965</v>
      </c>
    </row>
    <row r="15" spans="1:4" x14ac:dyDescent="0.25">
      <c r="A15" s="1">
        <f>papers_obs!A15</f>
        <v>30773</v>
      </c>
      <c r="B15">
        <f>papers_obs!J15</f>
        <v>0.99765361709218991</v>
      </c>
      <c r="C15">
        <f>our_raw_20110101!B15/our_raw_20110101!B14</f>
        <v>1.0172603631965014</v>
      </c>
      <c r="D15">
        <f>(our_raw_20110101!B15/our_raw_20110101!C15)/(our_raw_20110101!B14/our_raw_20110101!C14)</f>
        <v>1.0146805168622919</v>
      </c>
    </row>
    <row r="16" spans="1:4" x14ac:dyDescent="0.25">
      <c r="A16" s="1">
        <f>papers_obs!A16</f>
        <v>30864</v>
      </c>
      <c r="B16">
        <f>papers_obs!J16</f>
        <v>0.99838067946647413</v>
      </c>
      <c r="C16">
        <f>our_raw_20110101!B16/our_raw_20110101!B15</f>
        <v>1.009710957985243</v>
      </c>
      <c r="D16">
        <f>(our_raw_20110101!B16/our_raw_20110101!C16)/(our_raw_20110101!B15/our_raw_20110101!C15)</f>
        <v>1.0070236607543628</v>
      </c>
    </row>
    <row r="17" spans="1:4" x14ac:dyDescent="0.25">
      <c r="A17" s="1">
        <f>papers_obs!A17</f>
        <v>30956</v>
      </c>
      <c r="B17">
        <f>papers_obs!J17</f>
        <v>0.99926478816767916</v>
      </c>
      <c r="C17">
        <f>our_raw_20110101!B17/our_raw_20110101!B16</f>
        <v>1.0081530354959007</v>
      </c>
      <c r="D17">
        <f>(our_raw_20110101!B17/our_raw_20110101!C17)/(our_raw_20110101!B16/our_raw_20110101!C16)</f>
        <v>1.0050966867769884</v>
      </c>
    </row>
    <row r="18" spans="1:4" x14ac:dyDescent="0.25">
      <c r="A18" s="1">
        <f>papers_obs!A18</f>
        <v>31048</v>
      </c>
      <c r="B18">
        <f>papers_obs!J18</f>
        <v>0.99390143339379466</v>
      </c>
      <c r="C18">
        <f>our_raw_20110101!B18/our_raw_20110101!B17</f>
        <v>1.0094349512527518</v>
      </c>
      <c r="D18">
        <f>(our_raw_20110101!B18/our_raw_20110101!C18)/(our_raw_20110101!B17/our_raw_20110101!C17)</f>
        <v>1.0072173168650302</v>
      </c>
    </row>
    <row r="19" spans="1:4" x14ac:dyDescent="0.25">
      <c r="A19" s="1">
        <f>papers_obs!A19</f>
        <v>31138</v>
      </c>
      <c r="B19">
        <f>papers_obs!J19</f>
        <v>0.99885863441267053</v>
      </c>
      <c r="C19">
        <f>our_raw_20110101!B19/our_raw_20110101!B18</f>
        <v>1.0084565968873789</v>
      </c>
      <c r="D19">
        <f>(our_raw_20110101!B19/our_raw_20110101!C19)/(our_raw_20110101!B18/our_raw_20110101!C18)</f>
        <v>1.006053706144588</v>
      </c>
    </row>
    <row r="20" spans="1:4" x14ac:dyDescent="0.25">
      <c r="A20" s="1">
        <f>papers_obs!A20</f>
        <v>31229</v>
      </c>
      <c r="B20">
        <f>papers_obs!J20</f>
        <v>1.0031242540586895</v>
      </c>
      <c r="C20">
        <f>our_raw_20110101!B20/our_raw_20110101!B19</f>
        <v>1.0156238506465802</v>
      </c>
      <c r="D20">
        <f>(our_raw_20110101!B20/our_raw_20110101!C20)/(our_raw_20110101!B19/our_raw_20110101!C19)</f>
        <v>1.0129654375706594</v>
      </c>
    </row>
    <row r="21" spans="1:4" x14ac:dyDescent="0.25">
      <c r="A21" s="1">
        <f>papers_obs!A21</f>
        <v>31321</v>
      </c>
      <c r="B21">
        <f>papers_obs!J21</f>
        <v>1.0029637951081749</v>
      </c>
      <c r="C21">
        <f>our_raw_20110101!B21/our_raw_20110101!B20</f>
        <v>1.0075903527196348</v>
      </c>
      <c r="D21">
        <f>(our_raw_20110101!B21/our_raw_20110101!C21)/(our_raw_20110101!B20/our_raw_20110101!C20)</f>
        <v>1.0046210110421301</v>
      </c>
    </row>
    <row r="22" spans="1:4" x14ac:dyDescent="0.25">
      <c r="A22" s="1">
        <f>papers_obs!A22</f>
        <v>31413</v>
      </c>
      <c r="B22">
        <f>papers_obs!J22</f>
        <v>1.0013420179419024</v>
      </c>
      <c r="C22">
        <f>our_raw_20110101!B22/our_raw_20110101!B21</f>
        <v>1.0096177345850286</v>
      </c>
      <c r="D22">
        <f>(our_raw_20110101!B22/our_raw_20110101!C22)/(our_raw_20110101!B21/our_raw_20110101!C21)</f>
        <v>1.0046508306493769</v>
      </c>
    </row>
    <row r="23" spans="1:4" x14ac:dyDescent="0.25">
      <c r="A23" s="1">
        <f>papers_obs!A23</f>
        <v>31503</v>
      </c>
      <c r="B23">
        <f>papers_obs!J23</f>
        <v>1.0053697802879207</v>
      </c>
      <c r="C23">
        <f>our_raw_20110101!B23/our_raw_20110101!B22</f>
        <v>1.0040154923961953</v>
      </c>
      <c r="D23">
        <f>(our_raw_20110101!B23/our_raw_20110101!C23)/(our_raw_20110101!B22/our_raw_20110101!C22)</f>
        <v>1.0012575038097515</v>
      </c>
    </row>
    <row r="24" spans="1:4" x14ac:dyDescent="0.25">
      <c r="A24" s="1">
        <f>papers_obs!A24</f>
        <v>31594</v>
      </c>
      <c r="B24">
        <f>papers_obs!J24</f>
        <v>1.0051767756922483</v>
      </c>
      <c r="C24">
        <f>our_raw_20110101!B24/our_raw_20110101!B23</f>
        <v>1.0096440221245213</v>
      </c>
      <c r="D24">
        <f>(our_raw_20110101!B24/our_raw_20110101!C24)/(our_raw_20110101!B23/our_raw_20110101!C23)</f>
        <v>1.0067686674946597</v>
      </c>
    </row>
    <row r="25" spans="1:4" x14ac:dyDescent="0.25">
      <c r="A25" s="1">
        <f>papers_obs!A25</f>
        <v>31686</v>
      </c>
      <c r="B25">
        <f>papers_obs!J25</f>
        <v>1.0018245159332282</v>
      </c>
      <c r="C25">
        <f>our_raw_20110101!B25/our_raw_20110101!B24</f>
        <v>1.0048321393454136</v>
      </c>
      <c r="D25">
        <f>(our_raw_20110101!B25/our_raw_20110101!C25)/(our_raw_20110101!B24/our_raw_20110101!C24)</f>
        <v>1.0018975868594169</v>
      </c>
    </row>
    <row r="26" spans="1:4" x14ac:dyDescent="0.25">
      <c r="A26" s="1">
        <f>papers_obs!A26</f>
        <v>31778</v>
      </c>
      <c r="B26">
        <f>papers_obs!J26</f>
        <v>0.9985479259388651</v>
      </c>
      <c r="C26">
        <f>our_raw_20110101!B26/our_raw_20110101!B25</f>
        <v>1.0055358291162244</v>
      </c>
      <c r="D26">
        <f>(our_raw_20110101!B26/our_raw_20110101!C26)/(our_raw_20110101!B25/our_raw_20110101!C25)</f>
        <v>1.0020220043787615</v>
      </c>
    </row>
    <row r="27" spans="1:4" x14ac:dyDescent="0.25">
      <c r="A27" s="1">
        <f>papers_obs!A27</f>
        <v>31868</v>
      </c>
      <c r="B27">
        <f>papers_obs!J27</f>
        <v>0.99826075697664052</v>
      </c>
      <c r="C27">
        <f>our_raw_20110101!B27/our_raw_20110101!B26</f>
        <v>1.0106353399138051</v>
      </c>
      <c r="D27">
        <f>(our_raw_20110101!B27/our_raw_20110101!C27)/(our_raw_20110101!B26/our_raw_20110101!C26)</f>
        <v>1.0077266118819135</v>
      </c>
    </row>
    <row r="28" spans="1:4" x14ac:dyDescent="0.25">
      <c r="A28" s="1">
        <f>papers_obs!A28</f>
        <v>31959</v>
      </c>
      <c r="B28">
        <f>papers_obs!J28</f>
        <v>0.99598620603438837</v>
      </c>
      <c r="C28">
        <f>our_raw_20110101!B28/our_raw_20110101!B27</f>
        <v>1.0086801017951716</v>
      </c>
      <c r="D28">
        <f>(our_raw_20110101!B28/our_raw_20110101!C28)/(our_raw_20110101!B27/our_raw_20110101!C27)</f>
        <v>1.0059831747697798</v>
      </c>
    </row>
    <row r="29" spans="1:4" x14ac:dyDescent="0.25">
      <c r="A29" s="1">
        <f>papers_obs!A29</f>
        <v>32051</v>
      </c>
      <c r="B29">
        <f>papers_obs!J29</f>
        <v>1.0041295372461114</v>
      </c>
      <c r="C29">
        <f>our_raw_20110101!B29/our_raw_20110101!B28</f>
        <v>1.0171017101710171</v>
      </c>
      <c r="D29">
        <f>(our_raw_20110101!B29/our_raw_20110101!C29)/(our_raw_20110101!B28/our_raw_20110101!C28)</f>
        <v>1.0146014628715729</v>
      </c>
    </row>
    <row r="30" spans="1:4" x14ac:dyDescent="0.25">
      <c r="A30" s="1">
        <f>papers_obs!A30</f>
        <v>32143</v>
      </c>
      <c r="B30">
        <f>papers_obs!J30</f>
        <v>1.0033446457356443</v>
      </c>
      <c r="C30">
        <f>our_raw_20110101!B30/our_raw_20110101!B29</f>
        <v>1.0051756503083937</v>
      </c>
      <c r="D30">
        <f>(our_raw_20110101!B30/our_raw_20110101!C30)/(our_raw_20110101!B29/our_raw_20110101!C29)</f>
        <v>1.0024418884247408</v>
      </c>
    </row>
    <row r="31" spans="1:4" x14ac:dyDescent="0.25">
      <c r="A31" s="1">
        <f>papers_obs!A31</f>
        <v>32234</v>
      </c>
      <c r="B31">
        <f>papers_obs!J31</f>
        <v>0.99908257571597481</v>
      </c>
      <c r="C31">
        <f>our_raw_20110101!B31/our_raw_20110101!B30</f>
        <v>1.0128458234399593</v>
      </c>
      <c r="D31">
        <f>(our_raw_20110101!B31/our_raw_20110101!C31)/(our_raw_20110101!B30/our_raw_20110101!C30)</f>
        <v>1.0105277883900738</v>
      </c>
    </row>
    <row r="32" spans="1:4" x14ac:dyDescent="0.25">
      <c r="A32" s="1">
        <f>papers_obs!A32</f>
        <v>32325</v>
      </c>
      <c r="B32">
        <f>papers_obs!J32</f>
        <v>0.99570287008611691</v>
      </c>
      <c r="C32">
        <f>our_raw_20110101!B32/our_raw_20110101!B31</f>
        <v>1.0051627178021574</v>
      </c>
      <c r="D32">
        <f>(our_raw_20110101!B32/our_raw_20110101!C32)/(our_raw_20110101!B31/our_raw_20110101!C31)</f>
        <v>1.0027101773984823</v>
      </c>
    </row>
    <row r="33" spans="1:4" x14ac:dyDescent="0.25">
      <c r="A33" s="1">
        <f>papers_obs!A33</f>
        <v>32417</v>
      </c>
      <c r="B33">
        <f>papers_obs!J33</f>
        <v>1.0043199386867538</v>
      </c>
      <c r="C33">
        <f>our_raw_20110101!B33/our_raw_20110101!B32</f>
        <v>1.0133515022077801</v>
      </c>
      <c r="D33">
        <f>(our_raw_20110101!B33/our_raw_20110101!C33)/(our_raw_20110101!B32/our_raw_20110101!C32)</f>
        <v>1.0110923570529735</v>
      </c>
    </row>
    <row r="34" spans="1:4" x14ac:dyDescent="0.25">
      <c r="A34" s="1">
        <f>papers_obs!A34</f>
        <v>32509</v>
      </c>
      <c r="B34">
        <f>papers_obs!J34</f>
        <v>0.99702159295167425</v>
      </c>
      <c r="C34">
        <f>our_raw_20110101!B34/our_raw_20110101!B33</f>
        <v>1.0093871217998449</v>
      </c>
      <c r="D34">
        <f>(our_raw_20110101!B34/our_raw_20110101!C34)/(our_raw_20110101!B33/our_raw_20110101!C33)</f>
        <v>1.0065653483495649</v>
      </c>
    </row>
    <row r="35" spans="1:4" x14ac:dyDescent="0.25">
      <c r="A35" s="1">
        <f>papers_obs!A35</f>
        <v>32599</v>
      </c>
      <c r="B35">
        <f>papers_obs!J35</f>
        <v>0.99858304474249016</v>
      </c>
      <c r="C35">
        <f>our_raw_20110101!B35/our_raw_20110101!B34</f>
        <v>1.0074808495375707</v>
      </c>
      <c r="D35">
        <f>(our_raw_20110101!B35/our_raw_20110101!C35)/(our_raw_20110101!B34/our_raw_20110101!C34)</f>
        <v>1.005287434789248</v>
      </c>
    </row>
    <row r="36" spans="1:4" x14ac:dyDescent="0.25">
      <c r="A36" s="1">
        <f>papers_obs!A36</f>
        <v>32690</v>
      </c>
      <c r="B36">
        <f>papers_obs!J36</f>
        <v>0.99941921611427442</v>
      </c>
      <c r="C36">
        <f>our_raw_20110101!B36/our_raw_20110101!B35</f>
        <v>1.0079338842975205</v>
      </c>
      <c r="D36">
        <f>(our_raw_20110101!B36/our_raw_20110101!C36)/(our_raw_20110101!B35/our_raw_20110101!C35)</f>
        <v>1.0056418446575917</v>
      </c>
    </row>
    <row r="37" spans="1:4" x14ac:dyDescent="0.25">
      <c r="A37" s="1">
        <f>papers_obs!A37</f>
        <v>32782</v>
      </c>
      <c r="B37">
        <f>papers_obs!J37</f>
        <v>1.0022451463589195</v>
      </c>
      <c r="C37">
        <f>our_raw_20110101!B37/our_raw_20110101!B36</f>
        <v>1.002182304412544</v>
      </c>
      <c r="D37">
        <f>(our_raw_20110101!B37/our_raw_20110101!C37)/(our_raw_20110101!B36/our_raw_20110101!C36)</f>
        <v>0.99995663384078493</v>
      </c>
    </row>
    <row r="38" spans="1:4" x14ac:dyDescent="0.25">
      <c r="A38" s="1">
        <f>papers_obs!A38</f>
        <v>32874</v>
      </c>
      <c r="B38">
        <f>papers_obs!J38</f>
        <v>0.99530127510811794</v>
      </c>
      <c r="C38">
        <f>our_raw_20110101!B38/our_raw_20110101!B37</f>
        <v>1.0104472163832492</v>
      </c>
      <c r="D38">
        <f>(our_raw_20110101!B38/our_raw_20110101!C38)/(our_raw_20110101!B37/our_raw_20110101!C37)</f>
        <v>1.0023966413645102</v>
      </c>
    </row>
    <row r="39" spans="1:4" x14ac:dyDescent="0.25">
      <c r="A39" s="1">
        <f>papers_obs!A39</f>
        <v>32964</v>
      </c>
      <c r="B39">
        <f>papers_obs!J39</f>
        <v>0.99453369031844774</v>
      </c>
      <c r="C39">
        <f>our_raw_20110101!B39/our_raw_20110101!B38</f>
        <v>1.0039737409220575</v>
      </c>
      <c r="D39">
        <f>(our_raw_20110101!B39/our_raw_20110101!C39)/(our_raw_20110101!B38/our_raw_20110101!C38)</f>
        <v>1.0018657023517235</v>
      </c>
    </row>
    <row r="40" spans="1:4" x14ac:dyDescent="0.25">
      <c r="A40" s="1">
        <f>papers_obs!A40</f>
        <v>33055</v>
      </c>
      <c r="B40">
        <f>papers_obs!J40</f>
        <v>1.0004729182212011</v>
      </c>
      <c r="C40">
        <f>our_raw_20110101!B40/our_raw_20110101!B39</f>
        <v>0.99998759243634916</v>
      </c>
      <c r="D40">
        <f>(our_raw_20110101!B40/our_raw_20110101!C40)/(our_raw_20110101!B39/our_raw_20110101!C39)</f>
        <v>0.997683278865379</v>
      </c>
    </row>
    <row r="41" spans="1:4" x14ac:dyDescent="0.25">
      <c r="A41" s="1">
        <f>papers_obs!A41</f>
        <v>33147</v>
      </c>
      <c r="B41">
        <f>papers_obs!J41</f>
        <v>1.0001707276550302</v>
      </c>
      <c r="C41">
        <f>our_raw_20110101!B41/our_raw_20110101!B40</f>
        <v>0.99124015137415467</v>
      </c>
      <c r="D41">
        <f>(our_raw_20110101!B41/our_raw_20110101!C41)/(our_raw_20110101!B40/our_raw_20110101!C40)</f>
        <v>0.9885584383211673</v>
      </c>
    </row>
    <row r="42" spans="1:4" x14ac:dyDescent="0.25">
      <c r="A42" s="1">
        <f>papers_obs!A42</f>
        <v>33239</v>
      </c>
      <c r="B42">
        <f>papers_obs!J42</f>
        <v>0.99878277790186709</v>
      </c>
      <c r="C42">
        <f>our_raw_20110101!B42/our_raw_20110101!B41</f>
        <v>0.99515577864286697</v>
      </c>
      <c r="D42">
        <f>(our_raw_20110101!B42/our_raw_20110101!C42)/(our_raw_20110101!B41/our_raw_20110101!C41)</f>
        <v>0.99303581083047809</v>
      </c>
    </row>
    <row r="43" spans="1:4" x14ac:dyDescent="0.25">
      <c r="A43" s="1">
        <f>papers_obs!A43</f>
        <v>33329</v>
      </c>
      <c r="B43">
        <f>papers_obs!J43</f>
        <v>0.99574400063153379</v>
      </c>
      <c r="C43">
        <f>our_raw_20110101!B43/our_raw_20110101!B42</f>
        <v>1.006741968755503</v>
      </c>
      <c r="D43">
        <f>(our_raw_20110101!B43/our_raw_20110101!C43)/(our_raw_20110101!B42/our_raw_20110101!C42)</f>
        <v>1.0047142875291277</v>
      </c>
    </row>
    <row r="44" spans="1:4" x14ac:dyDescent="0.25">
      <c r="A44" s="1">
        <f>papers_obs!A44</f>
        <v>33420</v>
      </c>
      <c r="B44">
        <f>papers_obs!J44</f>
        <v>0.99499477642197576</v>
      </c>
      <c r="C44">
        <f>our_raw_20110101!B44/our_raw_20110101!B43</f>
        <v>1.0042105000124941</v>
      </c>
      <c r="D44">
        <f>(our_raw_20110101!B44/our_raw_20110101!C44)/(our_raw_20110101!B43/our_raw_20110101!C43)</f>
        <v>1.0017637435567024</v>
      </c>
    </row>
    <row r="45" spans="1:4" x14ac:dyDescent="0.25">
      <c r="A45" s="1">
        <f>papers_obs!A45</f>
        <v>33512</v>
      </c>
      <c r="B45">
        <f>papers_obs!J45</f>
        <v>0.99359524521713083</v>
      </c>
      <c r="C45">
        <f>our_raw_20110101!B45/our_raw_20110101!B44</f>
        <v>1.0039191290824261</v>
      </c>
      <c r="D45">
        <f>(our_raw_20110101!B45/our_raw_20110101!C45)/(our_raw_20110101!B44/our_raw_20110101!C44)</f>
        <v>1.0011463348718104</v>
      </c>
    </row>
    <row r="46" spans="1:4" x14ac:dyDescent="0.25">
      <c r="A46" s="1">
        <f>papers_obs!A46</f>
        <v>33604</v>
      </c>
      <c r="B46">
        <f>papers_obs!J46</f>
        <v>0.99463179189091511</v>
      </c>
      <c r="C46">
        <f>our_raw_20110101!B46/our_raw_20110101!B45</f>
        <v>1.0109802949560045</v>
      </c>
      <c r="D46">
        <f>(our_raw_20110101!B46/our_raw_20110101!C46)/(our_raw_20110101!B45/our_raw_20110101!C45)</f>
        <v>1.0087485813599306</v>
      </c>
    </row>
    <row r="47" spans="1:4" x14ac:dyDescent="0.25">
      <c r="A47" s="1">
        <f>papers_obs!A47</f>
        <v>33695</v>
      </c>
      <c r="B47">
        <f>papers_obs!J47</f>
        <v>0.99785068125492027</v>
      </c>
      <c r="C47">
        <f>our_raw_20110101!B47/our_raw_20110101!B46</f>
        <v>1.0106281259193879</v>
      </c>
      <c r="D47">
        <f>(our_raw_20110101!B47/our_raw_20110101!C47)/(our_raw_20110101!B46/our_raw_20110101!C46)</f>
        <v>1.0083601974473151</v>
      </c>
    </row>
    <row r="48" spans="1:4" x14ac:dyDescent="0.25">
      <c r="A48" s="1">
        <f>papers_obs!A48</f>
        <v>33786</v>
      </c>
      <c r="B48">
        <f>papers_obs!J48</f>
        <v>0.99931493810593175</v>
      </c>
      <c r="C48">
        <f>our_raw_20110101!B48/our_raw_20110101!B47</f>
        <v>1.0103222832745049</v>
      </c>
      <c r="D48">
        <f>(our_raw_20110101!B48/our_raw_20110101!C48)/(our_raw_20110101!B47/our_raw_20110101!C47)</f>
        <v>1.0076127276469304</v>
      </c>
    </row>
    <row r="49" spans="1:4" x14ac:dyDescent="0.25">
      <c r="A49" s="1">
        <f>papers_obs!A49</f>
        <v>33878</v>
      </c>
      <c r="B49">
        <f>papers_obs!J49</f>
        <v>0.99918642181956874</v>
      </c>
      <c r="C49">
        <f>our_raw_20110101!B49/our_raw_20110101!B48</f>
        <v>1.0105169640070113</v>
      </c>
      <c r="D49">
        <f>(our_raw_20110101!B49/our_raw_20110101!C49)/(our_raw_20110101!B48/our_raw_20110101!C48)</f>
        <v>1.0074306829482345</v>
      </c>
    </row>
    <row r="50" spans="1:4" x14ac:dyDescent="0.25">
      <c r="A50" s="1">
        <f>papers_obs!A50</f>
        <v>33970</v>
      </c>
      <c r="B50">
        <f>papers_obs!J50</f>
        <v>1.0022637806031029</v>
      </c>
      <c r="C50">
        <f>our_raw_20110101!B50/our_raw_20110101!B49</f>
        <v>1.001841511227278</v>
      </c>
      <c r="D50">
        <f>(our_raw_20110101!B50/our_raw_20110101!C50)/(our_raw_20110101!B49/our_raw_20110101!C49)</f>
        <v>0.99931074820257793</v>
      </c>
    </row>
    <row r="51" spans="1:4" x14ac:dyDescent="0.25">
      <c r="A51" s="1">
        <f>papers_obs!A51</f>
        <v>34060</v>
      </c>
      <c r="B51">
        <f>papers_obs!J51</f>
        <v>1.0006306107496707</v>
      </c>
      <c r="C51">
        <f>our_raw_20110101!B51/our_raw_20110101!B50</f>
        <v>1.0063919359620515</v>
      </c>
      <c r="D51">
        <f>(our_raw_20110101!B51/our_raw_20110101!C51)/(our_raw_20110101!B50/our_raw_20110101!C50)</f>
        <v>1.00406763348482</v>
      </c>
    </row>
    <row r="52" spans="1:4" x14ac:dyDescent="0.25">
      <c r="A52" s="1">
        <f>papers_obs!A52</f>
        <v>34151</v>
      </c>
      <c r="B52">
        <f>papers_obs!J52</f>
        <v>1.0001494650529161</v>
      </c>
      <c r="C52">
        <f>our_raw_20110101!B52/our_raw_20110101!B51</f>
        <v>1.0052672511312217</v>
      </c>
      <c r="D52">
        <f>(our_raw_20110101!B52/our_raw_20110101!C52)/(our_raw_20110101!B51/our_raw_20110101!C51)</f>
        <v>1.0026252646918932</v>
      </c>
    </row>
    <row r="53" spans="1:4" x14ac:dyDescent="0.25">
      <c r="A53" s="1">
        <f>papers_obs!A53</f>
        <v>34243</v>
      </c>
      <c r="B53">
        <f>papers_obs!J53</f>
        <v>0.99852559947283115</v>
      </c>
      <c r="C53">
        <f>our_raw_20110101!B53/our_raw_20110101!B52</f>
        <v>1.0132104886825848</v>
      </c>
      <c r="D53">
        <f>(our_raw_20110101!B53/our_raw_20110101!C53)/(our_raw_20110101!B52/our_raw_20110101!C52)</f>
        <v>1.0103462491569639</v>
      </c>
    </row>
    <row r="54" spans="1:4" x14ac:dyDescent="0.25">
      <c r="A54" s="1">
        <f>papers_obs!A54</f>
        <v>34335</v>
      </c>
      <c r="B54">
        <f>papers_obs!J54</f>
        <v>1.0028267660030343</v>
      </c>
      <c r="C54">
        <f>our_raw_20110101!B54/our_raw_20110101!B53</f>
        <v>1.0097295171105301</v>
      </c>
      <c r="D54">
        <f>(our_raw_20110101!B54/our_raw_20110101!C54)/(our_raw_20110101!B53/our_raw_20110101!C53)</f>
        <v>1.0073384608062443</v>
      </c>
    </row>
    <row r="55" spans="1:4" x14ac:dyDescent="0.25">
      <c r="A55" s="1">
        <f>papers_obs!A55</f>
        <v>34425</v>
      </c>
      <c r="B55">
        <f>papers_obs!J55</f>
        <v>1.0012016072840082</v>
      </c>
      <c r="C55">
        <f>our_raw_20110101!B55/our_raw_20110101!B54</f>
        <v>1.0136802667308287</v>
      </c>
      <c r="D55">
        <f>(our_raw_20110101!B55/our_raw_20110101!C55)/(our_raw_20110101!B54/our_raw_20110101!C54)</f>
        <v>1.0114278960896819</v>
      </c>
    </row>
    <row r="56" spans="1:4" x14ac:dyDescent="0.25">
      <c r="A56" s="1">
        <f>papers_obs!A56</f>
        <v>34516</v>
      </c>
      <c r="B56">
        <f>papers_obs!J56</f>
        <v>1.0003378199117041</v>
      </c>
      <c r="C56">
        <f>our_raw_20110101!B56/our_raw_20110101!B55</f>
        <v>1.0064426435183615</v>
      </c>
      <c r="D56">
        <f>(our_raw_20110101!B56/our_raw_20110101!C56)/(our_raw_20110101!B55/our_raw_20110101!C55)</f>
        <v>1.0037458573433922</v>
      </c>
    </row>
    <row r="57" spans="1:4" x14ac:dyDescent="0.25">
      <c r="A57" s="1">
        <f>papers_obs!A57</f>
        <v>34608</v>
      </c>
      <c r="B57">
        <f>papers_obs!J57</f>
        <v>0.99961276270658628</v>
      </c>
      <c r="C57">
        <f>our_raw_20110101!B57/our_raw_20110101!B56</f>
        <v>1.0111069932504522</v>
      </c>
      <c r="D57">
        <f>(our_raw_20110101!B57/our_raw_20110101!C57)/(our_raw_20110101!B56/our_raw_20110101!C56)</f>
        <v>1.0082892754410526</v>
      </c>
    </row>
    <row r="58" spans="1:4" x14ac:dyDescent="0.25">
      <c r="A58" s="1">
        <f>papers_obs!A58</f>
        <v>34700</v>
      </c>
      <c r="B58">
        <f>papers_obs!J58</f>
        <v>1.0010003818757005</v>
      </c>
      <c r="C58">
        <f>our_raw_20110101!B58/our_raw_20110101!B57</f>
        <v>1.002454682779456</v>
      </c>
      <c r="D58">
        <f>(our_raw_20110101!B58/our_raw_20110101!C58)/(our_raw_20110101!B57/our_raw_20110101!C57)</f>
        <v>1.0010294701910314</v>
      </c>
    </row>
    <row r="59" spans="1:4" x14ac:dyDescent="0.25">
      <c r="A59" s="1">
        <f>papers_obs!A59</f>
        <v>34790</v>
      </c>
      <c r="B59">
        <f>papers_obs!J59</f>
        <v>1.0015052722235136</v>
      </c>
      <c r="C59">
        <f>our_raw_20110101!B59/our_raw_20110101!B58</f>
        <v>1.002149513035578</v>
      </c>
      <c r="D59">
        <f>(our_raw_20110101!B59/our_raw_20110101!C59)/(our_raw_20110101!B58/our_raw_20110101!C58)</f>
        <v>1.0000589184425288</v>
      </c>
    </row>
    <row r="60" spans="1:4" x14ac:dyDescent="0.25">
      <c r="A60" s="1">
        <f>papers_obs!A60</f>
        <v>34881</v>
      </c>
      <c r="B60">
        <f>papers_obs!J60</f>
        <v>0.99954269989404887</v>
      </c>
      <c r="C60">
        <f>our_raw_20110101!B60/our_raw_20110101!B59</f>
        <v>1.008402710979911</v>
      </c>
      <c r="D60">
        <f>(our_raw_20110101!B60/our_raw_20110101!C60)/(our_raw_20110101!B59/our_raw_20110101!C59)</f>
        <v>1.0058090904356223</v>
      </c>
    </row>
    <row r="61" spans="1:4" x14ac:dyDescent="0.25">
      <c r="A61" s="1">
        <f>papers_obs!A61</f>
        <v>34973</v>
      </c>
      <c r="B61">
        <f>papers_obs!J61</f>
        <v>0.99747906108491757</v>
      </c>
      <c r="C61">
        <f>our_raw_20110101!B61/our_raw_20110101!B60</f>
        <v>1.0069731489907572</v>
      </c>
      <c r="D61">
        <f>(our_raw_20110101!B61/our_raw_20110101!C61)/(our_raw_20110101!B60/our_raw_20110101!C60)</f>
        <v>1.0042219068383651</v>
      </c>
    </row>
    <row r="62" spans="1:4" x14ac:dyDescent="0.25">
      <c r="A62" s="1">
        <f>papers_obs!A62</f>
        <v>35065</v>
      </c>
      <c r="B62">
        <f>papers_obs!J62</f>
        <v>0.99394664612024897</v>
      </c>
      <c r="C62">
        <f>our_raw_20110101!B62/our_raw_20110101!B61</f>
        <v>1.0068486438814064</v>
      </c>
      <c r="D62">
        <f>(our_raw_20110101!B62/our_raw_20110101!C62)/(our_raw_20110101!B61/our_raw_20110101!C61)</f>
        <v>1.0047100514517802</v>
      </c>
    </row>
    <row r="63" spans="1:4" x14ac:dyDescent="0.25">
      <c r="A63" s="1">
        <f>papers_obs!A63</f>
        <v>35156</v>
      </c>
      <c r="B63">
        <f>papers_obs!J63</f>
        <v>0.99552325737461234</v>
      </c>
      <c r="C63">
        <f>our_raw_20110101!B63/our_raw_20110101!B62</f>
        <v>1.017291720737088</v>
      </c>
      <c r="D63">
        <f>(our_raw_20110101!B63/our_raw_20110101!C63)/(our_raw_20110101!B62/our_raw_20110101!C62)</f>
        <v>1.0147351073099879</v>
      </c>
    </row>
    <row r="64" spans="1:4" x14ac:dyDescent="0.25">
      <c r="A64" s="1">
        <f>papers_obs!A64</f>
        <v>35247</v>
      </c>
      <c r="B64">
        <f>papers_obs!J64</f>
        <v>1.0010113234761926</v>
      </c>
      <c r="C64">
        <f>our_raw_20110101!B64/our_raw_20110101!B63</f>
        <v>1.0086955597367944</v>
      </c>
      <c r="D64">
        <f>(our_raw_20110101!B64/our_raw_20110101!C64)/(our_raw_20110101!B63/our_raw_20110101!C63)</f>
        <v>1.0058312647123091</v>
      </c>
    </row>
    <row r="65" spans="1:4" x14ac:dyDescent="0.25">
      <c r="A65" s="1">
        <f>papers_obs!A65</f>
        <v>35339</v>
      </c>
      <c r="B65">
        <f>papers_obs!J65</f>
        <v>0.99694272419534069</v>
      </c>
      <c r="C65">
        <f>our_raw_20110101!B65/our_raw_20110101!B64</f>
        <v>1.0109180200023185</v>
      </c>
      <c r="D65">
        <f>(our_raw_20110101!B65/our_raw_20110101!C65)/(our_raw_20110101!B64/our_raw_20110101!C64)</f>
        <v>1.0078687332212213</v>
      </c>
    </row>
    <row r="66" spans="1:4" x14ac:dyDescent="0.25">
      <c r="A66" s="1">
        <f>papers_obs!A66</f>
        <v>35431</v>
      </c>
      <c r="B66">
        <f>papers_obs!J66</f>
        <v>0.9963691965208098</v>
      </c>
      <c r="C66">
        <f>our_raw_20110101!B66/our_raw_20110101!B65</f>
        <v>1.0076830857440711</v>
      </c>
      <c r="D66">
        <f>(our_raw_20110101!B66/our_raw_20110101!C66)/(our_raw_20110101!B65/our_raw_20110101!C65)</f>
        <v>1.0030113324187058</v>
      </c>
    </row>
    <row r="67" spans="1:4" x14ac:dyDescent="0.25">
      <c r="A67" s="1">
        <f>papers_obs!A67</f>
        <v>35521</v>
      </c>
      <c r="B67">
        <f>papers_obs!J67</f>
        <v>0.9971019362836544</v>
      </c>
      <c r="C67">
        <f>our_raw_20110101!B67/our_raw_20110101!B66</f>
        <v>1.0148351989406386</v>
      </c>
      <c r="D67">
        <f>(our_raw_20110101!B67/our_raw_20110101!C67)/(our_raw_20110101!B66/our_raw_20110101!C66)</f>
        <v>1.012635438170155</v>
      </c>
    </row>
    <row r="68" spans="1:4" x14ac:dyDescent="0.25">
      <c r="A68" s="1">
        <f>papers_obs!A68</f>
        <v>35612</v>
      </c>
      <c r="B68">
        <f>papers_obs!J68</f>
        <v>0.99976623418270139</v>
      </c>
      <c r="C68">
        <f>our_raw_20110101!B68/our_raw_20110101!B67</f>
        <v>1.0125489316587832</v>
      </c>
      <c r="D68">
        <f>(our_raw_20110101!B68/our_raw_20110101!C68)/(our_raw_20110101!B67/our_raw_20110101!C67)</f>
        <v>1.0099034587902977</v>
      </c>
    </row>
    <row r="69" spans="1:4" x14ac:dyDescent="0.25">
      <c r="A69" s="1">
        <f>papers_obs!A69</f>
        <v>35704</v>
      </c>
      <c r="B69">
        <f>papers_obs!J69</f>
        <v>0.99771864040451952</v>
      </c>
      <c r="C69">
        <f>our_raw_20110101!B69/our_raw_20110101!B68</f>
        <v>1.0076716300703734</v>
      </c>
      <c r="D69">
        <f>(our_raw_20110101!B69/our_raw_20110101!C69)/(our_raw_20110101!B68/our_raw_20110101!C68)</f>
        <v>1.0048617723689108</v>
      </c>
    </row>
    <row r="70" spans="1:4" x14ac:dyDescent="0.25">
      <c r="A70" s="1">
        <f>papers_obs!A70</f>
        <v>35796</v>
      </c>
      <c r="B70">
        <f>papers_obs!J70</f>
        <v>0.99560094005417188</v>
      </c>
      <c r="C70">
        <f>our_raw_20110101!B70/our_raw_20110101!B69</f>
        <v>1.009441596978689</v>
      </c>
      <c r="D70">
        <f>(our_raw_20110101!B70/our_raw_20110101!C70)/(our_raw_20110101!B69/our_raw_20110101!C69)</f>
        <v>1.0071714501841089</v>
      </c>
    </row>
    <row r="71" spans="1:4" x14ac:dyDescent="0.25">
      <c r="A71" s="1">
        <f>papers_obs!A71</f>
        <v>35886</v>
      </c>
      <c r="B71">
        <f>papers_obs!J71</f>
        <v>0.99676906698828682</v>
      </c>
      <c r="C71">
        <f>our_raw_20110101!B71/our_raw_20110101!B70</f>
        <v>1.0089969713165865</v>
      </c>
      <c r="D71">
        <f>(our_raw_20110101!B71/our_raw_20110101!C71)/(our_raw_20110101!B70/our_raw_20110101!C70)</f>
        <v>1.0064856199324257</v>
      </c>
    </row>
    <row r="72" spans="1:4" x14ac:dyDescent="0.25">
      <c r="A72" s="1">
        <f>papers_obs!A72</f>
        <v>35977</v>
      </c>
      <c r="B72">
        <f>papers_obs!J72</f>
        <v>0.99886204806645362</v>
      </c>
      <c r="C72">
        <f>our_raw_20110101!B72/our_raw_20110101!B71</f>
        <v>1.0131936474304268</v>
      </c>
      <c r="D72">
        <f>(our_raw_20110101!B72/our_raw_20110101!C72)/(our_raw_20110101!B71/our_raw_20110101!C71)</f>
        <v>1.0103452894326803</v>
      </c>
    </row>
    <row r="73" spans="1:4" x14ac:dyDescent="0.25">
      <c r="A73" s="1">
        <f>papers_obs!A73</f>
        <v>36069</v>
      </c>
      <c r="B73">
        <f>papers_obs!J73</f>
        <v>0.99879535340945313</v>
      </c>
      <c r="C73">
        <f>our_raw_20110101!B73/our_raw_20110101!B72</f>
        <v>1.017310820230811</v>
      </c>
      <c r="D73">
        <f>(our_raw_20110101!B73/our_raw_20110101!C73)/(our_raw_20110101!B72/our_raw_20110101!C72)</f>
        <v>1.0142751422216376</v>
      </c>
    </row>
    <row r="74" spans="1:4" x14ac:dyDescent="0.25">
      <c r="A74" s="1">
        <f>papers_obs!A74</f>
        <v>36161</v>
      </c>
      <c r="B74">
        <f>papers_obs!J74</f>
        <v>0.99954957957582491</v>
      </c>
      <c r="C74">
        <f>our_raw_20110101!B74/our_raw_20110101!B73</f>
        <v>1.0089078381362062</v>
      </c>
      <c r="D74">
        <f>(our_raw_20110101!B74/our_raw_20110101!C74)/(our_raw_20110101!B73/our_raw_20110101!C73)</f>
        <v>1.0051120058468959</v>
      </c>
    </row>
    <row r="75" spans="1:4" x14ac:dyDescent="0.25">
      <c r="A75" s="1">
        <f>papers_obs!A75</f>
        <v>36251</v>
      </c>
      <c r="B75">
        <f>papers_obs!J75</f>
        <v>0.99832481934396833</v>
      </c>
      <c r="C75">
        <f>our_raw_20110101!B75/our_raw_20110101!B74</f>
        <v>1.0078104365543523</v>
      </c>
      <c r="D75">
        <f>(our_raw_20110101!B75/our_raw_20110101!C75)/(our_raw_20110101!B74/our_raw_20110101!C74)</f>
        <v>1.0051107201855334</v>
      </c>
    </row>
    <row r="76" spans="1:4" x14ac:dyDescent="0.25">
      <c r="A76" s="1">
        <f>papers_obs!A76</f>
        <v>36342</v>
      </c>
      <c r="B76">
        <f>papers_obs!J76</f>
        <v>0.99802060482024169</v>
      </c>
      <c r="C76">
        <f>our_raw_20110101!B76/our_raw_20110101!B75</f>
        <v>1.0127199550730064</v>
      </c>
      <c r="D76">
        <f>(our_raw_20110101!B76/our_raw_20110101!C76)/(our_raw_20110101!B75/our_raw_20110101!C75)</f>
        <v>1.0097408467808144</v>
      </c>
    </row>
    <row r="77" spans="1:4" x14ac:dyDescent="0.25">
      <c r="A77" s="1">
        <f>papers_obs!A77</f>
        <v>36434</v>
      </c>
      <c r="B77">
        <f>papers_obs!J77</f>
        <v>0.99959902051659433</v>
      </c>
      <c r="C77">
        <f>our_raw_20110101!B77/our_raw_20110101!B76</f>
        <v>1.0179668943335891</v>
      </c>
      <c r="D77">
        <f>(our_raw_20110101!B77/our_raw_20110101!C77)/(our_raw_20110101!B76/our_raw_20110101!C76)</f>
        <v>1.0149584344050637</v>
      </c>
    </row>
    <row r="78" spans="1:4" x14ac:dyDescent="0.25">
      <c r="A78" s="1">
        <f>papers_obs!A78</f>
        <v>36526</v>
      </c>
      <c r="B78">
        <f>papers_obs!J78</f>
        <v>1.0018139140293079</v>
      </c>
      <c r="C78">
        <f>our_raw_20110101!B78/our_raw_20110101!B77</f>
        <v>1.0026057034945481</v>
      </c>
      <c r="D78">
        <f>(our_raw_20110101!B78/our_raw_20110101!C78)/(our_raw_20110101!B77/our_raw_20110101!C77)</f>
        <v>0.98874235673944977</v>
      </c>
    </row>
    <row r="79" spans="1:4" x14ac:dyDescent="0.25">
      <c r="A79" s="1">
        <f>papers_obs!A79</f>
        <v>36617</v>
      </c>
      <c r="B79">
        <f>papers_obs!J79</f>
        <v>1.0008542139462488</v>
      </c>
      <c r="C79">
        <f>our_raw_20110101!B79/our_raw_20110101!B78</f>
        <v>1.0195146246490989</v>
      </c>
      <c r="D79">
        <f>(our_raw_20110101!B79/our_raw_20110101!C79)/(our_raw_20110101!B78/our_raw_20110101!C78)</f>
        <v>1.0163634971919049</v>
      </c>
    </row>
    <row r="80" spans="1:4" x14ac:dyDescent="0.25">
      <c r="A80" s="1">
        <f>papers_obs!A80</f>
        <v>36708</v>
      </c>
      <c r="B80">
        <f>papers_obs!J80</f>
        <v>1.0011933753304347</v>
      </c>
      <c r="C80">
        <f>our_raw_20110101!B80/our_raw_20110101!B79</f>
        <v>1.0008349247235422</v>
      </c>
      <c r="D80">
        <f>(our_raw_20110101!B80/our_raw_20110101!C80)/(our_raw_20110101!B79/our_raw_20110101!C79)</f>
        <v>0.9976542189498403</v>
      </c>
    </row>
    <row r="81" spans="1:4" x14ac:dyDescent="0.25">
      <c r="A81" s="1">
        <f>papers_obs!A81</f>
        <v>36800</v>
      </c>
      <c r="B81">
        <f>papers_obs!J81</f>
        <v>0.99977534388429279</v>
      </c>
      <c r="C81">
        <f>our_raw_20110101!B81/our_raw_20110101!B80</f>
        <v>1.0059105955856904</v>
      </c>
      <c r="D81">
        <f>(our_raw_20110101!B81/our_raw_20110101!C81)/(our_raw_20110101!B80/our_raw_20110101!C80)</f>
        <v>1.0028882211177359</v>
      </c>
    </row>
    <row r="82" spans="1:4" x14ac:dyDescent="0.25">
      <c r="A82" s="1">
        <f>papers_obs!A82</f>
        <v>36892</v>
      </c>
      <c r="B82">
        <f>papers_obs!J82</f>
        <v>0.99459522208241835</v>
      </c>
      <c r="C82">
        <f>our_raw_20110101!B82/our_raw_20110101!B81</f>
        <v>0.99670916229211703</v>
      </c>
      <c r="D82">
        <f>(our_raw_20110101!B82/our_raw_20110101!C82)/(our_raw_20110101!B81/our_raw_20110101!C81)</f>
        <v>0.99419218469550175</v>
      </c>
    </row>
    <row r="83" spans="1:4" x14ac:dyDescent="0.25">
      <c r="A83" s="1">
        <f>papers_obs!A83</f>
        <v>36982</v>
      </c>
      <c r="B83">
        <f>papers_obs!J83</f>
        <v>0.99906184802283515</v>
      </c>
      <c r="C83">
        <f>our_raw_20110101!B83/our_raw_20110101!B82</f>
        <v>1.0065591473993554</v>
      </c>
      <c r="D83">
        <f>(our_raw_20110101!B83/our_raw_20110101!C83)/(our_raw_20110101!B82/our_raw_20110101!C82)</f>
        <v>1.0035841896347761</v>
      </c>
    </row>
    <row r="84" spans="1:4" x14ac:dyDescent="0.25">
      <c r="A84" s="1">
        <f>papers_obs!A84</f>
        <v>37073</v>
      </c>
      <c r="B84">
        <f>papers_obs!J84</f>
        <v>1.0038306599568245</v>
      </c>
      <c r="C84">
        <f>our_raw_20110101!B84/our_raw_20110101!B83</f>
        <v>0.99725625038474064</v>
      </c>
      <c r="D84">
        <f>(our_raw_20110101!B84/our_raw_20110101!C84)/(our_raw_20110101!B83/our_raw_20110101!C83)</f>
        <v>0.9940805355258332</v>
      </c>
    </row>
    <row r="85" spans="1:4" x14ac:dyDescent="0.25">
      <c r="A85" s="1">
        <f>papers_obs!A85</f>
        <v>37165</v>
      </c>
      <c r="B85">
        <f>papers_obs!J85</f>
        <v>0.99985730301203879</v>
      </c>
      <c r="C85">
        <f>our_raw_20110101!B85/our_raw_20110101!B84</f>
        <v>1.0035273057556813</v>
      </c>
      <c r="D85">
        <f>(our_raw_20110101!B85/our_raw_20110101!C85)/(our_raw_20110101!B84/our_raw_20110101!C84)</f>
        <v>1.0003232499467025</v>
      </c>
    </row>
    <row r="86" spans="1:4" x14ac:dyDescent="0.25">
      <c r="A86" s="1">
        <f>papers_obs!A86</f>
        <v>37257</v>
      </c>
      <c r="B86">
        <f>papers_obs!J86</f>
        <v>0.99789013112524261</v>
      </c>
      <c r="C86">
        <f>our_raw_20110101!B86/our_raw_20110101!B85</f>
        <v>1.0085939490865634</v>
      </c>
      <c r="D86">
        <f>(our_raw_20110101!B86/our_raw_20110101!C86)/(our_raw_20110101!B85/our_raw_20110101!C85)</f>
        <v>1.0060227787127149</v>
      </c>
    </row>
    <row r="87" spans="1:4" x14ac:dyDescent="0.25">
      <c r="A87" s="1">
        <f>papers_obs!A87</f>
        <v>37347</v>
      </c>
      <c r="B87">
        <f>papers_obs!J87</f>
        <v>0.99934275448648313</v>
      </c>
      <c r="C87">
        <f>our_raw_20110101!B87/our_raw_20110101!B86</f>
        <v>1.005305848630847</v>
      </c>
      <c r="D87">
        <f>(our_raw_20110101!B87/our_raw_20110101!C87)/(our_raw_20110101!B86/our_raw_20110101!C86)</f>
        <v>1.0028080544423952</v>
      </c>
    </row>
    <row r="88" spans="1:4" x14ac:dyDescent="0.25">
      <c r="A88" s="1">
        <f>papers_obs!A88</f>
        <v>37438</v>
      </c>
      <c r="B88">
        <f>papers_obs!J88</f>
        <v>0.99815290349901087</v>
      </c>
      <c r="C88">
        <f>our_raw_20110101!B88/our_raw_20110101!B87</f>
        <v>1.0049918535722953</v>
      </c>
      <c r="D88">
        <f>(our_raw_20110101!B88/our_raw_20110101!C88)/(our_raw_20110101!B87/our_raw_20110101!C87)</f>
        <v>1.0019289181630087</v>
      </c>
    </row>
    <row r="89" spans="1:4" x14ac:dyDescent="0.25">
      <c r="A89" s="1">
        <f>papers_obs!A89</f>
        <v>37530</v>
      </c>
      <c r="B89">
        <f>papers_obs!J89</f>
        <v>1.0043507884195109</v>
      </c>
      <c r="C89">
        <f>our_raw_20110101!B89/our_raw_20110101!B88</f>
        <v>1.0002069607809321</v>
      </c>
      <c r="D89">
        <f>(our_raw_20110101!B89/our_raw_20110101!C89)/(our_raw_20110101!B88/our_raw_20110101!C88)</f>
        <v>0.99711615896688122</v>
      </c>
    </row>
    <row r="90" spans="1:4" x14ac:dyDescent="0.25">
      <c r="A90" s="1">
        <f>papers_obs!A90</f>
        <v>37622</v>
      </c>
      <c r="B90">
        <f>papers_obs!J90</f>
        <v>1.0019503921772155</v>
      </c>
      <c r="C90">
        <f>our_raw_20110101!B90/our_raw_20110101!B89</f>
        <v>1.0040521433251717</v>
      </c>
      <c r="D90">
        <f>(our_raw_20110101!B90/our_raw_20110101!C90)/(our_raw_20110101!B89/our_raw_20110101!C89)</f>
        <v>0.99690714716949758</v>
      </c>
    </row>
    <row r="91" spans="1:4" x14ac:dyDescent="0.25">
      <c r="A91" s="1">
        <f>papers_obs!A91</f>
        <v>37712</v>
      </c>
      <c r="B91">
        <f>papers_obs!J91</f>
        <v>0.99744327726572313</v>
      </c>
      <c r="C91">
        <f>our_raw_20110101!B91/our_raw_20110101!B90</f>
        <v>1.0079771248003573</v>
      </c>
      <c r="D91">
        <f>(our_raw_20110101!B91/our_raw_20110101!C91)/(our_raw_20110101!B90/our_raw_20110101!C90)</f>
        <v>1.0049424884952778</v>
      </c>
    </row>
    <row r="92" spans="1:4" x14ac:dyDescent="0.25">
      <c r="A92" s="1">
        <f>papers_obs!A92</f>
        <v>37803</v>
      </c>
      <c r="B92">
        <f>papers_obs!J92</f>
        <v>1.0003336754151082</v>
      </c>
      <c r="C92">
        <f>our_raw_20110101!B92/our_raw_20110101!B91</f>
        <v>1.0167650591632804</v>
      </c>
      <c r="D92">
        <f>(our_raw_20110101!B92/our_raw_20110101!C92)/(our_raw_20110101!B91/our_raw_20110101!C91)</f>
        <v>1.0133745060705999</v>
      </c>
    </row>
    <row r="93" spans="1:4" x14ac:dyDescent="0.25">
      <c r="A93" s="1">
        <f>papers_obs!A93</f>
        <v>37895</v>
      </c>
      <c r="B93">
        <f>papers_obs!J93</f>
        <v>1.0058669010801713</v>
      </c>
      <c r="C93">
        <f>our_raw_20110101!B93/our_raw_20110101!B92</f>
        <v>1.0089899878513677</v>
      </c>
      <c r="D93">
        <f>(our_raw_20110101!B93/our_raw_20110101!C93)/(our_raw_20110101!B92/our_raw_20110101!C92)</f>
        <v>1.0055264537080415</v>
      </c>
    </row>
    <row r="94" spans="1:4" x14ac:dyDescent="0.25">
      <c r="A94" s="1">
        <f>papers_obs!A94</f>
        <v>37987</v>
      </c>
      <c r="B94">
        <f>papers_obs!J94</f>
        <v>1.0037348304900118</v>
      </c>
      <c r="C94">
        <f>our_raw_20110101!B94/our_raw_20110101!B93</f>
        <v>1.0070415517985851</v>
      </c>
      <c r="D94">
        <f>(our_raw_20110101!B94/our_raw_20110101!C94)/(our_raw_20110101!B93/our_raw_20110101!C93)</f>
        <v>1.0066777253011583</v>
      </c>
    </row>
    <row r="95" spans="1:4" x14ac:dyDescent="0.25">
      <c r="A95" s="1">
        <f>papers_obs!A95</f>
        <v>38078</v>
      </c>
      <c r="B95">
        <f>papers_obs!J95</f>
        <v>1.0067865527434581</v>
      </c>
      <c r="C95">
        <f>our_raw_20110101!B95/our_raw_20110101!B94</f>
        <v>1.0071077542135294</v>
      </c>
      <c r="D95">
        <f>(our_raw_20110101!B95/our_raw_20110101!C95)/(our_raw_20110101!B94/our_raw_20110101!C94)</f>
        <v>1.0043194333966867</v>
      </c>
    </row>
    <row r="96" spans="1:4" x14ac:dyDescent="0.25">
      <c r="A96" s="1">
        <f>papers_obs!A96</f>
        <v>38169</v>
      </c>
      <c r="B96">
        <f>papers_obs!J96</f>
        <v>1.0057457623834616</v>
      </c>
      <c r="C96">
        <f>our_raw_20110101!B96/our_raw_20110101!B95</f>
        <v>1.0073441516972605</v>
      </c>
      <c r="D96">
        <f>(our_raw_20110101!B96/our_raw_20110101!C96)/(our_raw_20110101!B95/our_raw_20110101!C95)</f>
        <v>1.004161674346284</v>
      </c>
    </row>
    <row r="97" spans="1:4" x14ac:dyDescent="0.25">
      <c r="A97" s="1">
        <f>papers_obs!A97</f>
        <v>38261</v>
      </c>
      <c r="B97">
        <f>papers_obs!J97</f>
        <v>1.0046548473234627</v>
      </c>
      <c r="C97">
        <f>our_raw_20110101!B97/our_raw_20110101!B96</f>
        <v>1.0086804567805909</v>
      </c>
      <c r="D97">
        <f>(our_raw_20110101!B97/our_raw_20110101!C97)/(our_raw_20110101!B96/our_raw_20110101!C96)</f>
        <v>1.0053634047744948</v>
      </c>
    </row>
    <row r="98" spans="1:4" x14ac:dyDescent="0.25">
      <c r="A98" s="1">
        <f>papers_obs!A98</f>
        <v>38353</v>
      </c>
      <c r="B98">
        <f>papers_obs!J98</f>
        <v>1.0046351628309143</v>
      </c>
      <c r="C98">
        <f>our_raw_20110101!B98/our_raw_20110101!B97</f>
        <v>1.0099755847964997</v>
      </c>
      <c r="D98">
        <f>(our_raw_20110101!B98/our_raw_20110101!C98)/(our_raw_20110101!B97/our_raw_20110101!C97)</f>
        <v>1.0071930109086504</v>
      </c>
    </row>
    <row r="99" spans="1:4" x14ac:dyDescent="0.25">
      <c r="A99" s="1">
        <f>papers_obs!A99</f>
        <v>38443</v>
      </c>
      <c r="B99">
        <f>papers_obs!J99</f>
        <v>1.0069174677873109</v>
      </c>
      <c r="C99">
        <f>our_raw_20110101!B99/our_raw_20110101!B98</f>
        <v>1.0042603776896626</v>
      </c>
      <c r="D99">
        <f>(our_raw_20110101!B99/our_raw_20110101!C99)/(our_raw_20110101!B98/our_raw_20110101!C98)</f>
        <v>1.001430146470246</v>
      </c>
    </row>
    <row r="100" spans="1:4" x14ac:dyDescent="0.25">
      <c r="A100" s="1">
        <f>papers_obs!A100</f>
        <v>38534</v>
      </c>
      <c r="B100">
        <f>papers_obs!J100</f>
        <v>1.0064347825614333</v>
      </c>
      <c r="C100">
        <f>our_raw_20110101!B100/our_raw_20110101!B99</f>
        <v>1.0076027805362464</v>
      </c>
      <c r="D100">
        <f>(our_raw_20110101!B100/our_raw_20110101!C100)/(our_raw_20110101!B99/our_raw_20110101!C99)</f>
        <v>1.0042726198743817</v>
      </c>
    </row>
    <row r="101" spans="1:4" x14ac:dyDescent="0.25">
      <c r="A101" s="1">
        <f>papers_obs!A101</f>
        <v>38626</v>
      </c>
      <c r="B101">
        <f>papers_obs!J101</f>
        <v>1.0081315857642581</v>
      </c>
      <c r="C101">
        <f>our_raw_20110101!B101/our_raw_20110101!B100</f>
        <v>1.0051643118455911</v>
      </c>
      <c r="D101">
        <f>(our_raw_20110101!B101/our_raw_20110101!C101)/(our_raw_20110101!B100/our_raw_20110101!C100)</f>
        <v>1.0017414429456184</v>
      </c>
    </row>
    <row r="102" spans="1:4" x14ac:dyDescent="0.25">
      <c r="A102" s="1">
        <f>papers_obs!A102</f>
        <v>38718</v>
      </c>
      <c r="B102">
        <f>papers_obs!J102</f>
        <v>1.0068497579593356</v>
      </c>
      <c r="C102">
        <f>our_raw_20110101!B102/our_raw_20110101!B101</f>
        <v>1.0131150627122765</v>
      </c>
      <c r="D102">
        <f>(our_raw_20110101!B102/our_raw_20110101!C102)/(our_raw_20110101!B101/our_raw_20110101!C101)</f>
        <v>1.0105900258659006</v>
      </c>
    </row>
    <row r="103" spans="1:4" x14ac:dyDescent="0.25">
      <c r="A103" s="1">
        <f>papers_obs!A103</f>
        <v>38808</v>
      </c>
      <c r="B103">
        <f>papers_obs!J103</f>
        <v>1.0024141843671539</v>
      </c>
      <c r="C103">
        <f>our_raw_20110101!B103/our_raw_20110101!B102</f>
        <v>1.0036079560851354</v>
      </c>
      <c r="D103">
        <f>(our_raw_20110101!B103/our_raw_20110101!C103)/(our_raw_20110101!B102/our_raw_20110101!C102)</f>
        <v>1.0006687366975655</v>
      </c>
    </row>
    <row r="104" spans="1:4" x14ac:dyDescent="0.25">
      <c r="A104" s="1">
        <f>papers_obs!A104</f>
        <v>38899</v>
      </c>
      <c r="B104">
        <f>papers_obs!J104</f>
        <v>1.0008058158956052</v>
      </c>
      <c r="C104">
        <f>our_raw_20110101!B104/our_raw_20110101!B103</f>
        <v>1.0002622950819673</v>
      </c>
      <c r="D104">
        <f>(our_raw_20110101!B104/our_raw_20110101!C104)/(our_raw_20110101!B103/our_raw_20110101!C103)</f>
        <v>0.99705999615283936</v>
      </c>
    </row>
    <row r="105" spans="1:4" x14ac:dyDescent="0.25">
      <c r="A105" s="1">
        <f>papers_obs!A105</f>
        <v>38991</v>
      </c>
      <c r="B105">
        <f>papers_obs!J105</f>
        <v>1.0075226306058291</v>
      </c>
      <c r="C105">
        <f>our_raw_20110101!B105/our_raw_20110101!B104</f>
        <v>1.0073114862832508</v>
      </c>
      <c r="D105">
        <f>(our_raw_20110101!B105/our_raw_20110101!C105)/(our_raw_20110101!B104/our_raw_20110101!C104)</f>
        <v>1.0041143814424023</v>
      </c>
    </row>
    <row r="106" spans="1:4" x14ac:dyDescent="0.25">
      <c r="A106" s="1">
        <f>papers_obs!A106</f>
        <v>39083</v>
      </c>
      <c r="B106">
        <f>papers_obs!J106</f>
        <v>0.99654725216176543</v>
      </c>
      <c r="C106">
        <f>our_raw_20110101!B106/our_raw_20110101!B105</f>
        <v>1.0021897754331697</v>
      </c>
      <c r="D106">
        <f>(our_raw_20110101!B106/our_raw_20110101!C106)/(our_raw_20110101!B105/our_raw_20110101!C105)</f>
        <v>0.9980942904573642</v>
      </c>
    </row>
    <row r="107" spans="1:4" x14ac:dyDescent="0.25">
      <c r="A107" s="1">
        <f>papers_obs!A107</f>
        <v>39173</v>
      </c>
      <c r="B107">
        <f>papers_obs!J107</f>
        <v>0.99580213006300311</v>
      </c>
      <c r="C107">
        <f>our_raw_20110101!B107/our_raw_20110101!B106</f>
        <v>1.0080065396927262</v>
      </c>
      <c r="D107">
        <f>(our_raw_20110101!B107/our_raw_20110101!C107)/(our_raw_20110101!B106/our_raw_20110101!C106)</f>
        <v>1.0052079972451802</v>
      </c>
    </row>
    <row r="108" spans="1:4" x14ac:dyDescent="0.25">
      <c r="A108" s="1">
        <f>papers_obs!A108</f>
        <v>39264</v>
      </c>
      <c r="B108">
        <f>papers_obs!J108</f>
        <v>0.99678317089960389</v>
      </c>
      <c r="C108">
        <f>our_raw_20110101!B108/our_raw_20110101!B107</f>
        <v>1.0056388840466572</v>
      </c>
      <c r="D108">
        <f>(our_raw_20110101!B108/our_raw_20110101!C108)/(our_raw_20110101!B107/our_raw_20110101!C107)</f>
        <v>1.0024861123848599</v>
      </c>
    </row>
    <row r="109" spans="1:4" x14ac:dyDescent="0.25">
      <c r="A109" s="1">
        <f>papers_obs!A109</f>
        <v>39356</v>
      </c>
      <c r="B109">
        <f>papers_obs!J109</f>
        <v>1.0013931857657181</v>
      </c>
      <c r="C109">
        <f>our_raw_20110101!B109/our_raw_20110101!B108</f>
        <v>1.007159814598485</v>
      </c>
      <c r="D109">
        <f>(our_raw_20110101!B109/our_raw_20110101!C109)/(our_raw_20110101!B108/our_raw_20110101!C108)</f>
        <v>1.0040178899039005</v>
      </c>
    </row>
    <row r="110" spans="1:4" x14ac:dyDescent="0.25">
      <c r="A110" s="1">
        <f>papers_obs!A110</f>
        <v>39448</v>
      </c>
      <c r="B110">
        <f>papers_obs!J110</f>
        <v>0.99784871829754362</v>
      </c>
      <c r="C110">
        <f>our_raw_20110101!B110/our_raw_20110101!B109</f>
        <v>0.99818161409810313</v>
      </c>
      <c r="D110">
        <f>(our_raw_20110101!B110/our_raw_20110101!C110)/(our_raw_20110101!B109/our_raw_20110101!C109)</f>
        <v>0.99873900195855714</v>
      </c>
    </row>
    <row r="111" spans="1:4" x14ac:dyDescent="0.25">
      <c r="A111" s="1">
        <f>papers_obs!A111</f>
        <v>39539</v>
      </c>
      <c r="B111">
        <f>papers_obs!J111</f>
        <v>0.99848159052821661</v>
      </c>
      <c r="C111">
        <f>our_raw_20110101!B111/our_raw_20110101!B110</f>
        <v>1.0014843468873695</v>
      </c>
      <c r="D111">
        <f>(our_raw_20110101!B111/our_raw_20110101!C111)/(our_raw_20110101!B110/our_raw_20110101!C110)</f>
        <v>0.99889564507815221</v>
      </c>
    </row>
    <row r="112" spans="1:4" x14ac:dyDescent="0.25">
      <c r="A112" s="1">
        <f>papers_obs!A112</f>
        <v>39630</v>
      </c>
      <c r="B112">
        <f>papers_obs!J112</f>
        <v>0.99821664349689343</v>
      </c>
      <c r="C112">
        <f>our_raw_20110101!B112/our_raw_20110101!B111</f>
        <v>0.98985702522643915</v>
      </c>
      <c r="D112">
        <f>(our_raw_20110101!B112/our_raw_20110101!C112)/(our_raw_20110101!B111/our_raw_20110101!C111)</f>
        <v>0.98689590061425525</v>
      </c>
    </row>
    <row r="113" spans="1:4" x14ac:dyDescent="0.25">
      <c r="A113" s="1">
        <f>papers_obs!A113</f>
        <v>39722</v>
      </c>
      <c r="B113">
        <f>papers_obs!J113</f>
        <v>1.0113491964390344</v>
      </c>
      <c r="C113">
        <f>our_raw_20110101!B113/our_raw_20110101!B112</f>
        <v>0.98262184746852199</v>
      </c>
      <c r="D113">
        <f>(our_raw_20110101!B113/our_raw_20110101!C113)/(our_raw_20110101!B112/our_raw_20110101!C112)</f>
        <v>0.97963133504299438</v>
      </c>
    </row>
    <row r="114" spans="1:4" x14ac:dyDescent="0.25">
      <c r="A114" s="1">
        <f>papers_obs!A114</f>
        <v>39814</v>
      </c>
      <c r="B114">
        <f>papers_obs!J114</f>
        <v>0.99134605160103773</v>
      </c>
      <c r="C114">
        <f>our_raw_20110101!B114/our_raw_20110101!B113</f>
        <v>0.98760168389296343</v>
      </c>
      <c r="D114">
        <f>(our_raw_20110101!B114/our_raw_20110101!C114)/(our_raw_20110101!B113/our_raw_20110101!C113)</f>
        <v>0.98723312246607597</v>
      </c>
    </row>
    <row r="115" spans="1:4" x14ac:dyDescent="0.25">
      <c r="A115" s="1">
        <f>papers_obs!A115</f>
        <v>39904</v>
      </c>
      <c r="B115">
        <f>papers_obs!J115</f>
        <v>0.98775329194470274</v>
      </c>
      <c r="C115">
        <f>our_raw_20110101!B115/our_raw_20110101!B114</f>
        <v>0.99823886040241261</v>
      </c>
      <c r="D115">
        <f>(our_raw_20110101!B115/our_raw_20110101!C115)/(our_raw_20110101!B114/our_raw_20110101!C114)</f>
        <v>0.99592124613489452</v>
      </c>
    </row>
    <row r="116" spans="1:4" x14ac:dyDescent="0.25">
      <c r="A116" s="1">
        <f>papers_obs!A116</f>
        <v>39995</v>
      </c>
      <c r="B116">
        <f>papers_obs!J116</f>
        <v>0.98846036397924253</v>
      </c>
      <c r="C116">
        <f>our_raw_20110101!B116/our_raw_20110101!B115</f>
        <v>1.0039656518345041</v>
      </c>
      <c r="D116">
        <f>(our_raw_20110101!B116/our_raw_20110101!C116)/(our_raw_20110101!B115/our_raw_20110101!C115)</f>
        <v>1.0012710375594256</v>
      </c>
    </row>
    <row r="117" spans="1:4" x14ac:dyDescent="0.25">
      <c r="A117" s="1">
        <f>papers_obs!A117</f>
        <v>40087</v>
      </c>
      <c r="B117">
        <f>papers_obs!J117</f>
        <v>1.0003616556055159</v>
      </c>
      <c r="C117">
        <f>our_raw_20110101!B117/our_raw_20110101!B116</f>
        <v>1.0123009455088332</v>
      </c>
      <c r="D117">
        <f>(our_raw_20110101!B117/our_raw_20110101!C117)/(our_raw_20110101!B116/our_raw_20110101!C116)</f>
        <v>1.0095386359155734</v>
      </c>
    </row>
    <row r="118" spans="1:4" x14ac:dyDescent="0.25">
      <c r="A118" s="1">
        <f>papers_obs!A118</f>
        <v>40179</v>
      </c>
      <c r="B118">
        <f>papers_obs!J118</f>
        <v>0.99629893323869501</v>
      </c>
      <c r="C118">
        <f>our_raw_20110101!B118/our_raw_20110101!B117</f>
        <v>1.009201935632537</v>
      </c>
      <c r="D118">
        <f>(our_raw_20110101!B118/our_raw_20110101!C118)/(our_raw_20110101!B117/our_raw_20110101!C117)</f>
        <v>1.0081061326112424</v>
      </c>
    </row>
    <row r="119" spans="1:4" x14ac:dyDescent="0.25">
      <c r="A119" s="1">
        <f>papers_obs!A119</f>
        <v>40269</v>
      </c>
      <c r="B119">
        <f>papers_obs!J119</f>
        <v>0.9968350406636286</v>
      </c>
      <c r="C119">
        <f>our_raw_20110101!B119/our_raw_20110101!B118</f>
        <v>1.0042697963284319</v>
      </c>
      <c r="D119">
        <f>(our_raw_20110101!B119/our_raw_20110101!C119)/(our_raw_20110101!B118/our_raw_20110101!C118)</f>
        <v>1.0021147230270033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6457-B0E6-4BAE-BD2C-B35F51D36503}">
  <dimension ref="A1:D119"/>
  <sheetViews>
    <sheetView workbookViewId="0">
      <selection activeCell="F28" sqref="F28"/>
    </sheetView>
  </sheetViews>
  <sheetFormatPr defaultRowHeight="15" x14ac:dyDescent="0.25"/>
  <cols>
    <col min="1" max="6" width="19.140625" customWidth="1"/>
  </cols>
  <sheetData>
    <row r="1" spans="1:4" x14ac:dyDescent="0.25">
      <c r="A1" t="s">
        <v>135</v>
      </c>
      <c r="B1" t="s">
        <v>134</v>
      </c>
      <c r="C1" s="2" t="s">
        <v>136</v>
      </c>
      <c r="D1" t="s">
        <v>137</v>
      </c>
    </row>
    <row r="2" spans="1:4" x14ac:dyDescent="0.25">
      <c r="A2" s="1">
        <f>papers_obs!A2</f>
        <v>29587</v>
      </c>
      <c r="B2">
        <f>papers_obs!H2</f>
        <v>0.98498665634108695</v>
      </c>
    </row>
    <row r="3" spans="1:4" x14ac:dyDescent="0.25">
      <c r="A3" s="1">
        <f>papers_obs!A3</f>
        <v>29677</v>
      </c>
      <c r="B3">
        <f>papers_obs!H3</f>
        <v>1.0073486984725852</v>
      </c>
      <c r="C3">
        <f>our_raw_20110101!M3/our_raw_20110101!M2/our_raw_20110101!K3*our_raw_20110101!K2</f>
        <v>1.0207511140667545</v>
      </c>
      <c r="D3">
        <f>C3/our_raw_20110101!C3*our_raw_20110101!C2</f>
        <v>1.0173954362494297</v>
      </c>
    </row>
    <row r="4" spans="1:4" x14ac:dyDescent="0.25">
      <c r="A4" s="1">
        <f>papers_obs!A4</f>
        <v>29768</v>
      </c>
      <c r="B4">
        <f>papers_obs!H4</f>
        <v>1.0030584865107639</v>
      </c>
      <c r="C4">
        <f>our_raw_20110101!M4/our_raw_20110101!M3/our_raw_20110101!K4*our_raw_20110101!K3</f>
        <v>1.0136129298429939</v>
      </c>
      <c r="D4">
        <f>C4/our_raw_20110101!C4*our_raw_20110101!C3</f>
        <v>1.0101908526169114</v>
      </c>
    </row>
    <row r="5" spans="1:4" x14ac:dyDescent="0.25">
      <c r="A5" s="1">
        <f>papers_obs!A5</f>
        <v>29860</v>
      </c>
      <c r="B5">
        <f>papers_obs!H5</f>
        <v>0.99864908180899026</v>
      </c>
      <c r="C5">
        <f>our_raw_20110101!M5/our_raw_20110101!M4/our_raw_20110101!K5*our_raw_20110101!K4</f>
        <v>1.0065238785523869</v>
      </c>
      <c r="D5">
        <f>C5/our_raw_20110101!C5*our_raw_20110101!C4</f>
        <v>1.0031234799303745</v>
      </c>
    </row>
    <row r="6" spans="1:4" x14ac:dyDescent="0.25">
      <c r="A6" s="1">
        <f>papers_obs!A6</f>
        <v>29952</v>
      </c>
      <c r="B6">
        <f>papers_obs!H6</f>
        <v>1.0022007546633034</v>
      </c>
      <c r="C6">
        <f>our_raw_20110101!M6/our_raw_20110101!M5/our_raw_20110101!K6*our_raw_20110101!K5</f>
        <v>1.0114522489451385</v>
      </c>
      <c r="D6">
        <f>C6/our_raw_20110101!C6*our_raw_20110101!C5</f>
        <v>1.0084640384256198</v>
      </c>
    </row>
    <row r="7" spans="1:4" x14ac:dyDescent="0.25">
      <c r="A7" s="1">
        <f>papers_obs!A7</f>
        <v>30042</v>
      </c>
      <c r="B7">
        <f>papers_obs!H7</f>
        <v>1.0037458967109292</v>
      </c>
      <c r="C7">
        <f>our_raw_20110101!M7/our_raw_20110101!M6/our_raw_20110101!K7*our_raw_20110101!K6</f>
        <v>1.0159551498733341</v>
      </c>
      <c r="D7">
        <f>C7/our_raw_20110101!C7*our_raw_20110101!C6</f>
        <v>1.0128662965807882</v>
      </c>
    </row>
    <row r="8" spans="1:4" x14ac:dyDescent="0.25">
      <c r="A8" s="1">
        <f>papers_obs!A8</f>
        <v>30133</v>
      </c>
      <c r="B8">
        <f>papers_obs!H8</f>
        <v>0.99686931753580543</v>
      </c>
      <c r="C8">
        <f>our_raw_20110101!M8/our_raw_20110101!M7/our_raw_20110101!K8*our_raw_20110101!K7</f>
        <v>1.0075703421642677</v>
      </c>
      <c r="D8">
        <f>C8/our_raw_20110101!C8*our_raw_20110101!C7</f>
        <v>1.0046404814415466</v>
      </c>
    </row>
    <row r="9" spans="1:4" x14ac:dyDescent="0.25">
      <c r="A9" s="1">
        <f>papers_obs!A9</f>
        <v>30225</v>
      </c>
      <c r="B9">
        <f>papers_obs!H9</f>
        <v>0.99327397994065725</v>
      </c>
      <c r="C9">
        <f>our_raw_20110101!M9/our_raw_20110101!M8/our_raw_20110101!K9*our_raw_20110101!K8</f>
        <v>1.0006908993645605</v>
      </c>
      <c r="D9">
        <f>C9/our_raw_20110101!C9*our_raw_20110101!C8</f>
        <v>0.99765878307813471</v>
      </c>
    </row>
    <row r="10" spans="1:4" x14ac:dyDescent="0.25">
      <c r="A10" s="1">
        <f>papers_obs!A10</f>
        <v>30317</v>
      </c>
      <c r="B10">
        <f>papers_obs!H10</f>
        <v>1.0097331651988157</v>
      </c>
      <c r="C10">
        <f>our_raw_20110101!M10/our_raw_20110101!M9/our_raw_20110101!K10*our_raw_20110101!K9</f>
        <v>1.0183074435941075</v>
      </c>
      <c r="D10">
        <f>C10/our_raw_20110101!C10*our_raw_20110101!C9</f>
        <v>1.0156135551378112</v>
      </c>
    </row>
    <row r="11" spans="1:4" x14ac:dyDescent="0.25">
      <c r="A11" s="1">
        <f>papers_obs!A11</f>
        <v>30407</v>
      </c>
      <c r="B11">
        <f>papers_obs!H11</f>
        <v>1.0029920642323054</v>
      </c>
      <c r="C11">
        <f>our_raw_20110101!M11/our_raw_20110101!M10/our_raw_20110101!K11*our_raw_20110101!K10</f>
        <v>1.0146554452052448</v>
      </c>
      <c r="D11">
        <f>C11/our_raw_20110101!C11*our_raw_20110101!C10</f>
        <v>1.0120170828498347</v>
      </c>
    </row>
    <row r="12" spans="1:4" x14ac:dyDescent="0.25">
      <c r="A12" s="1">
        <f>papers_obs!A12</f>
        <v>30498</v>
      </c>
      <c r="B12">
        <f>papers_obs!H12</f>
        <v>1.0015979337880272</v>
      </c>
      <c r="C12">
        <f>our_raw_20110101!M12/our_raw_20110101!M11/our_raw_20110101!K12*our_raw_20110101!K11</f>
        <v>1.0111244146163054</v>
      </c>
      <c r="D12">
        <f>C12/our_raw_20110101!C12*our_raw_20110101!C11</f>
        <v>1.0082727372697335</v>
      </c>
    </row>
    <row r="13" spans="1:4" x14ac:dyDescent="0.25">
      <c r="A13" s="1">
        <f>papers_obs!A13</f>
        <v>30590</v>
      </c>
      <c r="B13">
        <f>papers_obs!H13</f>
        <v>1.0155492405436917</v>
      </c>
      <c r="C13">
        <f>our_raw_20110101!M13/our_raw_20110101!M12/our_raw_20110101!K13*our_raw_20110101!K12</f>
        <v>1.0226134922541559</v>
      </c>
      <c r="D13">
        <f>C13/our_raw_20110101!C13*our_raw_20110101!C12</f>
        <v>1.0196850647978721</v>
      </c>
    </row>
    <row r="14" spans="1:4" x14ac:dyDescent="0.25">
      <c r="A14" s="1">
        <f>papers_obs!A14</f>
        <v>30682</v>
      </c>
      <c r="B14">
        <f>papers_obs!H14</f>
        <v>1.0165298056419003</v>
      </c>
      <c r="C14">
        <f>our_raw_20110101!M14/our_raw_20110101!M13/our_raw_20110101!K14*our_raw_20110101!K13</f>
        <v>1.0228264447889268</v>
      </c>
      <c r="D14">
        <f>C14/our_raw_20110101!C14*our_raw_20110101!C13</f>
        <v>1.0185859834506827</v>
      </c>
    </row>
    <row r="15" spans="1:4" x14ac:dyDescent="0.25">
      <c r="A15" s="1">
        <f>papers_obs!A15</f>
        <v>30773</v>
      </c>
      <c r="B15">
        <f>papers_obs!H15</f>
        <v>1.0266594212540407</v>
      </c>
      <c r="C15">
        <f>our_raw_20110101!M15/our_raw_20110101!M14/our_raw_20110101!K15*our_raw_20110101!K14</f>
        <v>1.0350294365861974</v>
      </c>
      <c r="D15">
        <f>C15/our_raw_20110101!C15*our_raw_20110101!C14</f>
        <v>1.0324045265883426</v>
      </c>
    </row>
    <row r="16" spans="1:4" x14ac:dyDescent="0.25">
      <c r="A16" s="1">
        <f>papers_obs!A16</f>
        <v>30864</v>
      </c>
      <c r="B16">
        <f>papers_obs!H16</f>
        <v>1.0137960018356067</v>
      </c>
      <c r="C16">
        <f>our_raw_20110101!M16/our_raw_20110101!M15/our_raw_20110101!K16*our_raw_20110101!K15</f>
        <v>1.0230208334369417</v>
      </c>
      <c r="D16">
        <f>C16/our_raw_20110101!C16*our_raw_20110101!C15</f>
        <v>1.0202981126116537</v>
      </c>
    </row>
    <row r="17" spans="1:4" x14ac:dyDescent="0.25">
      <c r="A17" s="1">
        <f>papers_obs!A17</f>
        <v>30956</v>
      </c>
      <c r="B17">
        <f>papers_obs!H17</f>
        <v>1.0311514229586602</v>
      </c>
      <c r="C17">
        <f>our_raw_20110101!M17/our_raw_20110101!M16/our_raw_20110101!K17*our_raw_20110101!K16</f>
        <v>1.0361050505584208</v>
      </c>
      <c r="D17">
        <f>C17/our_raw_20110101!C17*our_raw_20110101!C16</f>
        <v>1.0329639616240656</v>
      </c>
    </row>
    <row r="18" spans="1:4" x14ac:dyDescent="0.25">
      <c r="A18" s="1">
        <f>papers_obs!A18</f>
        <v>31048</v>
      </c>
      <c r="B18">
        <f>papers_obs!H18</f>
        <v>1.0035457596691628</v>
      </c>
      <c r="C18">
        <f>our_raw_20110101!M18/our_raw_20110101!M17/our_raw_20110101!K18*our_raw_20110101!K17</f>
        <v>1.0110846630794244</v>
      </c>
      <c r="D18">
        <f>C18/our_raw_20110101!C18*our_raw_20110101!C17</f>
        <v>1.0088634044287703</v>
      </c>
    </row>
    <row r="19" spans="1:4" x14ac:dyDescent="0.25">
      <c r="A19" s="1">
        <f>papers_obs!A19</f>
        <v>31138</v>
      </c>
      <c r="B19">
        <f>papers_obs!H19</f>
        <v>1.015213444725273</v>
      </c>
      <c r="C19">
        <f>our_raw_20110101!M19/our_raw_20110101!M18/our_raw_20110101!K19*our_raw_20110101!K18</f>
        <v>1.0242575555306204</v>
      </c>
      <c r="D19">
        <f>C19/our_raw_20110101!C19*our_raw_20110101!C18</f>
        <v>1.0218170151979826</v>
      </c>
    </row>
    <row r="20" spans="1:4" x14ac:dyDescent="0.25">
      <c r="A20" s="1">
        <f>papers_obs!A20</f>
        <v>31229</v>
      </c>
      <c r="B20">
        <f>papers_obs!H20</f>
        <v>1.0052653007886112</v>
      </c>
      <c r="C20">
        <f>our_raw_20110101!M20/our_raw_20110101!M19/our_raw_20110101!K20*our_raw_20110101!K19</f>
        <v>1.0133478153296576</v>
      </c>
      <c r="D20">
        <f>C20/our_raw_20110101!C20*our_raw_20110101!C19</f>
        <v>1.0106953598157258</v>
      </c>
    </row>
    <row r="21" spans="1:4" x14ac:dyDescent="0.25">
      <c r="A21" s="1">
        <f>papers_obs!A21</f>
        <v>31321</v>
      </c>
      <c r="B21">
        <f>papers_obs!H21</f>
        <v>1.0285924673470526</v>
      </c>
      <c r="C21">
        <f>our_raw_20110101!M21/our_raw_20110101!M20/our_raw_20110101!K21*our_raw_20110101!K20</f>
        <v>1.0276299946076832</v>
      </c>
      <c r="D21">
        <f>C21/our_raw_20110101!C21*our_raw_20110101!C20</f>
        <v>1.0246015966443578</v>
      </c>
    </row>
    <row r="22" spans="1:4" x14ac:dyDescent="0.25">
      <c r="A22" s="1">
        <f>papers_obs!A22</f>
        <v>31413</v>
      </c>
      <c r="B22">
        <f>papers_obs!H22</f>
        <v>1.0113821286102813</v>
      </c>
      <c r="C22">
        <f>our_raw_20110101!M22/our_raw_20110101!M21/our_raw_20110101!K22*our_raw_20110101!K21</f>
        <v>1.0189616905009355</v>
      </c>
      <c r="D22">
        <f>C22/our_raw_20110101!C22*our_raw_20110101!C21</f>
        <v>1.0139488181459271</v>
      </c>
    </row>
    <row r="23" spans="1:4" x14ac:dyDescent="0.25">
      <c r="A23" s="1">
        <f>papers_obs!A23</f>
        <v>31503</v>
      </c>
      <c r="B23">
        <f>papers_obs!H23</f>
        <v>1.0158995318443038</v>
      </c>
      <c r="C23">
        <f>our_raw_20110101!M23/our_raw_20110101!M22/our_raw_20110101!K23*our_raw_20110101!K22</f>
        <v>1.0253954153927571</v>
      </c>
      <c r="D23">
        <f>C23/our_raw_20110101!C23*our_raw_20110101!C22</f>
        <v>1.0225786970515933</v>
      </c>
    </row>
    <row r="24" spans="1:4" x14ac:dyDescent="0.25">
      <c r="A24" s="1">
        <f>papers_obs!A24</f>
        <v>31594</v>
      </c>
      <c r="B24">
        <f>papers_obs!H24</f>
        <v>1.0075842775275872</v>
      </c>
      <c r="C24">
        <f>our_raw_20110101!M24/our_raw_20110101!M23/our_raw_20110101!K24*our_raw_20110101!K23</f>
        <v>1.0163438412205235</v>
      </c>
      <c r="D24">
        <f>C24/our_raw_20110101!C24*our_raw_20110101!C23</f>
        <v>1.0134494062460702</v>
      </c>
    </row>
    <row r="25" spans="1:4" x14ac:dyDescent="0.25">
      <c r="A25" s="1">
        <f>papers_obs!A25</f>
        <v>31686</v>
      </c>
      <c r="B25">
        <f>papers_obs!H25</f>
        <v>1.0187362812525234</v>
      </c>
      <c r="C25">
        <f>our_raw_20110101!M25/our_raw_20110101!M24/our_raw_20110101!K25*our_raw_20110101!K24</f>
        <v>1.0244603757655573</v>
      </c>
      <c r="D25">
        <f>C25/our_raw_20110101!C25*our_raw_20110101!C24</f>
        <v>1.0214685001827695</v>
      </c>
    </row>
    <row r="26" spans="1:4" x14ac:dyDescent="0.25">
      <c r="A26" s="1">
        <f>papers_obs!A26</f>
        <v>31778</v>
      </c>
      <c r="B26">
        <f>papers_obs!H26</f>
        <v>1.0056857241322767</v>
      </c>
      <c r="C26">
        <f>our_raw_20110101!M26/our_raw_20110101!M25/our_raw_20110101!K26*our_raw_20110101!K25</f>
        <v>1.0134347346538508</v>
      </c>
      <c r="D26">
        <f>C26/our_raw_20110101!C26*our_raw_20110101!C25</f>
        <v>1.0098933073498024</v>
      </c>
    </row>
    <row r="27" spans="1:4" x14ac:dyDescent="0.25">
      <c r="A27" s="1">
        <f>papers_obs!A27</f>
        <v>31868</v>
      </c>
      <c r="B27">
        <f>papers_obs!H27</f>
        <v>1.0049301865776883</v>
      </c>
      <c r="C27">
        <f>our_raw_20110101!M27/our_raw_20110101!M26/our_raw_20110101!K27*our_raw_20110101!K26</f>
        <v>1.0152941412144447</v>
      </c>
      <c r="D27">
        <f>C27/our_raw_20110101!C27*our_raw_20110101!C26</f>
        <v>1.0123720046014331</v>
      </c>
    </row>
    <row r="28" spans="1:4" x14ac:dyDescent="0.25">
      <c r="A28" s="1">
        <f>papers_obs!A28</f>
        <v>31959</v>
      </c>
      <c r="B28">
        <f>papers_obs!H28</f>
        <v>1.0002700359865306</v>
      </c>
      <c r="C28">
        <f>our_raw_20110101!M28/our_raw_20110101!M27/our_raw_20110101!K28*our_raw_20110101!K27</f>
        <v>1.0094636827417542</v>
      </c>
      <c r="D28">
        <f>C28/our_raw_20110101!C28*our_raw_20110101!C27</f>
        <v>1.0067646606411966</v>
      </c>
    </row>
    <row r="29" spans="1:4" x14ac:dyDescent="0.25">
      <c r="A29" s="1">
        <f>papers_obs!A29</f>
        <v>32051</v>
      </c>
      <c r="B29">
        <f>papers_obs!H29</f>
        <v>1.0092048731414589</v>
      </c>
      <c r="C29">
        <f>our_raw_20110101!M29/our_raw_20110101!M28/our_raw_20110101!K29*our_raw_20110101!K28</f>
        <v>1.0158560678781201</v>
      </c>
      <c r="D29">
        <f>C29/our_raw_20110101!C29*our_raw_20110101!C28</f>
        <v>1.0133588826262054</v>
      </c>
    </row>
    <row r="30" spans="1:4" x14ac:dyDescent="0.25">
      <c r="A30" s="1">
        <f>papers_obs!A30</f>
        <v>32143</v>
      </c>
      <c r="B30">
        <f>papers_obs!H30</f>
        <v>1.0075483843637685</v>
      </c>
      <c r="C30">
        <f>our_raw_20110101!M30/our_raw_20110101!M29/our_raw_20110101!K30*our_raw_20110101!K29</f>
        <v>1.0152186959487399</v>
      </c>
      <c r="D30">
        <f>C30/our_raw_20110101!C30*our_raw_20110101!C29</f>
        <v>1.0124576201370594</v>
      </c>
    </row>
    <row r="31" spans="1:4" x14ac:dyDescent="0.25">
      <c r="A31" s="1">
        <f>papers_obs!A31</f>
        <v>32234</v>
      </c>
      <c r="B31">
        <f>papers_obs!H31</f>
        <v>1.0062763634781995</v>
      </c>
      <c r="C31">
        <f>our_raw_20110101!M31/our_raw_20110101!M30/our_raw_20110101!K31*our_raw_20110101!K30</f>
        <v>1.0166077482066584</v>
      </c>
      <c r="D31">
        <f>C31/our_raw_20110101!C31*our_raw_20110101!C30</f>
        <v>1.014281103481675</v>
      </c>
    </row>
    <row r="32" spans="1:4" x14ac:dyDescent="0.25">
      <c r="A32" s="1">
        <f>papers_obs!A32</f>
        <v>32325</v>
      </c>
      <c r="B32">
        <f>papers_obs!H32</f>
        <v>0.99555080149072894</v>
      </c>
      <c r="C32">
        <f>our_raw_20110101!M32/our_raw_20110101!M31/our_raw_20110101!K32*our_raw_20110101!K31</f>
        <v>1.0052971979225382</v>
      </c>
      <c r="D32">
        <f>C32/our_raw_20110101!C32*our_raw_20110101!C31</f>
        <v>1.0028443293949456</v>
      </c>
    </row>
    <row r="33" spans="1:4" x14ac:dyDescent="0.25">
      <c r="A33" s="1">
        <f>papers_obs!A33</f>
        <v>32417</v>
      </c>
      <c r="B33">
        <f>papers_obs!H33</f>
        <v>1.0061358042011486</v>
      </c>
      <c r="C33">
        <f>our_raw_20110101!M33/our_raw_20110101!M32/our_raw_20110101!K33*our_raw_20110101!K32</f>
        <v>1.0171892058426617</v>
      </c>
      <c r="D33">
        <f>C33/our_raw_20110101!C33*our_raw_20110101!C32</f>
        <v>1.0149215049897053</v>
      </c>
    </row>
    <row r="34" spans="1:4" x14ac:dyDescent="0.25">
      <c r="A34" s="1">
        <f>papers_obs!A34</f>
        <v>32509</v>
      </c>
      <c r="B34">
        <f>papers_obs!H34</f>
        <v>1.000560492488886</v>
      </c>
      <c r="C34">
        <f>our_raw_20110101!M34/our_raw_20110101!M33/our_raw_20110101!K34*our_raw_20110101!K33</f>
        <v>1.0100728310608829</v>
      </c>
      <c r="D34">
        <f>C34/our_raw_20110101!C34*our_raw_20110101!C33</f>
        <v>1.007249140688794</v>
      </c>
    </row>
    <row r="35" spans="1:4" x14ac:dyDescent="0.25">
      <c r="A35" s="1">
        <f>papers_obs!A35</f>
        <v>32599</v>
      </c>
      <c r="B35">
        <f>papers_obs!H35</f>
        <v>1.0016666723401202</v>
      </c>
      <c r="C35">
        <f>our_raw_20110101!M35/our_raw_20110101!M34/our_raw_20110101!K35*our_raw_20110101!K34</f>
        <v>1.0121604747946134</v>
      </c>
      <c r="D35">
        <f>C35/our_raw_20110101!C35*our_raw_20110101!C34</f>
        <v>1.0099568719032006</v>
      </c>
    </row>
    <row r="36" spans="1:4" x14ac:dyDescent="0.25">
      <c r="A36" s="1">
        <f>papers_obs!A36</f>
        <v>32690</v>
      </c>
      <c r="B36">
        <f>papers_obs!H36</f>
        <v>0.99133709037356688</v>
      </c>
      <c r="C36">
        <f>our_raw_20110101!M36/our_raw_20110101!M35/our_raw_20110101!K36*our_raw_20110101!K35</f>
        <v>1.0021901090128373</v>
      </c>
      <c r="D36">
        <f>C36/our_raw_20110101!C36*our_raw_20110101!C35</f>
        <v>0.99991113070643478</v>
      </c>
    </row>
    <row r="37" spans="1:4" x14ac:dyDescent="0.25">
      <c r="A37" s="1">
        <f>papers_obs!A37</f>
        <v>32782</v>
      </c>
      <c r="B37">
        <f>papers_obs!H37</f>
        <v>0.99998335025991336</v>
      </c>
      <c r="C37">
        <f>our_raw_20110101!M37/our_raw_20110101!M36/our_raw_20110101!K37*our_raw_20110101!K36</f>
        <v>1.0100026144901926</v>
      </c>
      <c r="D37">
        <f>C37/our_raw_20110101!C37*our_raw_20110101!C36</f>
        <v>1.0077595763856753</v>
      </c>
    </row>
    <row r="38" spans="1:4" x14ac:dyDescent="0.25">
      <c r="A38" s="1">
        <f>papers_obs!A38</f>
        <v>32874</v>
      </c>
      <c r="B38">
        <f>papers_obs!H38</f>
        <v>0.99374247727050158</v>
      </c>
      <c r="C38">
        <f>our_raw_20110101!M38/our_raw_20110101!M37/our_raw_20110101!K38*our_raw_20110101!K37</f>
        <v>1.0043293459232303</v>
      </c>
      <c r="D38">
        <f>C38/our_raw_20110101!C38*our_raw_20110101!C37</f>
        <v>0.99632751404940267</v>
      </c>
    </row>
    <row r="39" spans="1:4" x14ac:dyDescent="0.25">
      <c r="A39" s="1">
        <f>papers_obs!A39</f>
        <v>32964</v>
      </c>
      <c r="B39">
        <f>papers_obs!H39</f>
        <v>0.9887766745045613</v>
      </c>
      <c r="C39">
        <f>our_raw_20110101!M39/our_raw_20110101!M38/our_raw_20110101!K39*our_raw_20110101!K38</f>
        <v>0.99931421883066041</v>
      </c>
      <c r="D39">
        <f>C39/our_raw_20110101!C39*our_raw_20110101!C38</f>
        <v>0.99721596383522249</v>
      </c>
    </row>
    <row r="40" spans="1:4" x14ac:dyDescent="0.25">
      <c r="A40" s="1">
        <f>papers_obs!A40</f>
        <v>33055</v>
      </c>
      <c r="B40">
        <f>papers_obs!H40</f>
        <v>0.98613212355187141</v>
      </c>
      <c r="C40">
        <f>our_raw_20110101!M40/our_raw_20110101!M39/our_raw_20110101!K40*our_raw_20110101!K39</f>
        <v>0.99617872365599736</v>
      </c>
      <c r="D40">
        <f>C40/our_raw_20110101!C40*our_raw_20110101!C39</f>
        <v>0.99388318702194822</v>
      </c>
    </row>
    <row r="41" spans="1:4" x14ac:dyDescent="0.25">
      <c r="A41" s="1">
        <f>papers_obs!A41</f>
        <v>33147</v>
      </c>
      <c r="B41">
        <f>papers_obs!H41</f>
        <v>0.98388610388022879</v>
      </c>
      <c r="C41">
        <f>our_raw_20110101!M41/our_raw_20110101!M40/our_raw_20110101!K41*our_raw_20110101!K40</f>
        <v>0.99430400642032368</v>
      </c>
      <c r="D41">
        <f>C41/our_raw_20110101!C41*our_raw_20110101!C40</f>
        <v>0.99161400437696556</v>
      </c>
    </row>
    <row r="42" spans="1:4" x14ac:dyDescent="0.25">
      <c r="A42" s="1">
        <f>papers_obs!A42</f>
        <v>33239</v>
      </c>
      <c r="B42">
        <f>papers_obs!H42</f>
        <v>0.9737791067107292</v>
      </c>
      <c r="C42">
        <f>our_raw_20110101!M42/our_raw_20110101!M41/our_raw_20110101!K42*our_raw_20110101!K41</f>
        <v>0.98572733114362354</v>
      </c>
      <c r="D42">
        <f>C42/our_raw_20110101!C42*our_raw_20110101!C41</f>
        <v>0.98362744863410712</v>
      </c>
    </row>
    <row r="43" spans="1:4" x14ac:dyDescent="0.25">
      <c r="A43" s="1">
        <f>papers_obs!A43</f>
        <v>33329</v>
      </c>
      <c r="B43">
        <f>papers_obs!H43</f>
        <v>0.98355852911015373</v>
      </c>
      <c r="C43">
        <f>our_raw_20110101!M43/our_raw_20110101!M42/our_raw_20110101!K43*our_raw_20110101!K42</f>
        <v>0.99471561416826859</v>
      </c>
      <c r="D43">
        <f>C43/our_raw_20110101!C43*our_raw_20110101!C42</f>
        <v>0.99271215524927181</v>
      </c>
    </row>
    <row r="44" spans="1:4" x14ac:dyDescent="0.25">
      <c r="A44" s="1">
        <f>papers_obs!A44</f>
        <v>33420</v>
      </c>
      <c r="B44">
        <f>papers_obs!H44</f>
        <v>0.97212240373491443</v>
      </c>
      <c r="C44">
        <f>our_raw_20110101!M44/our_raw_20110101!M43/our_raw_20110101!K44*our_raw_20110101!K43</f>
        <v>0.98256222929938242</v>
      </c>
      <c r="D44">
        <f>C44/our_raw_20110101!C44*our_raw_20110101!C43</f>
        <v>0.98016821880285276</v>
      </c>
    </row>
    <row r="45" spans="1:4" x14ac:dyDescent="0.25">
      <c r="A45" s="1">
        <f>papers_obs!A45</f>
        <v>33512</v>
      </c>
      <c r="B45">
        <f>papers_obs!H45</f>
        <v>0.97153258511667984</v>
      </c>
      <c r="C45">
        <f>our_raw_20110101!M45/our_raw_20110101!M44/our_raw_20110101!K45*our_raw_20110101!K44</f>
        <v>0.98321151844635213</v>
      </c>
      <c r="D45">
        <f>C45/our_raw_20110101!C45*our_raw_20110101!C44</f>
        <v>0.98049591802876634</v>
      </c>
    </row>
    <row r="46" spans="1:4" x14ac:dyDescent="0.25">
      <c r="A46" s="1">
        <f>papers_obs!A46</f>
        <v>33604</v>
      </c>
      <c r="B46">
        <f>papers_obs!H46</f>
        <v>0.98676249902732249</v>
      </c>
      <c r="C46">
        <f>our_raw_20110101!M46/our_raw_20110101!M45/our_raw_20110101!K46*our_raw_20110101!K45</f>
        <v>0.99787716612422683</v>
      </c>
      <c r="D46">
        <f>C46/our_raw_20110101!C46*our_raw_20110101!C45</f>
        <v>0.99567437735577913</v>
      </c>
    </row>
    <row r="47" spans="1:4" x14ac:dyDescent="0.25">
      <c r="A47" s="1">
        <f>papers_obs!A47</f>
        <v>33695</v>
      </c>
      <c r="B47">
        <f>papers_obs!H47</f>
        <v>0.98269087203546879</v>
      </c>
      <c r="C47">
        <f>our_raw_20110101!M47/our_raw_20110101!M46/our_raw_20110101!K47*our_raw_20110101!K46</f>
        <v>0.99379040932962515</v>
      </c>
      <c r="D47">
        <f>C47/our_raw_20110101!C47*our_raw_20110101!C46</f>
        <v>0.99156026600906277</v>
      </c>
    </row>
    <row r="48" spans="1:4" x14ac:dyDescent="0.25">
      <c r="A48" s="1">
        <f>papers_obs!A48</f>
        <v>33786</v>
      </c>
      <c r="B48">
        <f>papers_obs!H48</f>
        <v>0.98044536340299548</v>
      </c>
      <c r="C48">
        <f>our_raw_20110101!M48/our_raw_20110101!M47/our_raw_20110101!K48*our_raw_20110101!K47</f>
        <v>0.99238080952057295</v>
      </c>
      <c r="D48">
        <f>C48/our_raw_20110101!C48*our_raw_20110101!C47</f>
        <v>0.98971937063948812</v>
      </c>
    </row>
    <row r="49" spans="1:4" x14ac:dyDescent="0.25">
      <c r="A49" s="1">
        <f>papers_obs!A49</f>
        <v>33878</v>
      </c>
      <c r="B49">
        <f>papers_obs!H49</f>
        <v>0.98240513759120296</v>
      </c>
      <c r="C49">
        <f>our_raw_20110101!M49/our_raw_20110101!M48/our_raw_20110101!K49*our_raw_20110101!K48</f>
        <v>0.99216457271698932</v>
      </c>
      <c r="D49">
        <f>C49/our_raw_20110101!C49*our_raw_20110101!C48</f>
        <v>0.98913434280791002</v>
      </c>
    </row>
    <row r="50" spans="1:4" x14ac:dyDescent="0.25">
      <c r="A50" s="1">
        <f>papers_obs!A50</f>
        <v>33970</v>
      </c>
      <c r="B50">
        <f>papers_obs!H50</f>
        <v>0.98238318301328686</v>
      </c>
      <c r="C50">
        <f>our_raw_20110101!M50/our_raw_20110101!M49/our_raw_20110101!K50*our_raw_20110101!K49</f>
        <v>1.0025984024317804</v>
      </c>
      <c r="D50">
        <f>C50/our_raw_20110101!C50*our_raw_20110101!C49</f>
        <v>1.0000657274157596</v>
      </c>
    </row>
    <row r="51" spans="1:4" x14ac:dyDescent="0.25">
      <c r="A51" s="1">
        <f>papers_obs!A51</f>
        <v>34060</v>
      </c>
      <c r="B51">
        <f>papers_obs!H51</f>
        <v>0.98656378107608345</v>
      </c>
      <c r="C51">
        <f>our_raw_20110101!M51/our_raw_20110101!M50/our_raw_20110101!K51*our_raw_20110101!K50</f>
        <v>1.0057166121779164</v>
      </c>
      <c r="D51">
        <f>C51/our_raw_20110101!C51*our_raw_20110101!C50</f>
        <v>1.0033938693880078</v>
      </c>
    </row>
    <row r="52" spans="1:4" x14ac:dyDescent="0.25">
      <c r="A52" s="1">
        <f>papers_obs!A52</f>
        <v>34151</v>
      </c>
      <c r="B52">
        <f>papers_obs!H52</f>
        <v>0.98341501779124718</v>
      </c>
      <c r="C52">
        <f>our_raw_20110101!M52/our_raw_20110101!M51/our_raw_20110101!K52*our_raw_20110101!K51</f>
        <v>1.0011381884841466</v>
      </c>
      <c r="D52">
        <f>C52/our_raw_20110101!C52*our_raw_20110101!C51</f>
        <v>0.99850705381334859</v>
      </c>
    </row>
    <row r="53" spans="1:4" x14ac:dyDescent="0.25">
      <c r="A53" s="1">
        <f>papers_obs!A53</f>
        <v>34243</v>
      </c>
      <c r="B53">
        <f>papers_obs!H53</f>
        <v>0.98719740364282071</v>
      </c>
      <c r="C53">
        <f>our_raw_20110101!M53/our_raw_20110101!M52/our_raw_20110101!K53*our_raw_20110101!K52</f>
        <v>1.0025579822353206</v>
      </c>
      <c r="D53">
        <f>C53/our_raw_20110101!C53*our_raw_20110101!C52</f>
        <v>0.9997238562254539</v>
      </c>
    </row>
    <row r="54" spans="1:4" x14ac:dyDescent="0.25">
      <c r="A54" s="1">
        <f>papers_obs!A54</f>
        <v>34335</v>
      </c>
      <c r="B54">
        <f>papers_obs!H54</f>
        <v>0.99718250830624244</v>
      </c>
      <c r="C54">
        <f>our_raw_20110101!M54/our_raw_20110101!M53/our_raw_20110101!K54*our_raw_20110101!K53</f>
        <v>1.0140504413099036</v>
      </c>
      <c r="D54">
        <f>C54/our_raw_20110101!C54*our_raw_20110101!C53</f>
        <v>1.0116491529851885</v>
      </c>
    </row>
    <row r="55" spans="1:4" x14ac:dyDescent="0.25">
      <c r="A55" s="1">
        <f>papers_obs!A55</f>
        <v>34425</v>
      </c>
      <c r="B55">
        <f>papers_obs!H55</f>
        <v>0.99368529298813624</v>
      </c>
      <c r="C55">
        <f>our_raw_20110101!M55/our_raw_20110101!M54/our_raw_20110101!K55*our_raw_20110101!K54</f>
        <v>1.0082996797422996</v>
      </c>
      <c r="D55">
        <f>C55/our_raw_20110101!C55*our_raw_20110101!C54</f>
        <v>1.0060592646225957</v>
      </c>
    </row>
    <row r="56" spans="1:4" x14ac:dyDescent="0.25">
      <c r="A56" s="1">
        <f>papers_obs!A56</f>
        <v>34516</v>
      </c>
      <c r="B56">
        <f>papers_obs!H56</f>
        <v>0.99063145447752277</v>
      </c>
      <c r="C56">
        <f>our_raw_20110101!M56/our_raw_20110101!M55/our_raw_20110101!K56*our_raw_20110101!K55</f>
        <v>1.0036877476570942</v>
      </c>
      <c r="D56">
        <f>C56/our_raw_20110101!C56*our_raw_20110101!C55</f>
        <v>1.0009983432888478</v>
      </c>
    </row>
    <row r="57" spans="1:4" x14ac:dyDescent="0.25">
      <c r="A57" s="1">
        <f>papers_obs!A57</f>
        <v>34608</v>
      </c>
      <c r="B57">
        <f>papers_obs!H57</f>
        <v>0.99356992027560065</v>
      </c>
      <c r="C57">
        <f>our_raw_20110101!M57/our_raw_20110101!M56/our_raw_20110101!K57*our_raw_20110101!K56</f>
        <v>1.0071108789781968</v>
      </c>
      <c r="D57">
        <f>C57/our_raw_20110101!C57*our_raw_20110101!C56</f>
        <v>1.0043042974010936</v>
      </c>
    </row>
    <row r="58" spans="1:4" x14ac:dyDescent="0.25">
      <c r="A58" s="1">
        <f>papers_obs!A58</f>
        <v>34700</v>
      </c>
      <c r="B58">
        <f>papers_obs!H58</f>
        <v>1.0061810651153755</v>
      </c>
      <c r="C58">
        <f>our_raw_20110101!M58/our_raw_20110101!M57/our_raw_20110101!K58*our_raw_20110101!K57</f>
        <v>1.0137234407396094</v>
      </c>
      <c r="D58">
        <f>C58/our_raw_20110101!C58*our_raw_20110101!C57</f>
        <v>1.0122822071020774</v>
      </c>
    </row>
    <row r="59" spans="1:4" x14ac:dyDescent="0.25">
      <c r="A59" s="1">
        <f>papers_obs!A59</f>
        <v>34790</v>
      </c>
      <c r="B59">
        <f>papers_obs!H59</f>
        <v>1.0075942990263496</v>
      </c>
      <c r="C59">
        <f>our_raw_20110101!M59/our_raw_20110101!M58/our_raw_20110101!K59*our_raw_20110101!K58</f>
        <v>1.0150359882383997</v>
      </c>
      <c r="D59">
        <f>C59/our_raw_20110101!C59*our_raw_20110101!C58</f>
        <v>1.0129185110344907</v>
      </c>
    </row>
    <row r="60" spans="1:4" x14ac:dyDescent="0.25">
      <c r="A60" s="1">
        <f>papers_obs!A60</f>
        <v>34881</v>
      </c>
      <c r="B60">
        <f>papers_obs!H60</f>
        <v>0.99649353037561184</v>
      </c>
      <c r="C60">
        <f>our_raw_20110101!M60/our_raw_20110101!M59/our_raw_20110101!K60*our_raw_20110101!K59</f>
        <v>1.003708674682116</v>
      </c>
      <c r="D60">
        <f>C60/our_raw_20110101!C60*our_raw_20110101!C59</f>
        <v>1.0011271272400164</v>
      </c>
    </row>
    <row r="61" spans="1:4" x14ac:dyDescent="0.25">
      <c r="A61" s="1">
        <f>papers_obs!A61</f>
        <v>34973</v>
      </c>
      <c r="B61">
        <f>papers_obs!H61</f>
        <v>1.0025887156267468</v>
      </c>
      <c r="C61">
        <f>our_raw_20110101!M61/our_raw_20110101!M60/our_raw_20110101!K61*our_raw_20110101!K60</f>
        <v>1.008980981318421</v>
      </c>
      <c r="D61">
        <f>C61/our_raw_20110101!C61*our_raw_20110101!C60</f>
        <v>1.0062242533862538</v>
      </c>
    </row>
    <row r="62" spans="1:4" x14ac:dyDescent="0.25">
      <c r="A62" s="1">
        <f>papers_obs!A62</f>
        <v>35065</v>
      </c>
      <c r="B62">
        <f>papers_obs!H62</f>
        <v>1.0037174651412519</v>
      </c>
      <c r="C62">
        <f>our_raw_20110101!M62/our_raw_20110101!M61/our_raw_20110101!K62*our_raw_20110101!K61</f>
        <v>1.0085922793310955</v>
      </c>
      <c r="D62">
        <f>C62/our_raw_20110101!C62*our_raw_20110101!C61</f>
        <v>1.0064499833402683</v>
      </c>
    </row>
    <row r="63" spans="1:4" x14ac:dyDescent="0.25">
      <c r="A63" s="1">
        <f>papers_obs!A63</f>
        <v>35156</v>
      </c>
      <c r="B63">
        <f>papers_obs!H63</f>
        <v>1.0047222322709586</v>
      </c>
      <c r="C63">
        <f>our_raw_20110101!M63/our_raw_20110101!M62/our_raw_20110101!K63*our_raw_20110101!K62</f>
        <v>1.0140944631560411</v>
      </c>
      <c r="D63">
        <f>C63/our_raw_20110101!C63*our_raw_20110101!C62</f>
        <v>1.0115458849380112</v>
      </c>
    </row>
    <row r="64" spans="1:4" x14ac:dyDescent="0.25">
      <c r="A64" s="1">
        <f>papers_obs!A64</f>
        <v>35247</v>
      </c>
      <c r="B64">
        <f>papers_obs!H64</f>
        <v>0.99694624649556252</v>
      </c>
      <c r="C64">
        <f>our_raw_20110101!M64/our_raw_20110101!M63/our_raw_20110101!K64*our_raw_20110101!K63</f>
        <v>1.0059339910830358</v>
      </c>
      <c r="D64">
        <f>C64/our_raw_20110101!C64*our_raw_20110101!C63</f>
        <v>1.0030775378174224</v>
      </c>
    </row>
    <row r="65" spans="1:4" x14ac:dyDescent="0.25">
      <c r="A65" s="1">
        <f>papers_obs!A65</f>
        <v>35339</v>
      </c>
      <c r="B65">
        <f>papers_obs!H65</f>
        <v>0.99529241558097126</v>
      </c>
      <c r="C65">
        <f>our_raw_20110101!M65/our_raw_20110101!M64/our_raw_20110101!K65*our_raw_20110101!K64</f>
        <v>1.0032193091588875</v>
      </c>
      <c r="D65">
        <f>C65/our_raw_20110101!C65*our_raw_20110101!C64</f>
        <v>1.0001932444163155</v>
      </c>
    </row>
    <row r="66" spans="1:4" x14ac:dyDescent="0.25">
      <c r="A66" s="1">
        <f>papers_obs!A66</f>
        <v>35431</v>
      </c>
      <c r="B66">
        <f>papers_obs!H66</f>
        <v>1.0052793962576525</v>
      </c>
      <c r="C66">
        <f>our_raw_20110101!M66/our_raw_20110101!M65/our_raw_20110101!K66*our_raw_20110101!K65</f>
        <v>1.014189671682973</v>
      </c>
      <c r="D66">
        <f>C66/our_raw_20110101!C66*our_raw_20110101!C65</f>
        <v>1.0094877529564743</v>
      </c>
    </row>
    <row r="67" spans="1:4" x14ac:dyDescent="0.25">
      <c r="A67" s="1">
        <f>papers_obs!A67</f>
        <v>35521</v>
      </c>
      <c r="B67">
        <f>papers_obs!H67</f>
        <v>1.0067834933508999</v>
      </c>
      <c r="C67">
        <f>our_raw_20110101!M67/our_raw_20110101!M66/our_raw_20110101!K67*our_raw_20110101!K66</f>
        <v>1.0160220510604387</v>
      </c>
      <c r="D67">
        <f>C67/our_raw_20110101!C67*our_raw_20110101!C66</f>
        <v>1.0138197176646304</v>
      </c>
    </row>
    <row r="68" spans="1:4" x14ac:dyDescent="0.25">
      <c r="A68" s="1">
        <f>papers_obs!A68</f>
        <v>35612</v>
      </c>
      <c r="B68">
        <f>papers_obs!H68</f>
        <v>1.0067739034586702</v>
      </c>
      <c r="C68">
        <f>our_raw_20110101!M68/our_raw_20110101!M67/our_raw_20110101!K68*our_raw_20110101!K67</f>
        <v>1.0195961098672004</v>
      </c>
      <c r="D68">
        <f>C68/our_raw_20110101!C68*our_raw_20110101!C67</f>
        <v>1.0169322249317352</v>
      </c>
    </row>
    <row r="69" spans="1:4" x14ac:dyDescent="0.25">
      <c r="A69" s="1">
        <f>papers_obs!A69</f>
        <v>35704</v>
      </c>
      <c r="B69">
        <f>papers_obs!H69</f>
        <v>1.0150705415419412</v>
      </c>
      <c r="C69">
        <f>our_raw_20110101!M69/our_raw_20110101!M68/our_raw_20110101!K69*our_raw_20110101!K68</f>
        <v>1.0157260032733708</v>
      </c>
      <c r="D69">
        <f>C69/our_raw_20110101!C69*our_raw_20110101!C68</f>
        <v>1.0128936862291029</v>
      </c>
    </row>
    <row r="70" spans="1:4" x14ac:dyDescent="0.25">
      <c r="A70" s="1">
        <f>papers_obs!A70</f>
        <v>35796</v>
      </c>
      <c r="B70">
        <f>papers_obs!H70</f>
        <v>1.018672240064606</v>
      </c>
      <c r="C70">
        <f>our_raw_20110101!M70/our_raw_20110101!M69/our_raw_20110101!K70*our_raw_20110101!K69</f>
        <v>1.0301010422737225</v>
      </c>
      <c r="D70">
        <f>C70/our_raw_20110101!C70*our_raw_20110101!C69</f>
        <v>1.027784434174541</v>
      </c>
    </row>
    <row r="71" spans="1:4" x14ac:dyDescent="0.25">
      <c r="A71" s="1">
        <f>papers_obs!A71</f>
        <v>35886</v>
      </c>
      <c r="B71">
        <f>papers_obs!H71</f>
        <v>1.0182309469711204</v>
      </c>
      <c r="C71">
        <f>our_raw_20110101!M71/our_raw_20110101!M70/our_raw_20110101!K71*our_raw_20110101!K70</f>
        <v>1.0320706384090057</v>
      </c>
      <c r="D71">
        <f>C71/our_raw_20110101!C71*our_raw_20110101!C70</f>
        <v>1.0295018576296757</v>
      </c>
    </row>
    <row r="72" spans="1:4" x14ac:dyDescent="0.25">
      <c r="A72" s="1">
        <f>papers_obs!A72</f>
        <v>35977</v>
      </c>
      <c r="B72">
        <f>papers_obs!H72</f>
        <v>1.0080536753908762</v>
      </c>
      <c r="C72">
        <f>our_raw_20110101!M72/our_raw_20110101!M71/our_raw_20110101!K72*our_raw_20110101!K71</f>
        <v>1.01759730888324</v>
      </c>
      <c r="D72">
        <f>C72/our_raw_20110101!C72*our_raw_20110101!C71</f>
        <v>1.0147365710167977</v>
      </c>
    </row>
    <row r="73" spans="1:4" x14ac:dyDescent="0.25">
      <c r="A73" s="1">
        <f>papers_obs!A73</f>
        <v>36069</v>
      </c>
      <c r="B73">
        <f>papers_obs!H73</f>
        <v>1.0113652702126512</v>
      </c>
      <c r="C73">
        <f>our_raw_20110101!M73/our_raw_20110101!M72/our_raw_20110101!K73*our_raw_20110101!K72</f>
        <v>1.0221871050924967</v>
      </c>
      <c r="D73">
        <f>C73/our_raw_20110101!C73*our_raw_20110101!C72</f>
        <v>1.0191368761413429</v>
      </c>
    </row>
    <row r="74" spans="1:4" x14ac:dyDescent="0.25">
      <c r="A74" s="1">
        <f>papers_obs!A74</f>
        <v>36161</v>
      </c>
      <c r="B74">
        <f>papers_obs!H74</f>
        <v>1.0204308269474012</v>
      </c>
      <c r="C74">
        <f>our_raw_20110101!M74/our_raw_20110101!M73/our_raw_20110101!K74*our_raw_20110101!K73</f>
        <v>1.0283804825008633</v>
      </c>
      <c r="D74">
        <f>C74/our_raw_20110101!C74*our_raw_20110101!C73</f>
        <v>1.0245113879278798</v>
      </c>
    </row>
    <row r="75" spans="1:4" x14ac:dyDescent="0.25">
      <c r="A75" s="1">
        <f>papers_obs!A75</f>
        <v>36251</v>
      </c>
      <c r="B75">
        <f>papers_obs!H75</f>
        <v>1.0063843085038553</v>
      </c>
      <c r="C75">
        <f>our_raw_20110101!M75/our_raw_20110101!M74/our_raw_20110101!K75*our_raw_20110101!K74</f>
        <v>1.0164166842610567</v>
      </c>
      <c r="D75">
        <f>C75/our_raw_20110101!C75*our_raw_20110101!C74</f>
        <v>1.0136939135290708</v>
      </c>
    </row>
    <row r="76" spans="1:4" x14ac:dyDescent="0.25">
      <c r="A76" s="1">
        <f>papers_obs!A76</f>
        <v>36342</v>
      </c>
      <c r="B76">
        <f>papers_obs!H76</f>
        <v>1.0158828875698664</v>
      </c>
      <c r="C76">
        <f>our_raw_20110101!M76/our_raw_20110101!M75/our_raw_20110101!K76*our_raw_20110101!K75</f>
        <v>1.0296945428622049</v>
      </c>
      <c r="D76">
        <f>C76/our_raw_20110101!C76*our_raw_20110101!C75</f>
        <v>1.0266655005927212</v>
      </c>
    </row>
    <row r="77" spans="1:4" x14ac:dyDescent="0.25">
      <c r="A77" s="1">
        <f>papers_obs!A77</f>
        <v>36434</v>
      </c>
      <c r="B77">
        <f>papers_obs!H77</f>
        <v>1.0063080022320825</v>
      </c>
      <c r="C77">
        <f>our_raw_20110101!M77/our_raw_20110101!M76/our_raw_20110101!K77*our_raw_20110101!K76</f>
        <v>1.0152313947217737</v>
      </c>
      <c r="D77">
        <f>C77/our_raw_20110101!C77*our_raw_20110101!C76</f>
        <v>1.0122310191828414</v>
      </c>
    </row>
    <row r="78" spans="1:4" x14ac:dyDescent="0.25">
      <c r="A78" s="1">
        <f>papers_obs!A78</f>
        <v>36526</v>
      </c>
      <c r="B78">
        <f>papers_obs!H78</f>
        <v>1.0119864560863761</v>
      </c>
      <c r="C78">
        <f>our_raw_20110101!M78/our_raw_20110101!M77/our_raw_20110101!K78*our_raw_20110101!K77</f>
        <v>1.0212655151796439</v>
      </c>
      <c r="D78">
        <f>C78/our_raw_20110101!C78*our_raw_20110101!C77</f>
        <v>1.0071441532956931</v>
      </c>
    </row>
    <row r="79" spans="1:4" x14ac:dyDescent="0.25">
      <c r="A79" s="1">
        <f>papers_obs!A79</f>
        <v>36617</v>
      </c>
      <c r="B79">
        <f>papers_obs!H79</f>
        <v>1.0132001551044705</v>
      </c>
      <c r="C79">
        <f>our_raw_20110101!M79/our_raw_20110101!M78/our_raw_20110101!K79*our_raw_20110101!K78</f>
        <v>1.0243378745323288</v>
      </c>
      <c r="D79">
        <f>C79/our_raw_20110101!C79*our_raw_20110101!C78</f>
        <v>1.021171839319255</v>
      </c>
    </row>
    <row r="80" spans="1:4" x14ac:dyDescent="0.25">
      <c r="A80" s="1">
        <f>papers_obs!A80</f>
        <v>36708</v>
      </c>
      <c r="B80">
        <f>papers_obs!H80</f>
        <v>0.99610618946918261</v>
      </c>
      <c r="C80">
        <f>our_raw_20110101!M80/our_raw_20110101!M79/our_raw_20110101!K80*our_raw_20110101!K79</f>
        <v>1.0081435323906043</v>
      </c>
      <c r="D80">
        <f>C80/our_raw_20110101!C80*our_raw_20110101!C79</f>
        <v>1.0049395994792096</v>
      </c>
    </row>
    <row r="81" spans="1:4" x14ac:dyDescent="0.25">
      <c r="A81" s="1">
        <f>papers_obs!A81</f>
        <v>36800</v>
      </c>
      <c r="B81">
        <f>papers_obs!H81</f>
        <v>1.0015418579007473</v>
      </c>
      <c r="C81">
        <f>our_raw_20110101!M81/our_raw_20110101!M80/our_raw_20110101!K81*our_raw_20110101!K80</f>
        <v>1.0104368258363916</v>
      </c>
      <c r="D81">
        <f>C81/our_raw_20110101!C81*our_raw_20110101!C80</f>
        <v>1.0074008517873156</v>
      </c>
    </row>
    <row r="82" spans="1:4" x14ac:dyDescent="0.25">
      <c r="A82" s="1">
        <f>papers_obs!A82</f>
        <v>36892</v>
      </c>
      <c r="B82">
        <f>papers_obs!H82</f>
        <v>0.99740982467647921</v>
      </c>
      <c r="C82">
        <f>our_raw_20110101!M82/our_raw_20110101!M81/our_raw_20110101!K82*our_raw_20110101!K81</f>
        <v>1.0019715323546079</v>
      </c>
      <c r="D82">
        <f>C82/our_raw_20110101!C82*our_raw_20110101!C81</f>
        <v>0.99944126575849956</v>
      </c>
    </row>
    <row r="83" spans="1:4" x14ac:dyDescent="0.25">
      <c r="A83" s="1">
        <f>papers_obs!A83</f>
        <v>36982</v>
      </c>
      <c r="B83">
        <f>papers_obs!H83</f>
        <v>1.0007892003824919</v>
      </c>
      <c r="C83">
        <f>our_raw_20110101!M83/our_raw_20110101!M82/our_raw_20110101!K83*our_raw_20110101!K82</f>
        <v>1.0107712022877162</v>
      </c>
      <c r="D83">
        <f>C83/our_raw_20110101!C83*our_raw_20110101!C82</f>
        <v>1.0077837954927671</v>
      </c>
    </row>
    <row r="84" spans="1:4" x14ac:dyDescent="0.25">
      <c r="A84" s="1">
        <f>papers_obs!A84</f>
        <v>37073</v>
      </c>
      <c r="B84">
        <f>papers_obs!H84</f>
        <v>0.99557042774594462</v>
      </c>
      <c r="C84">
        <f>our_raw_20110101!M84/our_raw_20110101!M83/our_raw_20110101!K84*our_raw_20110101!K83</f>
        <v>1.0053080631232227</v>
      </c>
      <c r="D84">
        <f>C84/our_raw_20110101!C84*our_raw_20110101!C83</f>
        <v>1.0021067076515393</v>
      </c>
    </row>
    <row r="85" spans="1:4" x14ac:dyDescent="0.25">
      <c r="A85" s="1">
        <f>papers_obs!A85</f>
        <v>37165</v>
      </c>
      <c r="B85">
        <f>papers_obs!H85</f>
        <v>0.99555715876607787</v>
      </c>
      <c r="C85">
        <f>our_raw_20110101!M85/our_raw_20110101!M84/our_raw_20110101!K85*our_raw_20110101!K84</f>
        <v>1.0058698249268876</v>
      </c>
      <c r="D85">
        <f>C85/our_raw_20110101!C85*our_raw_20110101!C84</f>
        <v>1.0026582899371081</v>
      </c>
    </row>
    <row r="86" spans="1:4" x14ac:dyDescent="0.25">
      <c r="A86" s="1">
        <f>papers_obs!A86</f>
        <v>37257</v>
      </c>
      <c r="B86">
        <f>papers_obs!H86</f>
        <v>0.99526827045040567</v>
      </c>
      <c r="C86">
        <f>our_raw_20110101!M86/our_raw_20110101!M85/our_raw_20110101!K86*our_raw_20110101!K85</f>
        <v>1.003107449734238</v>
      </c>
      <c r="D86">
        <f>C86/our_raw_20110101!C86*our_raw_20110101!C85</f>
        <v>1.0005502658854959</v>
      </c>
    </row>
    <row r="87" spans="1:4" x14ac:dyDescent="0.25">
      <c r="A87" s="1">
        <f>papers_obs!A87</f>
        <v>37347</v>
      </c>
      <c r="B87">
        <f>papers_obs!H87</f>
        <v>0.99038435155994109</v>
      </c>
      <c r="C87">
        <f>our_raw_20110101!M87/our_raw_20110101!M86/our_raw_20110101!K87*our_raw_20110101!K86</f>
        <v>1.0007149554868333</v>
      </c>
      <c r="D87">
        <f>C87/our_raw_20110101!C87*our_raw_20110101!C86</f>
        <v>0.99822856788298509</v>
      </c>
    </row>
    <row r="88" spans="1:4" x14ac:dyDescent="0.25">
      <c r="A88" s="1">
        <f>papers_obs!A88</f>
        <v>37438</v>
      </c>
      <c r="B88">
        <f>papers_obs!H88</f>
        <v>0.98709851289949457</v>
      </c>
      <c r="C88">
        <f>our_raw_20110101!M88/our_raw_20110101!M87/our_raw_20110101!K88*our_raw_20110101!K87</f>
        <v>0.99898734848067572</v>
      </c>
      <c r="D88">
        <f>C88/our_raw_20110101!C88*our_raw_20110101!C87</f>
        <v>0.99594271313142924</v>
      </c>
    </row>
    <row r="89" spans="1:4" x14ac:dyDescent="0.25">
      <c r="A89" s="1">
        <f>papers_obs!A89</f>
        <v>37530</v>
      </c>
      <c r="B89">
        <f>papers_obs!H89</f>
        <v>0.99202739821077801</v>
      </c>
      <c r="C89">
        <f>our_raw_20110101!M89/our_raw_20110101!M88/our_raw_20110101!K89*our_raw_20110101!K88</f>
        <v>1.0015688753119256</v>
      </c>
      <c r="D89">
        <f>C89/our_raw_20110101!C89*our_raw_20110101!C88</f>
        <v>0.99847386496097412</v>
      </c>
    </row>
    <row r="90" spans="1:4" x14ac:dyDescent="0.25">
      <c r="A90" s="1">
        <f>papers_obs!A90</f>
        <v>37622</v>
      </c>
      <c r="B90">
        <f>papers_obs!H90</f>
        <v>0.98965715550126632</v>
      </c>
      <c r="C90">
        <f>our_raw_20110101!M90/our_raw_20110101!M89/our_raw_20110101!K90*our_raw_20110101!K89</f>
        <v>0.99524238901513007</v>
      </c>
      <c r="D90">
        <f>C90/our_raw_20110101!C90*our_raw_20110101!C89</f>
        <v>0.98816008448468295</v>
      </c>
    </row>
    <row r="91" spans="1:4" x14ac:dyDescent="0.25">
      <c r="A91" s="1">
        <f>papers_obs!A91</f>
        <v>37712</v>
      </c>
      <c r="B91">
        <f>papers_obs!H91</f>
        <v>0.99572759821640611</v>
      </c>
      <c r="C91">
        <f>our_raw_20110101!M91/our_raw_20110101!M90/our_raw_20110101!K91*our_raw_20110101!K90</f>
        <v>1.0003720419469158</v>
      </c>
      <c r="D91">
        <f>C91/our_raw_20110101!C91*our_raw_20110101!C90</f>
        <v>0.99736030165798806</v>
      </c>
    </row>
    <row r="92" spans="1:4" x14ac:dyDescent="0.25">
      <c r="A92" s="1">
        <f>papers_obs!A92</f>
        <v>37803</v>
      </c>
      <c r="B92">
        <f>papers_obs!H92</f>
        <v>0.98730551841733538</v>
      </c>
      <c r="C92">
        <f>our_raw_20110101!M92/our_raw_20110101!M91/our_raw_20110101!K92*our_raw_20110101!K91</f>
        <v>0.99927062423361657</v>
      </c>
      <c r="D92">
        <f>C92/our_raw_20110101!C92*our_raw_20110101!C91</f>
        <v>0.99593840891515517</v>
      </c>
    </row>
    <row r="93" spans="1:4" x14ac:dyDescent="0.25">
      <c r="A93" s="1">
        <f>papers_obs!A93</f>
        <v>37895</v>
      </c>
      <c r="B93">
        <f>papers_obs!H93</f>
        <v>0.99227310980774619</v>
      </c>
      <c r="C93">
        <f>our_raw_20110101!M93/our_raw_20110101!M92/our_raw_20110101!K93*our_raw_20110101!K92</f>
        <v>0.99549382902413319</v>
      </c>
      <c r="D93">
        <f>C93/our_raw_20110101!C93*our_raw_20110101!C92</f>
        <v>0.99207662280027564</v>
      </c>
    </row>
    <row r="94" spans="1:4" x14ac:dyDescent="0.25">
      <c r="A94" s="1">
        <f>papers_obs!A94</f>
        <v>37987</v>
      </c>
      <c r="B94">
        <f>papers_obs!H94</f>
        <v>0.99455499109528478</v>
      </c>
      <c r="C94">
        <f>our_raw_20110101!M94/our_raw_20110101!M93/our_raw_20110101!K94*our_raw_20110101!K93</f>
        <v>1.0107727332764485</v>
      </c>
      <c r="D94">
        <f>C94/our_raw_20110101!C94*our_raw_20110101!C93</f>
        <v>1.0104075587684198</v>
      </c>
    </row>
    <row r="95" spans="1:4" x14ac:dyDescent="0.25">
      <c r="A95" s="1">
        <f>papers_obs!A95</f>
        <v>38078</v>
      </c>
      <c r="B95">
        <f>papers_obs!H95</f>
        <v>0.99228951924674913</v>
      </c>
      <c r="C95">
        <f>our_raw_20110101!M95/our_raw_20110101!M94/our_raw_20110101!K95*our_raw_20110101!K94</f>
        <v>1.0013741428331275</v>
      </c>
      <c r="D95">
        <f>C95/our_raw_20110101!C95*our_raw_20110101!C94</f>
        <v>0.99860169633350726</v>
      </c>
    </row>
    <row r="96" spans="1:4" x14ac:dyDescent="0.25">
      <c r="A96" s="1">
        <f>papers_obs!A96</f>
        <v>38169</v>
      </c>
      <c r="B96">
        <f>papers_obs!H96</f>
        <v>0.99529909329822674</v>
      </c>
      <c r="C96">
        <f>our_raw_20110101!M96/our_raw_20110101!M95/our_raw_20110101!K96*our_raw_20110101!K95</f>
        <v>1.0073684865494119</v>
      </c>
      <c r="D96">
        <f>C96/our_raw_20110101!C96*our_raw_20110101!C95</f>
        <v>1.0041859323179416</v>
      </c>
    </row>
    <row r="97" spans="1:4" x14ac:dyDescent="0.25">
      <c r="A97" s="1">
        <f>papers_obs!A97</f>
        <v>38261</v>
      </c>
      <c r="B97">
        <f>papers_obs!H97</f>
        <v>1.0023139055977437</v>
      </c>
      <c r="C97">
        <f>our_raw_20110101!M97/our_raw_20110101!M96/our_raw_20110101!K97*our_raw_20110101!K96</f>
        <v>1.0090727807285704</v>
      </c>
      <c r="D97">
        <f>C97/our_raw_20110101!C97*our_raw_20110101!C96</f>
        <v>1.0057544385627117</v>
      </c>
    </row>
    <row r="98" spans="1:4" x14ac:dyDescent="0.25">
      <c r="A98" s="1">
        <f>papers_obs!A98</f>
        <v>38353</v>
      </c>
      <c r="B98">
        <f>papers_obs!H98</f>
        <v>0.99659068577013876</v>
      </c>
      <c r="C98">
        <f>our_raw_20110101!M98/our_raw_20110101!M97/our_raw_20110101!K98*our_raw_20110101!K97</f>
        <v>1.0067872133397444</v>
      </c>
      <c r="D98">
        <f>C98/our_raw_20110101!C98*our_raw_20110101!C97</f>
        <v>1.0040134237030136</v>
      </c>
    </row>
    <row r="99" spans="1:4" x14ac:dyDescent="0.25">
      <c r="A99" s="1">
        <f>papers_obs!A99</f>
        <v>38443</v>
      </c>
      <c r="B99">
        <f>papers_obs!H99</f>
        <v>1.0044748876463487</v>
      </c>
      <c r="C99">
        <f>our_raw_20110101!M99/our_raw_20110101!M98/our_raw_20110101!K99*our_raw_20110101!K98</f>
        <v>1.0141981911889864</v>
      </c>
      <c r="D99">
        <f>C99/our_raw_20110101!C99*our_raw_20110101!C98</f>
        <v>1.0113399529799052</v>
      </c>
    </row>
    <row r="100" spans="1:4" x14ac:dyDescent="0.25">
      <c r="A100" s="1">
        <f>papers_obs!A100</f>
        <v>38534</v>
      </c>
      <c r="B100">
        <f>papers_obs!H100</f>
        <v>0.99716405196522939</v>
      </c>
      <c r="C100">
        <f>our_raw_20110101!M100/our_raw_20110101!M99/our_raw_20110101!K100*our_raw_20110101!K99</f>
        <v>1.006926227160527</v>
      </c>
      <c r="D100">
        <f>C100/our_raw_20110101!C100*our_raw_20110101!C99</f>
        <v>1.0035983025300439</v>
      </c>
    </row>
    <row r="101" spans="1:4" x14ac:dyDescent="0.25">
      <c r="A101" s="1">
        <f>papers_obs!A101</f>
        <v>38626</v>
      </c>
      <c r="B101">
        <f>papers_obs!H101</f>
        <v>1.0058964025430617</v>
      </c>
      <c r="C101">
        <f>our_raw_20110101!M101/our_raw_20110101!M100/our_raw_20110101!K101*our_raw_20110101!K100</f>
        <v>1.0148027113329725</v>
      </c>
      <c r="D101">
        <f>C101/our_raw_20110101!C101*our_raw_20110101!C100</f>
        <v>1.0113470209554938</v>
      </c>
    </row>
    <row r="102" spans="1:4" x14ac:dyDescent="0.25">
      <c r="A102" s="1">
        <f>papers_obs!A102</f>
        <v>38718</v>
      </c>
      <c r="B102">
        <f>papers_obs!H102</f>
        <v>1.006931485385526</v>
      </c>
      <c r="C102">
        <f>our_raw_20110101!M102/our_raw_20110101!M101/our_raw_20110101!K102*our_raw_20110101!K101</f>
        <v>1.0145457653760295</v>
      </c>
      <c r="D102">
        <f>C102/our_raw_20110101!C102*our_raw_20110101!C101</f>
        <v>1.0120171627185477</v>
      </c>
    </row>
    <row r="103" spans="1:4" x14ac:dyDescent="0.25">
      <c r="A103" s="1">
        <f>papers_obs!A103</f>
        <v>38808</v>
      </c>
      <c r="B103">
        <f>papers_obs!H103</f>
        <v>1.006936980292551</v>
      </c>
      <c r="C103">
        <f>our_raw_20110101!M103/our_raw_20110101!M102/our_raw_20110101!K103*our_raw_20110101!K102</f>
        <v>1.0177966826415512</v>
      </c>
      <c r="D103">
        <f>C103/our_raw_20110101!C103*our_raw_20110101!C102</f>
        <v>1.0148159093982883</v>
      </c>
    </row>
    <row r="104" spans="1:4" x14ac:dyDescent="0.25">
      <c r="A104" s="1">
        <f>papers_obs!A104</f>
        <v>38899</v>
      </c>
      <c r="B104">
        <f>papers_obs!H104</f>
        <v>0.99871718738245474</v>
      </c>
      <c r="C104">
        <f>our_raw_20110101!M104/our_raw_20110101!M103/our_raw_20110101!K104*our_raw_20110101!K103</f>
        <v>1.0091331744333594</v>
      </c>
      <c r="D104">
        <f>C104/our_raw_20110101!C104*our_raw_20110101!C103</f>
        <v>1.0059024757459012</v>
      </c>
    </row>
    <row r="105" spans="1:4" x14ac:dyDescent="0.25">
      <c r="A105" s="1">
        <f>papers_obs!A105</f>
        <v>38991</v>
      </c>
      <c r="B105">
        <f>papers_obs!H105</f>
        <v>1.0147283033428376</v>
      </c>
      <c r="C105">
        <f>our_raw_20110101!M105/our_raw_20110101!M104/our_raw_20110101!K105*our_raw_20110101!K104</f>
        <v>1.0259658907867819</v>
      </c>
      <c r="D105">
        <f>C105/our_raw_20110101!C105*our_raw_20110101!C104</f>
        <v>1.0227095787515814</v>
      </c>
    </row>
    <row r="106" spans="1:4" x14ac:dyDescent="0.25">
      <c r="A106" s="1">
        <f>papers_obs!A106</f>
        <v>39083</v>
      </c>
      <c r="B106">
        <f>papers_obs!H106</f>
        <v>1.0047346462572326</v>
      </c>
      <c r="C106">
        <f>our_raw_20110101!M106/our_raw_20110101!M105/our_raw_20110101!K106*our_raw_20110101!K105</f>
        <v>1.0139852124117552</v>
      </c>
      <c r="D106">
        <f>C106/our_raw_20110101!C106*our_raw_20110101!C105</f>
        <v>1.0098415249536326</v>
      </c>
    </row>
    <row r="107" spans="1:4" x14ac:dyDescent="0.25">
      <c r="A107" s="1">
        <f>papers_obs!A107</f>
        <v>39173</v>
      </c>
      <c r="B107">
        <f>papers_obs!H107</f>
        <v>1.0168878046682441</v>
      </c>
      <c r="C107">
        <f>our_raw_20110101!M107/our_raw_20110101!M106/our_raw_20110101!K107*our_raw_20110101!K106</f>
        <v>1.0264242447394782</v>
      </c>
      <c r="D107">
        <f>C107/our_raw_20110101!C107*our_raw_20110101!C106</f>
        <v>1.0235745689635953</v>
      </c>
    </row>
    <row r="108" spans="1:4" x14ac:dyDescent="0.25">
      <c r="A108" s="1">
        <f>papers_obs!A108</f>
        <v>39264</v>
      </c>
      <c r="B108">
        <f>papers_obs!H108</f>
        <v>1.0160329331687503</v>
      </c>
      <c r="C108">
        <f>our_raw_20110101!M108/our_raw_20110101!M107/our_raw_20110101!K108*our_raw_20110101!K107</f>
        <v>1.0262986537893788</v>
      </c>
      <c r="D108">
        <f>C108/our_raw_20110101!C108*our_raw_20110101!C107</f>
        <v>1.0230811118232332</v>
      </c>
    </row>
    <row r="109" spans="1:4" x14ac:dyDescent="0.25">
      <c r="A109" s="1">
        <f>papers_obs!A109</f>
        <v>39356</v>
      </c>
      <c r="B109">
        <f>papers_obs!H109</f>
        <v>1.0174926971333356</v>
      </c>
      <c r="C109">
        <f>our_raw_20110101!M109/our_raw_20110101!M108/our_raw_20110101!K109*our_raw_20110101!K108</f>
        <v>1.0268328826318949</v>
      </c>
      <c r="D109">
        <f>C109/our_raw_20110101!C109*our_raw_20110101!C108</f>
        <v>1.0236295860503699</v>
      </c>
    </row>
    <row r="110" spans="1:4" x14ac:dyDescent="0.25">
      <c r="A110" s="1">
        <f>papers_obs!A110</f>
        <v>39448</v>
      </c>
      <c r="B110">
        <f>papers_obs!H110</f>
        <v>1.0048095938820241</v>
      </c>
      <c r="C110">
        <f>our_raw_20110101!M110/our_raw_20110101!M109/our_raw_20110101!K110*our_raw_20110101!K109</f>
        <v>1.0145008382450191</v>
      </c>
      <c r="D110">
        <f>C110/our_raw_20110101!C110*our_raw_20110101!C109</f>
        <v>1.015067338813324</v>
      </c>
    </row>
    <row r="111" spans="1:4" x14ac:dyDescent="0.25">
      <c r="A111" s="1">
        <f>papers_obs!A111</f>
        <v>39539</v>
      </c>
      <c r="B111">
        <f>papers_obs!H111</f>
        <v>0.99980654115851542</v>
      </c>
      <c r="C111">
        <f>our_raw_20110101!M111/our_raw_20110101!M110/our_raw_20110101!K111*our_raw_20110101!K110</f>
        <v>1.0128443123408988</v>
      </c>
      <c r="D111">
        <f>C111/our_raw_20110101!C111*our_raw_20110101!C110</f>
        <v>1.010226246554887</v>
      </c>
    </row>
    <row r="112" spans="1:4" x14ac:dyDescent="0.25">
      <c r="A112" s="1">
        <f>papers_obs!A112</f>
        <v>39630</v>
      </c>
      <c r="B112">
        <f>papers_obs!H112</f>
        <v>0.9899632309213352</v>
      </c>
      <c r="C112">
        <f>our_raw_20110101!M112/our_raw_20110101!M111/our_raw_20110101!K112*our_raw_20110101!K111</f>
        <v>1.0013486887175767</v>
      </c>
      <c r="D112">
        <f>C112/our_raw_20110101!C112*our_raw_20110101!C111</f>
        <v>0.99835318717344057</v>
      </c>
    </row>
    <row r="113" spans="1:4" x14ac:dyDescent="0.25">
      <c r="A113" s="1">
        <f>papers_obs!A113</f>
        <v>39722</v>
      </c>
      <c r="B113">
        <f>papers_obs!H113</f>
        <v>0.99544368695722585</v>
      </c>
      <c r="C113">
        <f>our_raw_20110101!M113/our_raw_20110101!M112/our_raw_20110101!K113*our_raw_20110101!K112</f>
        <v>1.0053791534307788</v>
      </c>
      <c r="D113">
        <f>C113/our_raw_20110101!C113*our_raw_20110101!C112</f>
        <v>1.0023193813949272</v>
      </c>
    </row>
    <row r="114" spans="1:4" x14ac:dyDescent="0.25">
      <c r="A114" s="1">
        <f>papers_obs!A114</f>
        <v>39814</v>
      </c>
      <c r="B114">
        <f>papers_obs!H114</f>
        <v>0.98577555906613124</v>
      </c>
      <c r="C114">
        <f>our_raw_20110101!M114/our_raw_20110101!M113/our_raw_20110101!K114*our_raw_20110101!K113</f>
        <v>0.98982657764832083</v>
      </c>
      <c r="D114">
        <f>C114/our_raw_20110101!C114*our_raw_20110101!C113</f>
        <v>0.98945718591703991</v>
      </c>
    </row>
    <row r="115" spans="1:4" x14ac:dyDescent="0.25">
      <c r="A115" s="1">
        <f>papers_obs!A115</f>
        <v>39904</v>
      </c>
      <c r="B115">
        <f>papers_obs!H115</f>
        <v>0.98280832490205494</v>
      </c>
      <c r="C115">
        <f>our_raw_20110101!M115/our_raw_20110101!M114/our_raw_20110101!K115*our_raw_20110101!K114</f>
        <v>0.991858318728707</v>
      </c>
      <c r="D115">
        <f>C115/our_raw_20110101!C115*our_raw_20110101!C114</f>
        <v>0.98955551818464116</v>
      </c>
    </row>
    <row r="116" spans="1:4" x14ac:dyDescent="0.25">
      <c r="A116" s="1">
        <f>papers_obs!A116</f>
        <v>39995</v>
      </c>
      <c r="B116">
        <f>papers_obs!H116</f>
        <v>0.976522770280561</v>
      </c>
      <c r="C116">
        <f>our_raw_20110101!M116/our_raw_20110101!M115/our_raw_20110101!K116*our_raw_20110101!K115</f>
        <v>0.98372735297143432</v>
      </c>
      <c r="D116">
        <f>C116/our_raw_20110101!C116*our_raw_20110101!C115</f>
        <v>0.98108705769513826</v>
      </c>
    </row>
    <row r="117" spans="1:4" x14ac:dyDescent="0.25">
      <c r="A117" s="1">
        <f>papers_obs!A117</f>
        <v>40087</v>
      </c>
      <c r="B117">
        <f>papers_obs!H117</f>
        <v>0.98212421528404248</v>
      </c>
      <c r="C117">
        <f>our_raw_20110101!M117/our_raw_20110101!M116/our_raw_20110101!K117*our_raw_20110101!K116</f>
        <v>0.98066802269758935</v>
      </c>
      <c r="D117">
        <f>C117/our_raw_20110101!C117*our_raw_20110101!C116</f>
        <v>0.97799203123584189</v>
      </c>
    </row>
    <row r="118" spans="1:4" x14ac:dyDescent="0.25">
      <c r="A118" s="1">
        <f>papers_obs!A118</f>
        <v>40179</v>
      </c>
      <c r="B118">
        <f>papers_obs!H118</f>
        <v>0.98769577932964325</v>
      </c>
      <c r="C118">
        <f>our_raw_20110101!M118/our_raw_20110101!M117/our_raw_20110101!K118*our_raw_20110101!K117</f>
        <v>0.9944583816029422</v>
      </c>
      <c r="D118">
        <f>C118/our_raw_20110101!C118*our_raw_20110101!C117</f>
        <v>0.99337858730148809</v>
      </c>
    </row>
    <row r="119" spans="1:4" x14ac:dyDescent="0.25">
      <c r="A119" s="1">
        <f>papers_obs!A119</f>
        <v>40269</v>
      </c>
      <c r="B119">
        <f>papers_obs!H119</f>
        <v>0.9828323833172341</v>
      </c>
      <c r="C119">
        <f>our_raw_20110101!M119/our_raw_20110101!M118/our_raw_20110101!K119*our_raw_20110101!K118</f>
        <v>0.98644357996536502</v>
      </c>
      <c r="D119">
        <f>C119/our_raw_20110101!C119*our_raw_20110101!C118</f>
        <v>0.98432676013236697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9C89-AF82-4ECA-81FA-A0A80EC4310C}">
  <dimension ref="A1:D119"/>
  <sheetViews>
    <sheetView workbookViewId="0">
      <selection activeCell="D23" sqref="D23"/>
    </sheetView>
  </sheetViews>
  <sheetFormatPr defaultRowHeight="15" x14ac:dyDescent="0.25"/>
  <cols>
    <col min="1" max="6" width="19.140625" customWidth="1"/>
  </cols>
  <sheetData>
    <row r="1" spans="1:4" x14ac:dyDescent="0.25">
      <c r="A1" t="s">
        <v>135</v>
      </c>
      <c r="B1" t="s">
        <v>134</v>
      </c>
      <c r="C1" s="2" t="s">
        <v>154</v>
      </c>
    </row>
    <row r="2" spans="1:4" x14ac:dyDescent="0.25">
      <c r="A2" s="1">
        <f>papers_obs!A2</f>
        <v>29587</v>
      </c>
      <c r="B2">
        <f>papers_obs!G2</f>
        <v>0.98703895770334904</v>
      </c>
    </row>
    <row r="3" spans="1:4" x14ac:dyDescent="0.25">
      <c r="A3" s="1">
        <f>papers_obs!A3</f>
        <v>29677</v>
      </c>
      <c r="B3">
        <f>papers_obs!G3</f>
        <v>0.98613828457052244</v>
      </c>
      <c r="C3">
        <f>EXP(D3/100)</f>
        <v>0.990929141184961</v>
      </c>
      <c r="D3">
        <f>(our_raw_20110101!N2-our_raw_20110101!D2)/4</f>
        <v>-0.91122495446265006</v>
      </c>
    </row>
    <row r="4" spans="1:4" x14ac:dyDescent="0.25">
      <c r="A4" s="1">
        <f>papers_obs!A4</f>
        <v>29768</v>
      </c>
      <c r="B4">
        <f>papers_obs!G4</f>
        <v>0.9894087173301247</v>
      </c>
      <c r="C4">
        <f t="shared" ref="C4:C67" si="0">EXP(D4/100)</f>
        <v>0.98993487859292129</v>
      </c>
      <c r="D4">
        <f>(our_raw_20110101!N3-our_raw_20110101!D3)/4</f>
        <v>-1.0116117216117249</v>
      </c>
    </row>
    <row r="5" spans="1:4" x14ac:dyDescent="0.25">
      <c r="A5" s="1">
        <f>papers_obs!A5</f>
        <v>29860</v>
      </c>
      <c r="B5">
        <f>papers_obs!G5</f>
        <v>0.99643202755803051</v>
      </c>
      <c r="C5">
        <f t="shared" si="0"/>
        <v>0.99313390427545933</v>
      </c>
      <c r="D5">
        <f>(our_raw_20110101!N4-our_raw_20110101!D4)/4</f>
        <v>-0.68897758152174982</v>
      </c>
    </row>
    <row r="6" spans="1:4" x14ac:dyDescent="0.25">
      <c r="A6" s="1">
        <f>papers_obs!A6</f>
        <v>29952</v>
      </c>
      <c r="B6">
        <f>papers_obs!G6</f>
        <v>0.99731575620530799</v>
      </c>
      <c r="C6">
        <f t="shared" si="0"/>
        <v>1.001321752111016</v>
      </c>
      <c r="D6">
        <f>(our_raw_20110101!N5-our_raw_20110101!D5)/4</f>
        <v>0.13208793656452489</v>
      </c>
    </row>
    <row r="7" spans="1:4" x14ac:dyDescent="0.25">
      <c r="A7" s="1">
        <f>papers_obs!A7</f>
        <v>30042</v>
      </c>
      <c r="B7">
        <f>papers_obs!G7</f>
        <v>0.9958320240526275</v>
      </c>
      <c r="C7">
        <f t="shared" si="0"/>
        <v>1.0001514823283915</v>
      </c>
      <c r="D7">
        <f>(our_raw_20110101!N6-our_raw_20110101!D6)/4</f>
        <v>1.5147085610200062E-2</v>
      </c>
    </row>
    <row r="8" spans="1:4" x14ac:dyDescent="0.25">
      <c r="A8" s="1">
        <f>papers_obs!A8</f>
        <v>30133</v>
      </c>
      <c r="B8">
        <f>papers_obs!G8</f>
        <v>1.000502856886609</v>
      </c>
      <c r="C8">
        <f t="shared" si="0"/>
        <v>0.99857074153386505</v>
      </c>
      <c r="D8">
        <f>(our_raw_20110101!N7-our_raw_20110101!D7)/4</f>
        <v>-0.14302808302809966</v>
      </c>
    </row>
    <row r="9" spans="1:4" x14ac:dyDescent="0.25">
      <c r="A9" s="1">
        <f>papers_obs!A9</f>
        <v>30225</v>
      </c>
      <c r="B9">
        <f>papers_obs!G9</f>
        <v>0.99998489727716788</v>
      </c>
      <c r="C9">
        <f t="shared" si="0"/>
        <v>1.0052632590599981</v>
      </c>
      <c r="D9">
        <f>(our_raw_20110101!N8-our_raw_20110101!D8)/4</f>
        <v>0.52494565217389999</v>
      </c>
    </row>
    <row r="10" spans="1:4" x14ac:dyDescent="0.25">
      <c r="A10" s="1">
        <f>papers_obs!A10</f>
        <v>30317</v>
      </c>
      <c r="B10">
        <f>papers_obs!G10</f>
        <v>1.0005355405137637</v>
      </c>
      <c r="C10">
        <f t="shared" si="0"/>
        <v>1.0034547779848357</v>
      </c>
      <c r="D10">
        <f>(our_raw_20110101!N9-our_raw_20110101!D9)/4</f>
        <v>0.34488239486813521</v>
      </c>
    </row>
    <row r="11" spans="1:4" x14ac:dyDescent="0.25">
      <c r="A11" s="1">
        <f>papers_obs!A11</f>
        <v>30407</v>
      </c>
      <c r="B11">
        <f>papers_obs!G11</f>
        <v>1.0014616309726179</v>
      </c>
      <c r="C11">
        <f t="shared" si="0"/>
        <v>1.004757072765206</v>
      </c>
      <c r="D11">
        <f>(our_raw_20110101!N10-our_raw_20110101!D10)/4</f>
        <v>0.4745793650793626</v>
      </c>
    </row>
    <row r="12" spans="1:4" x14ac:dyDescent="0.25">
      <c r="A12" s="1">
        <f>papers_obs!A12</f>
        <v>30498</v>
      </c>
      <c r="B12">
        <f>papers_obs!G12</f>
        <v>1.0021083666489714</v>
      </c>
      <c r="C12">
        <f t="shared" si="0"/>
        <v>1.0043776860624021</v>
      </c>
      <c r="D12">
        <f>(our_raw_20110101!N11-our_raw_20110101!D11)/4</f>
        <v>0.43681318681319015</v>
      </c>
    </row>
    <row r="13" spans="1:4" x14ac:dyDescent="0.25">
      <c r="A13" s="1">
        <f>papers_obs!A13</f>
        <v>30590</v>
      </c>
      <c r="B13">
        <f>papers_obs!G13</f>
        <v>1.0020003117894969</v>
      </c>
      <c r="C13">
        <f t="shared" si="0"/>
        <v>1.005460489613212</v>
      </c>
      <c r="D13">
        <f>(our_raw_20110101!N12-our_raw_20110101!D12)/4</f>
        <v>0.54456351902173994</v>
      </c>
    </row>
    <row r="14" spans="1:4" x14ac:dyDescent="0.25">
      <c r="A14" s="1">
        <f>papers_obs!A14</f>
        <v>30682</v>
      </c>
      <c r="B14">
        <f>papers_obs!G14</f>
        <v>1.0025490571655409</v>
      </c>
      <c r="C14">
        <f t="shared" si="0"/>
        <v>1.0056636229393672</v>
      </c>
      <c r="D14">
        <f>(our_raw_20110101!N13-our_raw_20110101!D13)/4</f>
        <v>0.56476449275360752</v>
      </c>
    </row>
    <row r="15" spans="1:4" x14ac:dyDescent="0.25">
      <c r="A15" s="1">
        <f>papers_obs!A15</f>
        <v>30773</v>
      </c>
      <c r="B15">
        <f>papers_obs!G15</f>
        <v>1.0033264174511827</v>
      </c>
      <c r="C15">
        <f t="shared" si="0"/>
        <v>1.00568093742163</v>
      </c>
      <c r="D15">
        <f>(our_raw_20110101!N14-our_raw_20110101!D14)/4</f>
        <v>0.56648617511519239</v>
      </c>
    </row>
    <row r="16" spans="1:4" x14ac:dyDescent="0.25">
      <c r="A16" s="1">
        <f>papers_obs!A16</f>
        <v>30864</v>
      </c>
      <c r="B16">
        <f>papers_obs!G16</f>
        <v>1.0004329075072074</v>
      </c>
      <c r="C16">
        <f t="shared" si="0"/>
        <v>1.0066702551673645</v>
      </c>
      <c r="D16">
        <f>(our_raw_20110101!N15-our_raw_20110101!D15)/4</f>
        <v>0.66481074481075009</v>
      </c>
    </row>
    <row r="17" spans="1:4" x14ac:dyDescent="0.25">
      <c r="A17" s="1">
        <f>papers_obs!A17</f>
        <v>30956</v>
      </c>
      <c r="B17">
        <f>papers_obs!G17</f>
        <v>1.0016962508384522</v>
      </c>
      <c r="C17">
        <f t="shared" si="0"/>
        <v>1.0037090917049065</v>
      </c>
      <c r="D17">
        <f>(our_raw_20110101!N16-our_raw_20110101!D16)/4</f>
        <v>0.37022299861975005</v>
      </c>
    </row>
    <row r="18" spans="1:4" x14ac:dyDescent="0.25">
      <c r="A18" s="1">
        <f>papers_obs!A18</f>
        <v>31048</v>
      </c>
      <c r="B18">
        <f>papers_obs!G18</f>
        <v>1.0045399215220479</v>
      </c>
      <c r="C18">
        <f t="shared" si="0"/>
        <v>1.0062649324518818</v>
      </c>
      <c r="D18">
        <f>(our_raw_20110101!N17-our_raw_20110101!D17)/4</f>
        <v>0.62453893442622732</v>
      </c>
    </row>
    <row r="19" spans="1:4" x14ac:dyDescent="0.25">
      <c r="A19" s="1">
        <f>papers_obs!A19</f>
        <v>31138</v>
      </c>
      <c r="B19">
        <f>papers_obs!G19</f>
        <v>1.0034302671095161</v>
      </c>
      <c r="C19">
        <f t="shared" si="0"/>
        <v>1.0078088031289802</v>
      </c>
      <c r="D19">
        <f>(our_raw_20110101!N18-our_raw_20110101!D18)/4</f>
        <v>0.77784722222222236</v>
      </c>
    </row>
    <row r="20" spans="1:4" x14ac:dyDescent="0.25">
      <c r="A20" s="1">
        <f>papers_obs!A20</f>
        <v>31229</v>
      </c>
      <c r="B20">
        <f>papers_obs!G20</f>
        <v>1.0028014806631569</v>
      </c>
      <c r="C20">
        <f t="shared" si="0"/>
        <v>1.007274069592428</v>
      </c>
      <c r="D20">
        <f>(our_raw_20110101!N19-our_raw_20110101!D19)/4</f>
        <v>0.72477411477410025</v>
      </c>
    </row>
    <row r="21" spans="1:4" x14ac:dyDescent="0.25">
      <c r="A21" s="1">
        <f>papers_obs!A21</f>
        <v>31321</v>
      </c>
      <c r="B21">
        <f>papers_obs!G21</f>
        <v>1.0010735563459667</v>
      </c>
      <c r="C21">
        <f t="shared" si="0"/>
        <v>1.0061050032681045</v>
      </c>
      <c r="D21">
        <f>(our_raw_20110101!N20-our_raw_20110101!D20)/4</f>
        <v>0.60864432367148491</v>
      </c>
    </row>
    <row r="22" spans="1:4" x14ac:dyDescent="0.25">
      <c r="A22" s="1">
        <f>papers_obs!A22</f>
        <v>31413</v>
      </c>
      <c r="B22">
        <f>papers_obs!G22</f>
        <v>0.99892048026423441</v>
      </c>
      <c r="C22">
        <f t="shared" si="0"/>
        <v>1.0041628218480261</v>
      </c>
      <c r="D22" s="2">
        <f>(our_raw_20110101!N21-our_raw_20110101!D21)/4</f>
        <v>0.41541812762973285</v>
      </c>
    </row>
    <row r="23" spans="1:4" x14ac:dyDescent="0.25">
      <c r="A23" s="1">
        <f>papers_obs!A23</f>
        <v>31503</v>
      </c>
      <c r="B23">
        <f>papers_obs!G23</f>
        <v>0.99830283897244998</v>
      </c>
      <c r="C23">
        <f t="shared" si="0"/>
        <v>1.0018519905979402</v>
      </c>
      <c r="D23" s="2">
        <f>(our_raw_20110101!N22-our_raw_20110101!D22)/4</f>
        <v>0.18502777777778001</v>
      </c>
    </row>
    <row r="24" spans="1:4" x14ac:dyDescent="0.25">
      <c r="A24" s="1">
        <f>papers_obs!A24</f>
        <v>31594</v>
      </c>
      <c r="B24">
        <f>papers_obs!G24</f>
        <v>0.9993114676437187</v>
      </c>
      <c r="C24">
        <f t="shared" si="0"/>
        <v>1.0017002117526557</v>
      </c>
      <c r="D24">
        <f>(our_raw_20110101!N23-our_raw_20110101!D23)/4</f>
        <v>0.16987680288461493</v>
      </c>
    </row>
    <row r="25" spans="1:4" x14ac:dyDescent="0.25">
      <c r="A25" s="1">
        <f>papers_obs!A25</f>
        <v>31686</v>
      </c>
      <c r="B25">
        <f>papers_obs!G25</f>
        <v>0.99995723141105608</v>
      </c>
      <c r="C25">
        <f t="shared" si="0"/>
        <v>1.0027437878853516</v>
      </c>
      <c r="D25">
        <f>(our_raw_20110101!N24-our_raw_20110101!D24)/4</f>
        <v>0.27400305706521766</v>
      </c>
    </row>
    <row r="26" spans="1:4" x14ac:dyDescent="0.25">
      <c r="A26" s="1">
        <f>papers_obs!A26</f>
        <v>31778</v>
      </c>
      <c r="B26">
        <f>papers_obs!G26</f>
        <v>0.99956041047758593</v>
      </c>
      <c r="C26">
        <f t="shared" si="0"/>
        <v>1.0024963435087066</v>
      </c>
      <c r="D26">
        <f>(our_raw_20110101!N25-our_raw_20110101!D25)/4</f>
        <v>0.24932328190743247</v>
      </c>
    </row>
    <row r="27" spans="1:4" x14ac:dyDescent="0.25">
      <c r="A27" s="1">
        <f>papers_obs!A27</f>
        <v>31868</v>
      </c>
      <c r="B27">
        <f>papers_obs!G27</f>
        <v>1.0013234388030225</v>
      </c>
      <c r="C27">
        <f t="shared" si="0"/>
        <v>1.0024350957425641</v>
      </c>
      <c r="D27">
        <f>(our_raw_20110101!N26-our_raw_20110101!D26)/4</f>
        <v>0.24321357012750511</v>
      </c>
    </row>
    <row r="28" spans="1:4" x14ac:dyDescent="0.25">
      <c r="A28" s="1">
        <f>papers_obs!A28</f>
        <v>31959</v>
      </c>
      <c r="B28">
        <f>papers_obs!G28</f>
        <v>1.0014932609686171</v>
      </c>
      <c r="C28">
        <f t="shared" si="0"/>
        <v>1.0042407125124795</v>
      </c>
      <c r="D28">
        <f>(our_raw_20110101!N27-our_raw_20110101!D27)/4</f>
        <v>0.42317460317460487</v>
      </c>
    </row>
    <row r="29" spans="1:4" x14ac:dyDescent="0.25">
      <c r="A29" s="1">
        <f>papers_obs!A29</f>
        <v>32051</v>
      </c>
      <c r="B29">
        <f>papers_obs!G29</f>
        <v>1.00172379786412</v>
      </c>
      <c r="C29">
        <f t="shared" si="0"/>
        <v>1.0050882068871068</v>
      </c>
      <c r="D29">
        <f>(our_raw_20110101!N28-our_raw_20110101!D28)/4</f>
        <v>0.50753057065217488</v>
      </c>
    </row>
    <row r="30" spans="1:4" x14ac:dyDescent="0.25">
      <c r="A30" s="1">
        <f>papers_obs!A30</f>
        <v>32143</v>
      </c>
      <c r="B30">
        <f>papers_obs!G30</f>
        <v>1.000976957408753</v>
      </c>
      <c r="C30">
        <f t="shared" si="0"/>
        <v>1.0055386779368396</v>
      </c>
      <c r="D30">
        <f>(our_raw_20110101!N29-our_raw_20110101!D29)/4</f>
        <v>0.55233958625526025</v>
      </c>
    </row>
    <row r="31" spans="1:4" x14ac:dyDescent="0.25">
      <c r="A31" s="1">
        <f>papers_obs!A31</f>
        <v>32234</v>
      </c>
      <c r="B31">
        <f>papers_obs!G31</f>
        <v>1.0012959862284063</v>
      </c>
      <c r="C31">
        <f t="shared" si="0"/>
        <v>1.0043721141137363</v>
      </c>
      <c r="D31">
        <f>(our_raw_20110101!N30-our_raw_20110101!D30)/4</f>
        <v>0.43625841900035245</v>
      </c>
    </row>
    <row r="32" spans="1:4" x14ac:dyDescent="0.25">
      <c r="A32" s="1">
        <f>papers_obs!A32</f>
        <v>32325</v>
      </c>
      <c r="B32">
        <f>papers_obs!G32</f>
        <v>0.99935194057772958</v>
      </c>
      <c r="C32">
        <f t="shared" si="0"/>
        <v>1.0044044514287929</v>
      </c>
      <c r="D32">
        <f>(our_raw_20110101!N31-our_raw_20110101!D31)/4</f>
        <v>0.43947802197802255</v>
      </c>
    </row>
    <row r="33" spans="1:4" x14ac:dyDescent="0.25">
      <c r="A33" s="1">
        <f>papers_obs!A33</f>
        <v>32417</v>
      </c>
      <c r="B33">
        <f>papers_obs!G33</f>
        <v>0.99802526618728371</v>
      </c>
      <c r="C33">
        <f t="shared" si="0"/>
        <v>1.0028042131936539</v>
      </c>
      <c r="D33">
        <f>(our_raw_20110101!N32-our_raw_20110101!D32)/4</f>
        <v>0.28002887228261009</v>
      </c>
    </row>
    <row r="34" spans="1:4" x14ac:dyDescent="0.25">
      <c r="A34" s="1">
        <f>papers_obs!A34</f>
        <v>32509</v>
      </c>
      <c r="B34">
        <f>papers_obs!G34</f>
        <v>0.99625858044679672</v>
      </c>
      <c r="C34">
        <f t="shared" si="0"/>
        <v>1.0012221735447662</v>
      </c>
      <c r="D34">
        <f>(our_raw_20110101!N33-our_raw_20110101!D33)/4</f>
        <v>0.12214272986457519</v>
      </c>
    </row>
    <row r="35" spans="1:4" x14ac:dyDescent="0.25">
      <c r="A35" s="1">
        <f>papers_obs!A35</f>
        <v>32599</v>
      </c>
      <c r="B35">
        <f>papers_obs!G35</f>
        <v>0.99414311597367111</v>
      </c>
      <c r="C35">
        <f t="shared" si="0"/>
        <v>0.99941315950782161</v>
      </c>
      <c r="D35">
        <f>(our_raw_20110101!N34-our_raw_20110101!D34)/4</f>
        <v>-5.8701275045537571E-2</v>
      </c>
    </row>
    <row r="36" spans="1:4" x14ac:dyDescent="0.25">
      <c r="A36" s="1">
        <f>papers_obs!A36</f>
        <v>32690</v>
      </c>
      <c r="B36">
        <f>papers_obs!G36</f>
        <v>0.99403915060940906</v>
      </c>
      <c r="C36">
        <f t="shared" si="0"/>
        <v>0.99758356046261554</v>
      </c>
      <c r="D36">
        <f>(our_raw_20110101!N35-our_raw_20110101!D35)/4</f>
        <v>-0.24193638392857242</v>
      </c>
    </row>
    <row r="37" spans="1:4" x14ac:dyDescent="0.25">
      <c r="A37" s="1">
        <f>papers_obs!A37</f>
        <v>32782</v>
      </c>
      <c r="B37">
        <f>papers_obs!G37</f>
        <v>0.9948379333252958</v>
      </c>
      <c r="C37">
        <f t="shared" si="0"/>
        <v>0.99756265855429849</v>
      </c>
      <c r="D37">
        <f>(our_raw_20110101!N36-our_raw_20110101!D36)/4</f>
        <v>-0.2440316597653549</v>
      </c>
    </row>
    <row r="38" spans="1:4" x14ac:dyDescent="0.25">
      <c r="A38" s="1">
        <f>papers_obs!A38</f>
        <v>32874</v>
      </c>
      <c r="B38">
        <f>papers_obs!G38</f>
        <v>0.99701577550634213</v>
      </c>
      <c r="C38">
        <f t="shared" si="0"/>
        <v>0.99823316332800682</v>
      </c>
      <c r="D38">
        <f>(our_raw_20110101!N37-our_raw_20110101!D37)/4</f>
        <v>-0.17683993688639776</v>
      </c>
    </row>
    <row r="39" spans="1:4" x14ac:dyDescent="0.25">
      <c r="A39" s="1">
        <f>papers_obs!A39</f>
        <v>32964</v>
      </c>
      <c r="B39">
        <f>papers_obs!G39</f>
        <v>0.99765357100815399</v>
      </c>
      <c r="C39">
        <f t="shared" si="0"/>
        <v>1.0004397740916391</v>
      </c>
      <c r="D39">
        <f>(our_raw_20110101!N38-our_raw_20110101!D38)/4</f>
        <v>4.3967741935484916E-2</v>
      </c>
    </row>
    <row r="40" spans="1:4" x14ac:dyDescent="0.25">
      <c r="A40" s="1">
        <f>papers_obs!A40</f>
        <v>33055</v>
      </c>
      <c r="B40">
        <f>papers_obs!G40</f>
        <v>0.99825325782938956</v>
      </c>
      <c r="C40">
        <f t="shared" si="0"/>
        <v>1.001087556773403</v>
      </c>
      <c r="D40">
        <f>(our_raw_20110101!N39-our_raw_20110101!D39)/4</f>
        <v>0.10869658119658254</v>
      </c>
    </row>
    <row r="41" spans="1:4" x14ac:dyDescent="0.25">
      <c r="A41" s="1">
        <f>papers_obs!A41</f>
        <v>33147</v>
      </c>
      <c r="B41">
        <f>papers_obs!G41</f>
        <v>0.99859962859950757</v>
      </c>
      <c r="C41">
        <f t="shared" si="0"/>
        <v>1.0013535463429981</v>
      </c>
      <c r="D41">
        <f>(our_raw_20110101!N40-our_raw_20110101!D40)/4</f>
        <v>0.13526311249137501</v>
      </c>
    </row>
    <row r="42" spans="1:4" x14ac:dyDescent="0.25">
      <c r="A42" s="1">
        <f>papers_obs!A42</f>
        <v>33239</v>
      </c>
      <c r="B42">
        <f>papers_obs!G42</f>
        <v>1.0007042283488812</v>
      </c>
      <c r="C42">
        <f t="shared" si="0"/>
        <v>1.0016578681882478</v>
      </c>
      <c r="D42">
        <f>(our_raw_20110101!N41-our_raw_20110101!D41)/4</f>
        <v>0.16564954417952515</v>
      </c>
    </row>
    <row r="43" spans="1:4" x14ac:dyDescent="0.25">
      <c r="A43" s="1">
        <f>papers_obs!A43</f>
        <v>33329</v>
      </c>
      <c r="B43">
        <f>papers_obs!G43</f>
        <v>1.0023327805381375</v>
      </c>
      <c r="C43">
        <f t="shared" si="0"/>
        <v>1.0039897434755511</v>
      </c>
      <c r="D43">
        <f>(our_raw_20110101!N42-our_raw_20110101!D42)/4</f>
        <v>0.39818055555555487</v>
      </c>
    </row>
    <row r="44" spans="1:4" x14ac:dyDescent="0.25">
      <c r="A44" s="1">
        <f>papers_obs!A44</f>
        <v>33420</v>
      </c>
      <c r="B44">
        <f>papers_obs!G44</f>
        <v>1.0025848153862642</v>
      </c>
      <c r="C44">
        <f t="shared" si="0"/>
        <v>1.0056695182697395</v>
      </c>
      <c r="D44">
        <f>(our_raw_20110101!N43-our_raw_20110101!D43)/4</f>
        <v>0.5653507039835175</v>
      </c>
    </row>
    <row r="45" spans="1:4" x14ac:dyDescent="0.25">
      <c r="A45" s="1">
        <f>papers_obs!A45</f>
        <v>33512</v>
      </c>
      <c r="B45">
        <f>papers_obs!G45</f>
        <v>1.0029425513265076</v>
      </c>
      <c r="C45">
        <f t="shared" si="0"/>
        <v>1.0057785885221617</v>
      </c>
      <c r="D45">
        <f>(our_raw_20110101!N44-our_raw_20110101!D44)/4</f>
        <v>0.57619565217391266</v>
      </c>
    </row>
    <row r="46" spans="1:4" x14ac:dyDescent="0.25">
      <c r="A46" s="1">
        <f>papers_obs!A46</f>
        <v>33604</v>
      </c>
      <c r="B46">
        <f>papers_obs!G46</f>
        <v>1.0048497861574299</v>
      </c>
      <c r="C46">
        <f t="shared" si="0"/>
        <v>1.0063362942634344</v>
      </c>
      <c r="D46">
        <f>(our_raw_20110101!N45-our_raw_20110101!D45)/4</f>
        <v>0.63163043478260983</v>
      </c>
    </row>
    <row r="47" spans="1:4" x14ac:dyDescent="0.25">
      <c r="A47" s="1">
        <f>papers_obs!A47</f>
        <v>33695</v>
      </c>
      <c r="B47">
        <f>papers_obs!G47</f>
        <v>1.0056061363936104</v>
      </c>
      <c r="C47">
        <f t="shared" si="0"/>
        <v>1.0082403910730451</v>
      </c>
      <c r="D47">
        <f>(our_raw_20110101!N46-our_raw_20110101!D46)/4</f>
        <v>0.8206624423963127</v>
      </c>
    </row>
    <row r="48" spans="1:4" x14ac:dyDescent="0.25">
      <c r="A48" s="1">
        <f>papers_obs!A48</f>
        <v>33786</v>
      </c>
      <c r="B48">
        <f>papers_obs!G48</f>
        <v>1.0051754940010182</v>
      </c>
      <c r="C48">
        <f t="shared" si="0"/>
        <v>1.0090455807463741</v>
      </c>
      <c r="D48">
        <f>(our_raw_20110101!N47-our_raw_20110101!D47)/4</f>
        <v>0.90049145299145239</v>
      </c>
    </row>
    <row r="49" spans="1:4" x14ac:dyDescent="0.25">
      <c r="A49" s="1">
        <f>papers_obs!A49</f>
        <v>33878</v>
      </c>
      <c r="B49">
        <f>papers_obs!G49</f>
        <v>1.005954471635419</v>
      </c>
      <c r="C49">
        <f t="shared" si="0"/>
        <v>1.008434145851461</v>
      </c>
      <c r="D49">
        <f>(our_raw_20110101!N48-our_raw_20110101!D48)/4</f>
        <v>0.83987771739130512</v>
      </c>
    </row>
    <row r="50" spans="1:4" x14ac:dyDescent="0.25">
      <c r="A50" s="1">
        <f>papers_obs!A50</f>
        <v>33970</v>
      </c>
      <c r="B50">
        <f>papers_obs!G50</f>
        <v>1.0047950233363849</v>
      </c>
      <c r="C50">
        <f t="shared" si="0"/>
        <v>1.0093066179291943</v>
      </c>
      <c r="D50">
        <f>(our_raw_20110101!N49-our_raw_20110101!D49)/4</f>
        <v>0.92635781907433246</v>
      </c>
    </row>
    <row r="51" spans="1:4" x14ac:dyDescent="0.25">
      <c r="A51" s="1">
        <f>papers_obs!A51</f>
        <v>34060</v>
      </c>
      <c r="B51">
        <f>papers_obs!G51</f>
        <v>1.0040663089200721</v>
      </c>
      <c r="C51">
        <f t="shared" si="0"/>
        <v>1.0080720633071643</v>
      </c>
      <c r="D51">
        <f>(our_raw_20110101!N50-our_raw_20110101!D50)/4</f>
        <v>0.80396584699453499</v>
      </c>
    </row>
    <row r="52" spans="1:4" x14ac:dyDescent="0.25">
      <c r="A52" s="1">
        <f>papers_obs!A52</f>
        <v>34151</v>
      </c>
      <c r="B52">
        <f>papers_obs!G52</f>
        <v>1.0031354691622165</v>
      </c>
      <c r="C52">
        <f t="shared" si="0"/>
        <v>1.0075051295868767</v>
      </c>
      <c r="D52">
        <f>(our_raw_20110101!N51-our_raw_20110101!D51)/4</f>
        <v>0.7477106227106225</v>
      </c>
    </row>
    <row r="53" spans="1:4" x14ac:dyDescent="0.25">
      <c r="A53" s="1">
        <f>papers_obs!A53</f>
        <v>34243</v>
      </c>
      <c r="B53">
        <f>papers_obs!G53</f>
        <v>1.0031001092601504</v>
      </c>
      <c r="C53">
        <f t="shared" si="0"/>
        <v>1.0064144729489355</v>
      </c>
      <c r="D53">
        <f>(our_raw_20110101!N52-our_raw_20110101!D52)/4</f>
        <v>0.63939877717391502</v>
      </c>
    </row>
    <row r="54" spans="1:4" x14ac:dyDescent="0.25">
      <c r="A54" s="1">
        <f>papers_obs!A54</f>
        <v>34335</v>
      </c>
      <c r="B54">
        <f>papers_obs!G54</f>
        <v>1.0038054529151479</v>
      </c>
      <c r="C54">
        <f t="shared" si="0"/>
        <v>1.0065908921440252</v>
      </c>
      <c r="D54">
        <f>(our_raw_20110101!N53-our_raw_20110101!D53)/4</f>
        <v>0.65692671809256742</v>
      </c>
    </row>
    <row r="55" spans="1:4" x14ac:dyDescent="0.25">
      <c r="A55" s="1">
        <f>papers_obs!A55</f>
        <v>34425</v>
      </c>
      <c r="B55">
        <f>papers_obs!G55</f>
        <v>1.0044192165606467</v>
      </c>
      <c r="C55">
        <f t="shared" si="0"/>
        <v>1.0072284733122046</v>
      </c>
      <c r="D55">
        <f>(our_raw_20110101!N54-our_raw_20110101!D54)/4</f>
        <v>0.72024731182795754</v>
      </c>
    </row>
    <row r="56" spans="1:4" x14ac:dyDescent="0.25">
      <c r="A56" s="1">
        <f>papers_obs!A56</f>
        <v>34516</v>
      </c>
      <c r="B56">
        <f>papers_obs!G56</f>
        <v>1.0036601625914794</v>
      </c>
      <c r="C56">
        <f t="shared" si="0"/>
        <v>1.0079098542852938</v>
      </c>
      <c r="D56">
        <f>(our_raw_20110101!N55-our_raw_20110101!D55)/4</f>
        <v>0.78787353775257007</v>
      </c>
    </row>
    <row r="57" spans="1:4" x14ac:dyDescent="0.25">
      <c r="A57" s="1">
        <f>papers_obs!A57</f>
        <v>34608</v>
      </c>
      <c r="B57">
        <f>papers_obs!G57</f>
        <v>1.0033339424275323</v>
      </c>
      <c r="C57">
        <f t="shared" si="0"/>
        <v>1.0071316448345242</v>
      </c>
      <c r="D57">
        <f>(our_raw_20110101!N56-our_raw_20110101!D56)/4</f>
        <v>0.71063349184782743</v>
      </c>
    </row>
    <row r="58" spans="1:4" x14ac:dyDescent="0.25">
      <c r="A58" s="1">
        <f>papers_obs!A58</f>
        <v>34700</v>
      </c>
      <c r="B58">
        <f>papers_obs!G58</f>
        <v>1.0007082311738003</v>
      </c>
      <c r="C58">
        <f t="shared" si="0"/>
        <v>1.0066955112123472</v>
      </c>
      <c r="D58">
        <f>(our_raw_20110101!N57-our_raw_20110101!D57)/4</f>
        <v>0.66731958303635008</v>
      </c>
    </row>
    <row r="59" spans="1:4" x14ac:dyDescent="0.25">
      <c r="A59" s="1">
        <f>papers_obs!A59</f>
        <v>34790</v>
      </c>
      <c r="B59">
        <f>papers_obs!G59</f>
        <v>0.99813380733679968</v>
      </c>
      <c r="C59">
        <f t="shared" si="0"/>
        <v>1.0041799932651623</v>
      </c>
      <c r="D59">
        <f>(our_raw_20110101!N58-our_raw_20110101!D58)/4</f>
        <v>0.41712813620071754</v>
      </c>
    </row>
    <row r="60" spans="1:4" x14ac:dyDescent="0.25">
      <c r="A60" s="1">
        <f>papers_obs!A60</f>
        <v>34881</v>
      </c>
      <c r="B60">
        <f>papers_obs!G60</f>
        <v>0.99799557537726769</v>
      </c>
      <c r="C60">
        <f t="shared" si="0"/>
        <v>1.0014536501541929</v>
      </c>
      <c r="D60">
        <f>(our_raw_20110101!N59-our_raw_20110101!D59)/4</f>
        <v>0.14525946275946233</v>
      </c>
    </row>
    <row r="61" spans="1:4" x14ac:dyDescent="0.25">
      <c r="A61" s="1">
        <f>papers_obs!A61</f>
        <v>34973</v>
      </c>
      <c r="B61">
        <f>papers_obs!G61</f>
        <v>0.99702682582575775</v>
      </c>
      <c r="C61">
        <f t="shared" si="0"/>
        <v>1.0013309660405689</v>
      </c>
      <c r="D61">
        <f>(our_raw_20110101!N60-our_raw_20110101!D60)/4</f>
        <v>0.13300810904071514</v>
      </c>
    </row>
    <row r="62" spans="1:4" x14ac:dyDescent="0.25">
      <c r="A62" s="1">
        <f>papers_obs!A62</f>
        <v>35065</v>
      </c>
      <c r="B62">
        <f>papers_obs!G62</f>
        <v>0.99803923863881727</v>
      </c>
      <c r="C62">
        <f t="shared" si="0"/>
        <v>1.0004478299092803</v>
      </c>
      <c r="D62">
        <f>(our_raw_20110101!N61-our_raw_20110101!D61)/4</f>
        <v>4.4772966339409859E-2</v>
      </c>
    </row>
    <row r="63" spans="1:4" x14ac:dyDescent="0.25">
      <c r="A63" s="1">
        <f>papers_obs!A63</f>
        <v>35156</v>
      </c>
      <c r="B63">
        <f>papers_obs!G63</f>
        <v>1.0002573469378304</v>
      </c>
      <c r="C63">
        <f t="shared" si="0"/>
        <v>1.0013496471049474</v>
      </c>
      <c r="D63">
        <f>(our_raw_20110101!N62-our_raw_20110101!D62)/4</f>
        <v>0.13487371499468237</v>
      </c>
    </row>
    <row r="64" spans="1:4" x14ac:dyDescent="0.25">
      <c r="A64" s="1">
        <f>papers_obs!A64</f>
        <v>35247</v>
      </c>
      <c r="B64">
        <f>papers_obs!G64</f>
        <v>1.0004056460819164</v>
      </c>
      <c r="C64">
        <f t="shared" si="0"/>
        <v>1.0036820282123107</v>
      </c>
      <c r="D64">
        <f>(our_raw_20110101!N63-our_raw_20110101!D63)/4</f>
        <v>0.36752661401098985</v>
      </c>
    </row>
    <row r="65" spans="1:4" x14ac:dyDescent="0.25">
      <c r="A65" s="1">
        <f>papers_obs!A65</f>
        <v>35339</v>
      </c>
      <c r="B65">
        <f>papers_obs!G65</f>
        <v>0.99931929561420807</v>
      </c>
      <c r="C65">
        <f t="shared" si="0"/>
        <v>1.0036811133359387</v>
      </c>
      <c r="D65">
        <f>(our_raw_20110101!N64-our_raw_20110101!D64)/4</f>
        <v>0.36743546195652255</v>
      </c>
    </row>
    <row r="66" spans="1:4" x14ac:dyDescent="0.25">
      <c r="A66" s="1">
        <f>papers_obs!A66</f>
        <v>35431</v>
      </c>
      <c r="B66">
        <f>papers_obs!G66</f>
        <v>0.99982707878238475</v>
      </c>
      <c r="C66">
        <f t="shared" si="0"/>
        <v>1.0026869132562908</v>
      </c>
      <c r="D66">
        <f>(our_raw_20110101!N65-our_raw_20110101!D65)/4</f>
        <v>0.26833099579242758</v>
      </c>
    </row>
    <row r="67" spans="1:4" x14ac:dyDescent="0.25">
      <c r="A67" s="1">
        <f>papers_obs!A67</f>
        <v>35521</v>
      </c>
      <c r="B67">
        <f>papers_obs!G67</f>
        <v>0.99957390463421281</v>
      </c>
      <c r="C67">
        <f t="shared" si="0"/>
        <v>1.0032265831381437</v>
      </c>
      <c r="D67">
        <f>(our_raw_20110101!N66-our_raw_20110101!D66)/4</f>
        <v>0.32213888888889008</v>
      </c>
    </row>
    <row r="68" spans="1:4" x14ac:dyDescent="0.25">
      <c r="A68" s="1">
        <f>papers_obs!A68</f>
        <v>35612</v>
      </c>
      <c r="B68">
        <f>papers_obs!G68</f>
        <v>0.99844227833958221</v>
      </c>
      <c r="C68">
        <f t="shared" ref="C68:C119" si="1">EXP(D68/100)</f>
        <v>1.0029480612553299</v>
      </c>
      <c r="D68">
        <f>(our_raw_20110101!N67-our_raw_20110101!D67)/4</f>
        <v>0.2943724244505499</v>
      </c>
    </row>
    <row r="69" spans="1:4" x14ac:dyDescent="0.25">
      <c r="A69" s="1">
        <f>papers_obs!A69</f>
        <v>35704</v>
      </c>
      <c r="B69">
        <f>papers_obs!G69</f>
        <v>0.99759396298809366</v>
      </c>
      <c r="C69">
        <f t="shared" si="1"/>
        <v>1.0017703491884629</v>
      </c>
      <c r="D69">
        <f>(our_raw_20110101!N68-our_raw_20110101!D68)/4</f>
        <v>0.17687839673913253</v>
      </c>
    </row>
    <row r="70" spans="1:4" x14ac:dyDescent="0.25">
      <c r="A70" s="1">
        <f>papers_obs!A70</f>
        <v>35796</v>
      </c>
      <c r="B70">
        <f>papers_obs!G70</f>
        <v>0.99680492896762996</v>
      </c>
      <c r="C70">
        <f t="shared" si="1"/>
        <v>1.0009977449622511</v>
      </c>
      <c r="D70">
        <f>(our_raw_20110101!N69-our_raw_20110101!D69)/4</f>
        <v>9.9724754558204953E-2</v>
      </c>
    </row>
    <row r="71" spans="1:4" x14ac:dyDescent="0.25">
      <c r="A71" s="1">
        <f>papers_obs!A71</f>
        <v>35886</v>
      </c>
      <c r="B71">
        <f>papers_obs!G71</f>
        <v>0.99683009860985183</v>
      </c>
      <c r="C71">
        <f t="shared" si="1"/>
        <v>1.0001791417270232</v>
      </c>
      <c r="D71">
        <f>(our_raw_20110101!N70-our_raw_20110101!D70)/4</f>
        <v>1.7912568306009957E-2</v>
      </c>
    </row>
    <row r="72" spans="1:4" x14ac:dyDescent="0.25">
      <c r="A72" s="1">
        <f>papers_obs!A72</f>
        <v>35977</v>
      </c>
      <c r="B72">
        <f>papers_obs!G72</f>
        <v>0.99587600760498607</v>
      </c>
      <c r="C72">
        <f t="shared" si="1"/>
        <v>1.0002388868927887</v>
      </c>
      <c r="D72">
        <f>(our_raw_20110101!N71-our_raw_20110101!D71)/4</f>
        <v>2.3885836385837411E-2</v>
      </c>
    </row>
    <row r="73" spans="1:4" x14ac:dyDescent="0.25">
      <c r="A73" s="1">
        <f>papers_obs!A73</f>
        <v>36069</v>
      </c>
      <c r="B73">
        <f>papers_obs!G73</f>
        <v>0.99596887737268092</v>
      </c>
      <c r="C73">
        <f t="shared" si="1"/>
        <v>0.99918961183004618</v>
      </c>
      <c r="D73">
        <f>(our_raw_20110101!N72-our_raw_20110101!D72)/4</f>
        <v>-8.1071671195650064E-2</v>
      </c>
    </row>
    <row r="74" spans="1:4" x14ac:dyDescent="0.25">
      <c r="A74" s="1">
        <f>papers_obs!A74</f>
        <v>36161</v>
      </c>
      <c r="B74">
        <f>papers_obs!G74</f>
        <v>0.99716783200612025</v>
      </c>
      <c r="C74">
        <f t="shared" si="1"/>
        <v>0.99950360325967469</v>
      </c>
      <c r="D74">
        <f>(our_raw_20110101!N73-our_raw_20110101!D73)/4</f>
        <v>-4.9651998597477487E-2</v>
      </c>
    </row>
    <row r="75" spans="1:4" x14ac:dyDescent="0.25">
      <c r="A75" s="1">
        <f>papers_obs!A75</f>
        <v>36251</v>
      </c>
      <c r="B75">
        <f>papers_obs!G75</f>
        <v>0.99854953344137021</v>
      </c>
      <c r="C75">
        <f t="shared" si="1"/>
        <v>1.0006658818924183</v>
      </c>
      <c r="D75">
        <f>(our_raw_20110101!N74-our_raw_20110101!D74)/4</f>
        <v>6.6566029143897421E-2</v>
      </c>
    </row>
    <row r="76" spans="1:4" x14ac:dyDescent="0.25">
      <c r="A76" s="1">
        <f>papers_obs!A76</f>
        <v>36342</v>
      </c>
      <c r="B76">
        <f>papers_obs!G76</f>
        <v>0.99852348828071336</v>
      </c>
      <c r="C76">
        <f t="shared" si="1"/>
        <v>1.0019858634509549</v>
      </c>
      <c r="D76">
        <f>(our_raw_20110101!N75-our_raw_20110101!D75)/4</f>
        <v>0.19838942307692498</v>
      </c>
    </row>
    <row r="77" spans="1:4" x14ac:dyDescent="0.25">
      <c r="A77" s="1">
        <f>papers_obs!A77</f>
        <v>36434</v>
      </c>
      <c r="B77">
        <f>papers_obs!G77</f>
        <v>0.99849428189582656</v>
      </c>
      <c r="C77">
        <f t="shared" si="1"/>
        <v>1.0019705020719121</v>
      </c>
      <c r="D77">
        <f>(our_raw_20110101!N76-our_raw_20110101!D76)/4</f>
        <v>0.19685631793477998</v>
      </c>
    </row>
    <row r="78" spans="1:4" x14ac:dyDescent="0.25">
      <c r="A78" s="1">
        <f>papers_obs!A78</f>
        <v>36526</v>
      </c>
      <c r="B78">
        <f>papers_obs!G78</f>
        <v>0.99853896551472998</v>
      </c>
      <c r="C78">
        <f t="shared" si="1"/>
        <v>1.0021042532663704</v>
      </c>
      <c r="D78">
        <f>(our_raw_20110101!N77-our_raw_20110101!D77)/4</f>
        <v>0.21020424263674498</v>
      </c>
    </row>
    <row r="79" spans="1:4" x14ac:dyDescent="0.25">
      <c r="A79" s="1">
        <f>papers_obs!A79</f>
        <v>36617</v>
      </c>
      <c r="B79">
        <f>papers_obs!G79</f>
        <v>0.99641226518546144</v>
      </c>
      <c r="C79">
        <f t="shared" si="1"/>
        <v>1.0019787561359599</v>
      </c>
      <c r="D79">
        <f>(our_raw_20110101!N78-our_raw_20110101!D78)/4</f>
        <v>0.19768009768009764</v>
      </c>
    </row>
    <row r="80" spans="1:4" x14ac:dyDescent="0.25">
      <c r="A80" s="1">
        <f>papers_obs!A80</f>
        <v>36708</v>
      </c>
      <c r="B80">
        <f>papers_obs!G80</f>
        <v>0.99507970831756565</v>
      </c>
      <c r="C80">
        <f t="shared" si="1"/>
        <v>0.99978238021497789</v>
      </c>
      <c r="D80">
        <f>(our_raw_20110101!N79-our_raw_20110101!D79)/4</f>
        <v>-2.1764346764347575E-2</v>
      </c>
    </row>
    <row r="81" spans="1:4" x14ac:dyDescent="0.25">
      <c r="A81" s="1">
        <f>papers_obs!A81</f>
        <v>36800</v>
      </c>
      <c r="B81">
        <f>papers_obs!G81</f>
        <v>0.99426084605811882</v>
      </c>
      <c r="C81">
        <f t="shared" si="1"/>
        <v>0.99842720001855623</v>
      </c>
      <c r="D81">
        <f>(our_raw_20110101!N80-our_raw_20110101!D80)/4</f>
        <v>-0.15740381297446504</v>
      </c>
    </row>
    <row r="82" spans="1:4" x14ac:dyDescent="0.25">
      <c r="A82" s="1">
        <f>papers_obs!A82</f>
        <v>36892</v>
      </c>
      <c r="B82">
        <f>papers_obs!G82</f>
        <v>0.99521405314626044</v>
      </c>
      <c r="C82">
        <f t="shared" si="1"/>
        <v>0.99774193790890697</v>
      </c>
      <c r="D82">
        <f>(our_raw_20110101!N81-our_raw_20110101!D81)/4</f>
        <v>-0.22606153576437515</v>
      </c>
    </row>
    <row r="83" spans="1:4" x14ac:dyDescent="0.25">
      <c r="A83" s="1">
        <f>papers_obs!A83</f>
        <v>36982</v>
      </c>
      <c r="B83">
        <f>papers_obs!G83</f>
        <v>0.99894395517134971</v>
      </c>
      <c r="C83">
        <f t="shared" si="1"/>
        <v>0.99861893841547555</v>
      </c>
      <c r="D83">
        <f>(our_raw_20110101!N82-our_raw_20110101!D82)/4</f>
        <v>-0.13820161290322486</v>
      </c>
    </row>
    <row r="84" spans="1:4" x14ac:dyDescent="0.25">
      <c r="A84" s="1">
        <f>papers_obs!A84</f>
        <v>37073</v>
      </c>
      <c r="B84">
        <f>papers_obs!G84</f>
        <v>1.0001719119382846</v>
      </c>
      <c r="C84">
        <f t="shared" si="1"/>
        <v>1.002376537447625</v>
      </c>
      <c r="D84">
        <f>(our_raw_20110101!N83-our_raw_20110101!D83)/4</f>
        <v>0.23737179487179505</v>
      </c>
    </row>
    <row r="85" spans="1:4" x14ac:dyDescent="0.25">
      <c r="A85" s="1">
        <f>papers_obs!A85</f>
        <v>37165</v>
      </c>
      <c r="B85">
        <f>papers_obs!G85</f>
        <v>1.0031567024210317</v>
      </c>
      <c r="C85">
        <f t="shared" si="1"/>
        <v>1.0037425257395962</v>
      </c>
      <c r="D85">
        <f>(our_raw_20110101!N84-our_raw_20110101!D84)/4</f>
        <v>0.37355399144689994</v>
      </c>
    </row>
    <row r="86" spans="1:4" x14ac:dyDescent="0.25">
      <c r="A86" s="1">
        <f>papers_obs!A86</f>
        <v>37257</v>
      </c>
      <c r="B86">
        <f>papers_obs!G86</f>
        <v>1.0049243990240206</v>
      </c>
      <c r="C86">
        <f t="shared" si="1"/>
        <v>1.0066008451606787</v>
      </c>
      <c r="D86">
        <f>(our_raw_20110101!N85-our_raw_20110101!D85)/4</f>
        <v>0.65791549789621251</v>
      </c>
    </row>
    <row r="87" spans="1:4" x14ac:dyDescent="0.25">
      <c r="A87" s="1">
        <f>papers_obs!A87</f>
        <v>37347</v>
      </c>
      <c r="B87">
        <f>papers_obs!G87</f>
        <v>1.0049708778522901</v>
      </c>
      <c r="C87">
        <f t="shared" si="1"/>
        <v>1.0084007846492697</v>
      </c>
      <c r="D87">
        <f>(our_raw_20110101!N86-our_raw_20110101!D86)/4</f>
        <v>0.83656944444444259</v>
      </c>
    </row>
    <row r="88" spans="1:4" x14ac:dyDescent="0.25">
      <c r="A88" s="1">
        <f>papers_obs!A88</f>
        <v>37438</v>
      </c>
      <c r="B88">
        <f>papers_obs!G88</f>
        <v>1.0028714285058358</v>
      </c>
      <c r="C88">
        <f t="shared" si="1"/>
        <v>1.0084216524858571</v>
      </c>
      <c r="D88">
        <f>(our_raw_20110101!N87-our_raw_20110101!D87)/4</f>
        <v>0.83863882211538243</v>
      </c>
    </row>
    <row r="89" spans="1:4" x14ac:dyDescent="0.25">
      <c r="A89" s="1">
        <f>papers_obs!A89</f>
        <v>37530</v>
      </c>
      <c r="B89">
        <f>papers_obs!G89</f>
        <v>1.0029934519525798</v>
      </c>
      <c r="C89">
        <f t="shared" si="1"/>
        <v>1.0063487539050793</v>
      </c>
      <c r="D89">
        <f>(our_raw_20110101!N88-our_raw_20110101!D88)/4</f>
        <v>0.63286854619565003</v>
      </c>
    </row>
    <row r="90" spans="1:4" x14ac:dyDescent="0.25">
      <c r="A90" s="1">
        <f>papers_obs!A90</f>
        <v>37622</v>
      </c>
      <c r="B90">
        <f>papers_obs!G90</f>
        <v>1.0032638787203056</v>
      </c>
      <c r="C90">
        <f t="shared" si="1"/>
        <v>1.0064220323339303</v>
      </c>
      <c r="D90">
        <f>(our_raw_20110101!N89-our_raw_20110101!D89)/4</f>
        <v>0.64014989481065743</v>
      </c>
    </row>
    <row r="91" spans="1:4" x14ac:dyDescent="0.25">
      <c r="A91" s="1">
        <f>papers_obs!A91</f>
        <v>37712</v>
      </c>
      <c r="B91">
        <f>papers_obs!G91</f>
        <v>1.0025504774443779</v>
      </c>
      <c r="C91">
        <f t="shared" si="1"/>
        <v>1.0066981663782493</v>
      </c>
      <c r="D91">
        <f>(our_raw_20110101!N90-our_raw_20110101!D90)/4</f>
        <v>0.66758333333333253</v>
      </c>
    </row>
    <row r="92" spans="1:4" x14ac:dyDescent="0.25">
      <c r="A92" s="1">
        <f>papers_obs!A92</f>
        <v>37803</v>
      </c>
      <c r="B92">
        <f>papers_obs!G92</f>
        <v>1.0046749575051726</v>
      </c>
      <c r="C92">
        <f t="shared" si="1"/>
        <v>1.0059524750491857</v>
      </c>
      <c r="D92">
        <f>(our_raw_20110101!N91-our_raw_20110101!D91)/4</f>
        <v>0.59348290598290754</v>
      </c>
    </row>
    <row r="93" spans="1:4" x14ac:dyDescent="0.25">
      <c r="A93" s="1">
        <f>papers_obs!A93</f>
        <v>37895</v>
      </c>
      <c r="B93">
        <f>papers_obs!G93</f>
        <v>1.0048095929698528</v>
      </c>
      <c r="C93">
        <f t="shared" si="1"/>
        <v>1.0080593239675231</v>
      </c>
      <c r="D93">
        <f>(our_raw_20110101!N92-our_raw_20110101!D92)/4</f>
        <v>0.80270210597825997</v>
      </c>
    </row>
    <row r="94" spans="1:4" x14ac:dyDescent="0.25">
      <c r="A94" s="1">
        <f>papers_obs!A94</f>
        <v>37987</v>
      </c>
      <c r="B94">
        <f>papers_obs!G94</f>
        <v>1.0041370980901398</v>
      </c>
      <c r="C94">
        <f t="shared" si="1"/>
        <v>1.0082549410706703</v>
      </c>
      <c r="D94">
        <f>(our_raw_20110101!N93-our_raw_20110101!D93)/4</f>
        <v>0.82210553997194946</v>
      </c>
    </row>
    <row r="95" spans="1:4" x14ac:dyDescent="0.25">
      <c r="A95" s="1">
        <f>papers_obs!A95</f>
        <v>38078</v>
      </c>
      <c r="B95">
        <f>papers_obs!G95</f>
        <v>1.0055923094042958</v>
      </c>
      <c r="C95">
        <f t="shared" si="1"/>
        <v>1.0075486783688001</v>
      </c>
      <c r="D95">
        <f>(our_raw_20110101!N94-our_raw_20110101!D94)/4</f>
        <v>0.75203296703296751</v>
      </c>
    </row>
    <row r="96" spans="1:4" x14ac:dyDescent="0.25">
      <c r="A96" s="1">
        <f>papers_obs!A96</f>
        <v>38169</v>
      </c>
      <c r="B96">
        <f>papers_obs!G96</f>
        <v>1.0037852933580715</v>
      </c>
      <c r="C96">
        <f t="shared" si="1"/>
        <v>1.0090047462066245</v>
      </c>
      <c r="D96">
        <f>(our_raw_20110101!N95-our_raw_20110101!D95)/4</f>
        <v>0.89644452321871504</v>
      </c>
    </row>
    <row r="97" spans="1:4" x14ac:dyDescent="0.25">
      <c r="A97" s="1">
        <f>papers_obs!A97</f>
        <v>38261</v>
      </c>
      <c r="B97">
        <f>papers_obs!G97</f>
        <v>1.0021755101588192</v>
      </c>
      <c r="C97">
        <f t="shared" si="1"/>
        <v>1.007202427055873</v>
      </c>
      <c r="D97">
        <f>(our_raw_20110101!N96-our_raw_20110101!D96)/4</f>
        <v>0.7176613451086975</v>
      </c>
    </row>
    <row r="98" spans="1:4" x14ac:dyDescent="0.25">
      <c r="A98" s="1">
        <f>papers_obs!A98</f>
        <v>38353</v>
      </c>
      <c r="B98">
        <f>papers_obs!G98</f>
        <v>1.0012348255998806</v>
      </c>
      <c r="C98">
        <f t="shared" si="1"/>
        <v>1.0055803000608436</v>
      </c>
      <c r="D98">
        <f>(our_raw_20110101!N97-our_raw_20110101!D97)/4</f>
        <v>0.55647878681626994</v>
      </c>
    </row>
    <row r="99" spans="1:4" x14ac:dyDescent="0.25">
      <c r="A99" s="1">
        <f>papers_obs!A99</f>
        <v>38443</v>
      </c>
      <c r="B99">
        <f>papers_obs!G99</f>
        <v>0.99968969531758045</v>
      </c>
      <c r="C99">
        <f t="shared" si="1"/>
        <v>1.0045970505586392</v>
      </c>
      <c r="D99">
        <f>(our_raw_20110101!N98-our_raw_20110101!D98)/4</f>
        <v>0.45865163934426001</v>
      </c>
    </row>
    <row r="100" spans="1:4" x14ac:dyDescent="0.25">
      <c r="A100" s="1">
        <f>papers_obs!A100</f>
        <v>38534</v>
      </c>
      <c r="B100">
        <f>papers_obs!G100</f>
        <v>0.99854162828885507</v>
      </c>
      <c r="C100">
        <f t="shared" si="1"/>
        <v>1.0030467206182883</v>
      </c>
      <c r="D100">
        <f>(our_raw_20110101!N99-our_raw_20110101!D99)/4</f>
        <v>0.30420887706043986</v>
      </c>
    </row>
    <row r="101" spans="1:4" x14ac:dyDescent="0.25">
      <c r="A101" s="1">
        <f>papers_obs!A101</f>
        <v>38626</v>
      </c>
      <c r="B101">
        <f>papers_obs!G101</f>
        <v>0.99788289140561692</v>
      </c>
      <c r="C101">
        <f t="shared" si="1"/>
        <v>1.0018896738124838</v>
      </c>
      <c r="D101">
        <f>(our_raw_20110101!N100-our_raw_20110101!D100)/4</f>
        <v>0.18878906249999994</v>
      </c>
    </row>
    <row r="102" spans="1:4" x14ac:dyDescent="0.25">
      <c r="A102" s="1">
        <f>papers_obs!A102</f>
        <v>38718</v>
      </c>
      <c r="B102">
        <f>papers_obs!G102</f>
        <v>0.99692820813311689</v>
      </c>
      <c r="C102">
        <f t="shared" si="1"/>
        <v>1.001275652582831</v>
      </c>
      <c r="D102">
        <f>(our_raw_20110101!N101-our_raw_20110101!D101)/4</f>
        <v>0.12748396293656505</v>
      </c>
    </row>
    <row r="103" spans="1:4" x14ac:dyDescent="0.25">
      <c r="A103" s="1">
        <f>papers_obs!A103</f>
        <v>38808</v>
      </c>
      <c r="B103">
        <f>papers_obs!G103</f>
        <v>0.99702059442756941</v>
      </c>
      <c r="C103">
        <f t="shared" si="1"/>
        <v>1.0003075114296549</v>
      </c>
      <c r="D103">
        <f>(our_raw_20110101!N102-our_raw_20110101!D102)/4</f>
        <v>3.0746415770612545E-2</v>
      </c>
    </row>
    <row r="104" spans="1:4" x14ac:dyDescent="0.25">
      <c r="A104" s="1">
        <f>papers_obs!A104</f>
        <v>38899</v>
      </c>
      <c r="B104">
        <f>papers_obs!G104</f>
        <v>0.99571253137944493</v>
      </c>
      <c r="C104">
        <f t="shared" si="1"/>
        <v>1.0004128751973012</v>
      </c>
      <c r="D104">
        <f>(our_raw_20110101!N103-our_raw_20110101!D103)/4</f>
        <v>4.1278998778999876E-2</v>
      </c>
    </row>
    <row r="105" spans="1:4" x14ac:dyDescent="0.25">
      <c r="A105" s="1">
        <f>papers_obs!A105</f>
        <v>38991</v>
      </c>
      <c r="B105">
        <f>papers_obs!G105</f>
        <v>0.99504488113725376</v>
      </c>
      <c r="C105">
        <f t="shared" si="1"/>
        <v>0.99912080166288342</v>
      </c>
      <c r="D105">
        <f>(our_raw_20110101!N104-our_raw_20110101!D104)/4</f>
        <v>-8.7958505866114978E-2</v>
      </c>
    </row>
    <row r="106" spans="1:4" x14ac:dyDescent="0.25">
      <c r="A106" s="1">
        <f>papers_obs!A106</f>
        <v>39083</v>
      </c>
      <c r="B106">
        <f>papers_obs!G106</f>
        <v>0.99516528885239119</v>
      </c>
      <c r="C106">
        <f t="shared" si="1"/>
        <v>0.99847044690721909</v>
      </c>
      <c r="D106">
        <f>(our_raw_20110101!N105-our_raw_20110101!D105)/4</f>
        <v>-0.15307240532959243</v>
      </c>
    </row>
    <row r="107" spans="1:4" x14ac:dyDescent="0.25">
      <c r="A107" s="1">
        <f>papers_obs!A107</f>
        <v>39173</v>
      </c>
      <c r="B107">
        <f>papers_obs!G107</f>
        <v>0.99558060820914018</v>
      </c>
      <c r="C107">
        <f t="shared" si="1"/>
        <v>0.99856222634460257</v>
      </c>
      <c r="D107">
        <f>(our_raw_20110101!N106-our_raw_20110101!D106)/4</f>
        <v>-0.14388082437276006</v>
      </c>
    </row>
    <row r="108" spans="1:4" x14ac:dyDescent="0.25">
      <c r="A108" s="1">
        <f>papers_obs!A108</f>
        <v>39264</v>
      </c>
      <c r="B108">
        <f>papers_obs!G108</f>
        <v>0.9954977295733779</v>
      </c>
      <c r="C108">
        <f t="shared" si="1"/>
        <v>0.99898470617885571</v>
      </c>
      <c r="D108">
        <f>(our_raw_20110101!N107-our_raw_20110101!D107)/4</f>
        <v>-0.1015809581043976</v>
      </c>
    </row>
    <row r="109" spans="1:4" x14ac:dyDescent="0.25">
      <c r="A109" s="1">
        <f>papers_obs!A109</f>
        <v>39356</v>
      </c>
      <c r="B109">
        <f>papers_obs!G109</f>
        <v>0.99593476602279107</v>
      </c>
      <c r="C109">
        <f t="shared" si="1"/>
        <v>0.99916051474588952</v>
      </c>
      <c r="D109">
        <f>(our_raw_20110101!N108-our_raw_20110101!D108)/4</f>
        <v>-8.3983781918565148E-2</v>
      </c>
    </row>
    <row r="110" spans="1:4" x14ac:dyDescent="0.25">
      <c r="A110" s="1">
        <f>papers_obs!A110</f>
        <v>39448</v>
      </c>
      <c r="B110">
        <f>papers_obs!G110</f>
        <v>0.99775500427731034</v>
      </c>
      <c r="C110">
        <f t="shared" si="1"/>
        <v>0.99942756572633284</v>
      </c>
      <c r="D110">
        <f>(our_raw_20110101!N109-our_raw_20110101!D109)/4</f>
        <v>-5.7259817671809987E-2</v>
      </c>
    </row>
    <row r="111" spans="1:4" x14ac:dyDescent="0.25">
      <c r="A111" s="1">
        <f>papers_obs!A111</f>
        <v>39539</v>
      </c>
      <c r="B111">
        <f>papers_obs!G111</f>
        <v>1.0010906581652987</v>
      </c>
      <c r="C111">
        <f t="shared" si="1"/>
        <v>1.0012102751180703</v>
      </c>
      <c r="D111">
        <f>(our_raw_20110101!N110-our_raw_20110101!D110)/4</f>
        <v>0.1209543325526925</v>
      </c>
    </row>
    <row r="112" spans="1:4" x14ac:dyDescent="0.25">
      <c r="A112" s="1">
        <f>papers_obs!A112</f>
        <v>39630</v>
      </c>
      <c r="B112">
        <f>papers_obs!G112</f>
        <v>1.0012455889321086</v>
      </c>
      <c r="C112">
        <f t="shared" si="1"/>
        <v>1.0045021976377952</v>
      </c>
      <c r="D112">
        <f>(our_raw_20110101!N111-our_raw_20110101!D111)/4</f>
        <v>0.4492093063186825</v>
      </c>
    </row>
    <row r="113" spans="1:4" x14ac:dyDescent="0.25">
      <c r="A113" s="1">
        <f>papers_obs!A113</f>
        <v>39722</v>
      </c>
      <c r="B113">
        <f>papers_obs!G113</f>
        <v>1.0020596820667975</v>
      </c>
      <c r="C113">
        <f t="shared" si="1"/>
        <v>1.0048153952449601</v>
      </c>
      <c r="D113">
        <f>(our_raw_20110101!N112-our_raw_20110101!D112)/4</f>
        <v>0.48038383152174002</v>
      </c>
    </row>
    <row r="114" spans="1:4" x14ac:dyDescent="0.25">
      <c r="A114" s="1">
        <f>papers_obs!A114</f>
        <v>39814</v>
      </c>
      <c r="B114">
        <f>papers_obs!G114</f>
        <v>1.0027912020006584</v>
      </c>
      <c r="C114">
        <f t="shared" si="1"/>
        <v>1.0068467106150645</v>
      </c>
      <c r="D114">
        <f>(our_raw_20110101!N113-our_raw_20110101!D113)/4</f>
        <v>0.68233783309957696</v>
      </c>
    </row>
    <row r="115" spans="1:4" x14ac:dyDescent="0.25">
      <c r="A115" s="1">
        <f>papers_obs!A115</f>
        <v>39904</v>
      </c>
      <c r="B115">
        <f>papers_obs!G115</f>
        <v>1.0042485634942433</v>
      </c>
      <c r="C115">
        <f t="shared" si="1"/>
        <v>1.0063998547718023</v>
      </c>
      <c r="D115">
        <f>(our_raw_20110101!N114-our_raw_20110101!D114)/4</f>
        <v>0.63794626593806902</v>
      </c>
    </row>
    <row r="116" spans="1:4" x14ac:dyDescent="0.25">
      <c r="A116" s="1">
        <f>papers_obs!A116</f>
        <v>39995</v>
      </c>
      <c r="B116">
        <f>papers_obs!G116</f>
        <v>1.0047628704100877</v>
      </c>
      <c r="C116">
        <f t="shared" si="1"/>
        <v>1.0078878758455017</v>
      </c>
      <c r="D116">
        <f>(our_raw_20110101!N115-our_raw_20110101!D115)/4</f>
        <v>0.78569291819291809</v>
      </c>
    </row>
    <row r="117" spans="1:4" x14ac:dyDescent="0.25">
      <c r="A117" s="1">
        <f>papers_obs!A117</f>
        <v>40087</v>
      </c>
      <c r="B117">
        <f>papers_obs!G117</f>
        <v>1.0046191995923273</v>
      </c>
      <c r="C117">
        <f t="shared" si="1"/>
        <v>1.0084441137790008</v>
      </c>
      <c r="D117">
        <f>(our_raw_20110101!N116-our_raw_20110101!D116)/4</f>
        <v>0.8408661684782609</v>
      </c>
    </row>
    <row r="118" spans="1:4" x14ac:dyDescent="0.25">
      <c r="A118" s="1">
        <f>papers_obs!A118</f>
        <v>40179</v>
      </c>
      <c r="B118">
        <f>papers_obs!G118</f>
        <v>1.0052646235128364</v>
      </c>
      <c r="C118">
        <f t="shared" si="1"/>
        <v>1.0083992340201451</v>
      </c>
      <c r="D118">
        <f>(our_raw_20110101!N117-our_raw_20110101!D117)/4</f>
        <v>0.83641567321177979</v>
      </c>
    </row>
    <row r="119" spans="1:4" x14ac:dyDescent="0.25">
      <c r="A119" s="1">
        <f>papers_obs!A119</f>
        <v>40269</v>
      </c>
      <c r="B119">
        <f>papers_obs!G119</f>
        <v>1.0046907812603649</v>
      </c>
      <c r="C119">
        <f t="shared" si="1"/>
        <v>1.0090002104143123</v>
      </c>
      <c r="D119">
        <f>(our_raw_20110101!N118-our_raw_20110101!D118)/4</f>
        <v>0.89599499089253054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007F-7E28-41A6-9368-664A13D3C39C}">
  <dimension ref="A1:F132"/>
  <sheetViews>
    <sheetView workbookViewId="0">
      <selection activeCell="F10" sqref="F10"/>
    </sheetView>
  </sheetViews>
  <sheetFormatPr defaultRowHeight="15" x14ac:dyDescent="0.25"/>
  <cols>
    <col min="1" max="7" width="19.140625" customWidth="1"/>
  </cols>
  <sheetData>
    <row r="1" spans="1:5" x14ac:dyDescent="0.25">
      <c r="A1" t="s">
        <v>135</v>
      </c>
      <c r="B1" t="s">
        <v>134</v>
      </c>
      <c r="C1" s="2" t="s">
        <v>157</v>
      </c>
      <c r="D1" s="2" t="s">
        <v>158</v>
      </c>
      <c r="E1" t="s">
        <v>156</v>
      </c>
    </row>
    <row r="2" spans="1:5" x14ac:dyDescent="0.25">
      <c r="A2" s="1">
        <f>papers_obs!A2</f>
        <v>29587</v>
      </c>
      <c r="B2">
        <f>papers_obs!M2</f>
        <v>1.0012251541442336</v>
      </c>
      <c r="C2" s="6"/>
      <c r="D2" s="6"/>
    </row>
    <row r="3" spans="1:5" x14ac:dyDescent="0.25">
      <c r="A3" s="1">
        <f>papers_obs!A3</f>
        <v>29677</v>
      </c>
      <c r="B3">
        <f>papers_obs!M3</f>
        <v>1.0004957771121867</v>
      </c>
      <c r="C3" s="6"/>
      <c r="D3" s="6"/>
    </row>
    <row r="4" spans="1:5" x14ac:dyDescent="0.25">
      <c r="A4" s="1">
        <f>papers_obs!A4</f>
        <v>29768</v>
      </c>
      <c r="B4">
        <f>papers_obs!M4</f>
        <v>0.99950152853352159</v>
      </c>
      <c r="C4" s="6"/>
      <c r="D4" s="6"/>
    </row>
    <row r="5" spans="1:5" x14ac:dyDescent="0.25">
      <c r="A5" s="1">
        <f>papers_obs!A5</f>
        <v>29860</v>
      </c>
      <c r="B5">
        <f>papers_obs!M5</f>
        <v>1.0018714031486082</v>
      </c>
      <c r="C5" s="6"/>
      <c r="D5" s="6"/>
    </row>
    <row r="6" spans="1:5" x14ac:dyDescent="0.25">
      <c r="A6" s="1">
        <f>papers_obs!A6</f>
        <v>29952</v>
      </c>
      <c r="B6">
        <f>papers_obs!M6</f>
        <v>1.0022356496014349</v>
      </c>
      <c r="C6" s="6"/>
      <c r="D6" s="6"/>
    </row>
    <row r="7" spans="1:5" x14ac:dyDescent="0.25">
      <c r="A7" s="1">
        <f>papers_obs!A7</f>
        <v>30042</v>
      </c>
      <c r="B7">
        <f>papers_obs!M7</f>
        <v>1.0025168161329105</v>
      </c>
      <c r="C7" s="6"/>
      <c r="D7" s="6"/>
    </row>
    <row r="8" spans="1:5" x14ac:dyDescent="0.25">
      <c r="A8" s="1">
        <f>papers_obs!A8</f>
        <v>30133</v>
      </c>
      <c r="B8">
        <f>papers_obs!M8</f>
        <v>1.0032311130840061</v>
      </c>
      <c r="C8" s="6"/>
      <c r="D8" s="6"/>
    </row>
    <row r="9" spans="1:5" x14ac:dyDescent="0.25">
      <c r="A9" s="1">
        <f>papers_obs!A9</f>
        <v>30225</v>
      </c>
      <c r="B9">
        <f>papers_obs!M9</f>
        <v>1.0048471136881483</v>
      </c>
      <c r="C9" s="6"/>
      <c r="D9" s="6"/>
    </row>
    <row r="10" spans="1:5" x14ac:dyDescent="0.25">
      <c r="A10" s="1">
        <f>papers_obs!A10</f>
        <v>30317</v>
      </c>
      <c r="B10">
        <f>papers_obs!M10</f>
        <v>1.003766981562543</v>
      </c>
      <c r="C10" s="6"/>
      <c r="D10" s="6"/>
    </row>
    <row r="11" spans="1:5" x14ac:dyDescent="0.25">
      <c r="A11" s="1">
        <f>papers_obs!A11</f>
        <v>30407</v>
      </c>
      <c r="B11">
        <f>papers_obs!M11</f>
        <v>1.002379230141951</v>
      </c>
      <c r="C11" s="6"/>
      <c r="D11" s="6"/>
    </row>
    <row r="12" spans="1:5" x14ac:dyDescent="0.25">
      <c r="A12" s="1">
        <f>papers_obs!A12</f>
        <v>30498</v>
      </c>
      <c r="B12">
        <f>papers_obs!M12</f>
        <v>1.0003392117746259</v>
      </c>
      <c r="C12" s="6"/>
      <c r="D12" s="6"/>
    </row>
    <row r="13" spans="1:5" x14ac:dyDescent="0.25">
      <c r="A13" s="1">
        <f>papers_obs!A13</f>
        <v>30590</v>
      </c>
      <c r="B13">
        <f>papers_obs!M13</f>
        <v>1.0003887297911696</v>
      </c>
      <c r="C13" s="6"/>
      <c r="D13" s="6"/>
    </row>
    <row r="14" spans="1:5" x14ac:dyDescent="0.25">
      <c r="A14" s="1">
        <f>papers_obs!A14</f>
        <v>30682</v>
      </c>
      <c r="B14">
        <f>papers_obs!M14</f>
        <v>1.00006615644356</v>
      </c>
      <c r="C14" s="6"/>
      <c r="D14" s="6"/>
    </row>
    <row r="15" spans="1:5" x14ac:dyDescent="0.25">
      <c r="A15" s="1">
        <f>papers_obs!A15</f>
        <v>30773</v>
      </c>
      <c r="B15">
        <f>papers_obs!M15</f>
        <v>0.99924968588183805</v>
      </c>
      <c r="C15" s="6"/>
      <c r="D15" s="6"/>
    </row>
    <row r="16" spans="1:5" x14ac:dyDescent="0.25">
      <c r="A16" s="1">
        <f>papers_obs!A16</f>
        <v>30864</v>
      </c>
      <c r="B16">
        <f>papers_obs!M16</f>
        <v>1.0001041596795617</v>
      </c>
      <c r="C16" s="6"/>
      <c r="D16" s="6"/>
    </row>
    <row r="17" spans="1:6" x14ac:dyDescent="0.25">
      <c r="A17" s="1">
        <f>papers_obs!A17</f>
        <v>30956</v>
      </c>
      <c r="B17">
        <f>papers_obs!M17</f>
        <v>1.0002421835770274</v>
      </c>
      <c r="C17" s="6"/>
      <c r="D17" s="6"/>
    </row>
    <row r="18" spans="1:6" x14ac:dyDescent="0.25">
      <c r="A18" s="1">
        <f>papers_obs!A18</f>
        <v>31048</v>
      </c>
      <c r="B18">
        <f>papers_obs!M18</f>
        <v>1.0001156609435302</v>
      </c>
      <c r="C18" s="6"/>
      <c r="D18" s="6"/>
    </row>
    <row r="19" spans="1:6" x14ac:dyDescent="0.25">
      <c r="A19" s="1">
        <f>papers_obs!A19</f>
        <v>31138</v>
      </c>
      <c r="B19">
        <f>papers_obs!M19</f>
        <v>1.0011465610544525</v>
      </c>
      <c r="C19" s="6"/>
      <c r="D19" s="6"/>
    </row>
    <row r="20" spans="1:6" x14ac:dyDescent="0.25">
      <c r="A20" s="1">
        <f>papers_obs!A20</f>
        <v>31229</v>
      </c>
      <c r="B20">
        <f>papers_obs!M20</f>
        <v>1.000989893877174</v>
      </c>
      <c r="C20" s="6"/>
      <c r="D20" s="6"/>
    </row>
    <row r="21" spans="1:6" x14ac:dyDescent="0.25">
      <c r="A21" s="1">
        <f>papers_obs!A21</f>
        <v>31321</v>
      </c>
      <c r="B21">
        <f>papers_obs!M21</f>
        <v>1.0012314118210024</v>
      </c>
      <c r="C21" s="6"/>
      <c r="D21" s="6"/>
    </row>
    <row r="22" spans="1:6" x14ac:dyDescent="0.25">
      <c r="A22" s="1">
        <f>papers_obs!A22</f>
        <v>31413</v>
      </c>
      <c r="B22">
        <f>papers_obs!M22</f>
        <v>1.0019022111679259</v>
      </c>
      <c r="C22" s="6">
        <f>EXP(E22/100)</f>
        <v>1.0061689500777418</v>
      </c>
      <c r="D22" s="6">
        <f>EXP(F22/100)</f>
        <v>1.0061686614227565</v>
      </c>
      <c r="E22">
        <v>0.61499999999999977</v>
      </c>
      <c r="F22">
        <f>(our_raw_20110101!O22-our_raw_20110101!N22)/4</f>
        <v>0.61497131147539985</v>
      </c>
    </row>
    <row r="23" spans="1:6" x14ac:dyDescent="0.25">
      <c r="A23" s="1">
        <f>papers_obs!A23</f>
        <v>31503</v>
      </c>
      <c r="B23">
        <f>papers_obs!M23</f>
        <v>1.0024719545091749</v>
      </c>
      <c r="C23" s="6">
        <f>EXP(E23/100)</f>
        <v>1.0066973274634601</v>
      </c>
      <c r="D23" s="6">
        <f t="shared" ref="D23:D86" si="0">EXP(F23/100)</f>
        <v>1.0067040125850968</v>
      </c>
      <c r="E23">
        <v>0.66749999999999976</v>
      </c>
      <c r="F23">
        <f>(our_raw_20110101!O23-our_raw_20110101!N23)/4</f>
        <v>0.66816406249997495</v>
      </c>
    </row>
    <row r="24" spans="1:6" x14ac:dyDescent="0.25">
      <c r="A24" s="1">
        <f>papers_obs!A24</f>
        <v>31594</v>
      </c>
      <c r="B24">
        <f>papers_obs!M24</f>
        <v>1.0029968859661811</v>
      </c>
      <c r="C24" s="6">
        <f>EXP(E24/100)</f>
        <v>1.0072091953603222</v>
      </c>
      <c r="D24" s="6">
        <f t="shared" si="0"/>
        <v>1.0072185068425394</v>
      </c>
      <c r="E24">
        <v>0.71833333333333349</v>
      </c>
      <c r="F24">
        <f>(our_raw_20110101!O24-our_raw_20110101!N24)/4</f>
        <v>0.7192578125000022</v>
      </c>
    </row>
    <row r="25" spans="1:6" x14ac:dyDescent="0.25">
      <c r="A25" s="1">
        <f>papers_obs!A25</f>
        <v>31686</v>
      </c>
      <c r="B25">
        <f>papers_obs!M25</f>
        <v>1.0028755306851218</v>
      </c>
      <c r="C25" s="6">
        <f>EXP(E25/100)</f>
        <v>1.007100086940971</v>
      </c>
      <c r="D25" s="6">
        <f t="shared" si="0"/>
        <v>1.0071037036753481</v>
      </c>
      <c r="E25">
        <v>0.70750000000000024</v>
      </c>
      <c r="F25">
        <f>(our_raw_20110101!O25-our_raw_20110101!N25)/4</f>
        <v>0.70785912298387266</v>
      </c>
    </row>
    <row r="26" spans="1:6" x14ac:dyDescent="0.25">
      <c r="A26" s="1">
        <f>papers_obs!A26</f>
        <v>31778</v>
      </c>
      <c r="B26">
        <f>papers_obs!M26</f>
        <v>1.002028709307113</v>
      </c>
      <c r="C26" s="6">
        <f>EXP(E26/100)</f>
        <v>1.0061857196999895</v>
      </c>
      <c r="D26" s="6">
        <f t="shared" si="0"/>
        <v>1.0061853649721411</v>
      </c>
      <c r="E26">
        <v>0.61666666666666692</v>
      </c>
      <c r="F26">
        <f>(our_raw_20110101!O26-our_raw_20110101!N26)/4</f>
        <v>0.61663141195134985</v>
      </c>
    </row>
    <row r="27" spans="1:6" x14ac:dyDescent="0.25">
      <c r="A27" s="1">
        <f>papers_obs!A27</f>
        <v>31868</v>
      </c>
      <c r="B27">
        <f>papers_obs!M27</f>
        <v>1.000814735972509</v>
      </c>
      <c r="C27" s="6">
        <f>EXP(E27/100)</f>
        <v>1.0050460218351096</v>
      </c>
      <c r="D27" s="6">
        <f t="shared" si="0"/>
        <v>1.0050551949160589</v>
      </c>
      <c r="E27">
        <v>0.50333333333333297</v>
      </c>
      <c r="F27">
        <f>(our_raw_20110101!O27-our_raw_20110101!N27)/4</f>
        <v>0.50424603174602289</v>
      </c>
    </row>
    <row r="28" spans="1:6" x14ac:dyDescent="0.25">
      <c r="A28" s="1">
        <f>papers_obs!A28</f>
        <v>31959</v>
      </c>
      <c r="B28">
        <f>papers_obs!M28</f>
        <v>1.0008535182949307</v>
      </c>
      <c r="C28" s="6">
        <f>EXP(E28/100)</f>
        <v>1.005087899625134</v>
      </c>
      <c r="D28" s="6">
        <f t="shared" si="0"/>
        <v>1.0050902553026593</v>
      </c>
      <c r="E28">
        <v>0.50749999999999984</v>
      </c>
      <c r="F28">
        <f>(our_raw_20110101!O28-our_raw_20110101!N28)/4</f>
        <v>0.50773437500000007</v>
      </c>
    </row>
    <row r="29" spans="1:6" x14ac:dyDescent="0.25">
      <c r="A29" s="1">
        <f>papers_obs!A29</f>
        <v>32051</v>
      </c>
      <c r="B29">
        <f>papers_obs!M29</f>
        <v>1.0013655858196435</v>
      </c>
      <c r="C29" s="6">
        <f>EXP(E29/100)</f>
        <v>1.0056576108378534</v>
      </c>
      <c r="D29" s="6">
        <f t="shared" si="0"/>
        <v>1.0056491754807209</v>
      </c>
      <c r="E29">
        <v>0.56416666666666693</v>
      </c>
      <c r="F29">
        <f>(our_raw_20110101!O29-our_raw_20110101!N29)/4</f>
        <v>0.56332787298387244</v>
      </c>
    </row>
    <row r="30" spans="1:6" x14ac:dyDescent="0.25">
      <c r="A30" s="1">
        <f>papers_obs!A30</f>
        <v>32143</v>
      </c>
      <c r="B30">
        <f>papers_obs!M30</f>
        <v>1.0016034383901504</v>
      </c>
      <c r="C30" s="6">
        <f>EXP(E30/100)</f>
        <v>1.0058587624745141</v>
      </c>
      <c r="D30" s="6">
        <f t="shared" si="0"/>
        <v>1.0058527366105765</v>
      </c>
      <c r="E30">
        <v>0.5841666666666665</v>
      </c>
      <c r="F30">
        <f>(our_raw_20110101!O30-our_raw_20110101!N30)/4</f>
        <v>0.58356758832562994</v>
      </c>
    </row>
    <row r="31" spans="1:6" x14ac:dyDescent="0.25">
      <c r="A31" s="1">
        <f>papers_obs!A31</f>
        <v>32234</v>
      </c>
      <c r="B31">
        <f>papers_obs!M31</f>
        <v>1.0009255823425225</v>
      </c>
      <c r="C31" s="6">
        <f>EXP(E31/100)</f>
        <v>1.0051884134407034</v>
      </c>
      <c r="D31" s="6">
        <f t="shared" si="0"/>
        <v>1.0051884134407034</v>
      </c>
      <c r="E31">
        <v>0.51749999999999918</v>
      </c>
      <c r="F31">
        <f>(our_raw_20110101!O31-our_raw_20110101!N31)/4</f>
        <v>0.51749999999998986</v>
      </c>
    </row>
    <row r="32" spans="1:6" x14ac:dyDescent="0.25">
      <c r="A32" s="1">
        <f>papers_obs!A32</f>
        <v>32325</v>
      </c>
      <c r="B32">
        <f>papers_obs!M32</f>
        <v>1.0006771334067059</v>
      </c>
      <c r="C32" s="6">
        <f>EXP(E32/100)</f>
        <v>1.0049455222579886</v>
      </c>
      <c r="D32" s="6">
        <f t="shared" si="0"/>
        <v>1.0049501020982785</v>
      </c>
      <c r="E32">
        <v>0.49333333333333318</v>
      </c>
      <c r="F32">
        <f>(our_raw_20110101!O32-our_raw_20110101!N32)/4</f>
        <v>0.49378906249999988</v>
      </c>
    </row>
    <row r="33" spans="1:6" x14ac:dyDescent="0.25">
      <c r="A33" s="1">
        <f>papers_obs!A33</f>
        <v>32417</v>
      </c>
      <c r="B33">
        <f>papers_obs!M33</f>
        <v>0.99966371081320782</v>
      </c>
      <c r="C33" s="6">
        <f>EXP(E33/100)</f>
        <v>1.0038992490342138</v>
      </c>
      <c r="D33" s="6">
        <f t="shared" si="0"/>
        <v>1.0038899232375118</v>
      </c>
      <c r="E33">
        <v>0.38916666666666666</v>
      </c>
      <c r="F33">
        <f>(our_raw_20110101!O33-our_raw_20110101!N33)/4</f>
        <v>0.38823770491800991</v>
      </c>
    </row>
    <row r="34" spans="1:6" x14ac:dyDescent="0.25">
      <c r="A34" s="1">
        <f>papers_obs!A34</f>
        <v>32509</v>
      </c>
      <c r="B34">
        <f>papers_obs!M34</f>
        <v>0.99936060875307631</v>
      </c>
      <c r="C34" s="6">
        <f>EXP(E34/100)</f>
        <v>1.0035981244304526</v>
      </c>
      <c r="D34" s="6">
        <f t="shared" si="0"/>
        <v>1.0035902343722114</v>
      </c>
      <c r="E34">
        <v>0.35916666666666686</v>
      </c>
      <c r="F34">
        <f>(our_raw_20110101!O34-our_raw_20110101!N34)/4</f>
        <v>0.35838048651505261</v>
      </c>
    </row>
    <row r="35" spans="1:6" x14ac:dyDescent="0.25">
      <c r="A35" s="1">
        <f>papers_obs!A35</f>
        <v>32599</v>
      </c>
      <c r="B35">
        <f>papers_obs!M35</f>
        <v>0.9997694308404742</v>
      </c>
      <c r="C35" s="6">
        <f>EXP(E35/100)</f>
        <v>1.003991277349942</v>
      </c>
      <c r="D35" s="6">
        <f t="shared" si="0"/>
        <v>1.0040189920750131</v>
      </c>
      <c r="E35">
        <v>0.39833333333333343</v>
      </c>
      <c r="F35">
        <f>(our_raw_20110101!O35-our_raw_20110101!N35)/4</f>
        <v>0.40109375000000025</v>
      </c>
    </row>
    <row r="36" spans="1:6" x14ac:dyDescent="0.25">
      <c r="A36" s="1">
        <f>papers_obs!A36</f>
        <v>32690</v>
      </c>
      <c r="B36">
        <f>papers_obs!M36</f>
        <v>1.0002656895445354</v>
      </c>
      <c r="C36" s="6">
        <f>EXP(E36/100)</f>
        <v>1.0044599159532079</v>
      </c>
      <c r="D36" s="6">
        <f t="shared" si="0"/>
        <v>1.0044579229791613</v>
      </c>
      <c r="E36">
        <v>0.44499999999999984</v>
      </c>
      <c r="F36">
        <f>(our_raw_20110101!O36-our_raw_20110101!N36)/4</f>
        <v>0.44480158730158736</v>
      </c>
    </row>
    <row r="37" spans="1:6" x14ac:dyDescent="0.25">
      <c r="A37" s="1">
        <f>papers_obs!A37</f>
        <v>32782</v>
      </c>
      <c r="B37">
        <f>papers_obs!M37</f>
        <v>1.0005875768109835</v>
      </c>
      <c r="C37" s="6">
        <f>EXP(E37/100)</f>
        <v>1.0047780452944135</v>
      </c>
      <c r="D37" s="6">
        <f t="shared" si="0"/>
        <v>1.0047773636095911</v>
      </c>
      <c r="E37">
        <v>0.47666666666666702</v>
      </c>
      <c r="F37">
        <f>(our_raw_20110101!O37-our_raw_20110101!N37)/4</f>
        <v>0.47659882232463002</v>
      </c>
    </row>
    <row r="38" spans="1:6" x14ac:dyDescent="0.25">
      <c r="A38" s="1">
        <f>papers_obs!A38</f>
        <v>32874</v>
      </c>
      <c r="B38">
        <f>papers_obs!M38</f>
        <v>1.0000006542555331</v>
      </c>
      <c r="C38" s="6">
        <f>EXP(E38/100)</f>
        <v>1.0041920956865762</v>
      </c>
      <c r="D38" s="6">
        <f t="shared" si="0"/>
        <v>1.0041879565520599</v>
      </c>
      <c r="E38">
        <v>0.418333333333333</v>
      </c>
      <c r="F38">
        <f>(our_raw_20110101!O38-our_raw_20110101!N38)/4</f>
        <v>0.41792114695339233</v>
      </c>
    </row>
    <row r="39" spans="1:6" x14ac:dyDescent="0.25">
      <c r="A39" s="1">
        <f>papers_obs!A39</f>
        <v>32964</v>
      </c>
      <c r="B39">
        <f>papers_obs!M39</f>
        <v>0.99988616073549985</v>
      </c>
      <c r="C39" s="6">
        <f>EXP(E39/100)</f>
        <v>1.0040916814978007</v>
      </c>
      <c r="D39" s="6">
        <f t="shared" si="0"/>
        <v>1.00410522885791</v>
      </c>
      <c r="E39">
        <v>0.40833333333333366</v>
      </c>
      <c r="F39">
        <f>(our_raw_20110101!O39-our_raw_20110101!N39)/4</f>
        <v>0.40968253968252988</v>
      </c>
    </row>
    <row r="40" spans="1:6" x14ac:dyDescent="0.25">
      <c r="A40" s="1">
        <f>papers_obs!A40</f>
        <v>33055</v>
      </c>
      <c r="B40">
        <f>papers_obs!M40</f>
        <v>1.0000769072125271</v>
      </c>
      <c r="C40" s="6">
        <f>EXP(E40/100)</f>
        <v>1.0042925199172728</v>
      </c>
      <c r="D40" s="6">
        <f t="shared" si="0"/>
        <v>1.0042745862823965</v>
      </c>
      <c r="E40">
        <v>0.42833333333333323</v>
      </c>
      <c r="F40">
        <f>(our_raw_20110101!O40-our_raw_20110101!N40)/4</f>
        <v>0.42654761904761518</v>
      </c>
    </row>
    <row r="41" spans="1:6" x14ac:dyDescent="0.25">
      <c r="A41" s="1">
        <f>papers_obs!A41</f>
        <v>33147</v>
      </c>
      <c r="B41">
        <f>papers_obs!M41</f>
        <v>1.0012974952749125</v>
      </c>
      <c r="C41" s="6">
        <f>EXP(E41/100)</f>
        <v>1.0055151527673363</v>
      </c>
      <c r="D41" s="6">
        <f t="shared" si="0"/>
        <v>1.0055142911871813</v>
      </c>
      <c r="E41">
        <v>0.54999999999999982</v>
      </c>
      <c r="F41">
        <f>(our_raw_20110101!O41-our_raw_20110101!N41)/4</f>
        <v>0.54991431451612982</v>
      </c>
    </row>
    <row r="42" spans="1:6" x14ac:dyDescent="0.25">
      <c r="A42" s="1">
        <f>papers_obs!A42</f>
        <v>33239</v>
      </c>
      <c r="B42">
        <f>papers_obs!M42</f>
        <v>1.0012504353985503</v>
      </c>
      <c r="C42" s="6">
        <f>EXP(E42/100)</f>
        <v>1.0054816361541907</v>
      </c>
      <c r="D42" s="6">
        <f t="shared" si="0"/>
        <v>1.0054911209676385</v>
      </c>
      <c r="E42">
        <v>0.54666666666666686</v>
      </c>
      <c r="F42">
        <f>(our_raw_20110101!O42-our_raw_20110101!N42)/4</f>
        <v>0.54760997267758516</v>
      </c>
    </row>
    <row r="43" spans="1:6" x14ac:dyDescent="0.25">
      <c r="A43" s="1">
        <f>papers_obs!A43</f>
        <v>33329</v>
      </c>
      <c r="B43">
        <f>papers_obs!M43</f>
        <v>1.0003069513552483</v>
      </c>
      <c r="C43" s="6">
        <f>EXP(E43/100)</f>
        <v>1.004485027765003</v>
      </c>
      <c r="D43" s="6">
        <f t="shared" si="0"/>
        <v>1.004499938200297</v>
      </c>
      <c r="E43">
        <v>0.44749999999999979</v>
      </c>
      <c r="F43">
        <f>(our_raw_20110101!O43-our_raw_20110101!N43)/4</f>
        <v>0.44898437500000021</v>
      </c>
    </row>
    <row r="44" spans="1:6" x14ac:dyDescent="0.25">
      <c r="A44" s="1">
        <f>papers_obs!A44</f>
        <v>33420</v>
      </c>
      <c r="B44">
        <f>papers_obs!M44</f>
        <v>0.99987216242723798</v>
      </c>
      <c r="C44" s="6">
        <f>EXP(E44/100)</f>
        <v>1.0043678446809099</v>
      </c>
      <c r="D44" s="6">
        <f t="shared" si="0"/>
        <v>1.0043598673117413</v>
      </c>
      <c r="E44">
        <v>0.43583333333333285</v>
      </c>
      <c r="F44">
        <f>(our_raw_20110101!O44-our_raw_20110101!N44)/4</f>
        <v>0.43503906250000224</v>
      </c>
    </row>
    <row r="45" spans="1:6" x14ac:dyDescent="0.25">
      <c r="A45" s="1">
        <f>papers_obs!A45</f>
        <v>33512</v>
      </c>
      <c r="B45">
        <f>papers_obs!M45</f>
        <v>0.99974043794737888</v>
      </c>
      <c r="C45" s="6">
        <f>EXP(E45/100)</f>
        <v>1.0051465314626906</v>
      </c>
      <c r="D45" s="6">
        <f t="shared" si="0"/>
        <v>1.0051562165149921</v>
      </c>
      <c r="E45">
        <v>0.51333333333333298</v>
      </c>
      <c r="F45">
        <f>(our_raw_20110101!O45-our_raw_20110101!N45)/4</f>
        <v>0.51429687499999743</v>
      </c>
    </row>
    <row r="46" spans="1:6" x14ac:dyDescent="0.25">
      <c r="A46" s="1">
        <f>papers_obs!A46</f>
        <v>33604</v>
      </c>
      <c r="B46">
        <f>papers_obs!M46</f>
        <v>0.99927416779904432</v>
      </c>
      <c r="C46" s="6">
        <f>EXP(E46/100)</f>
        <v>1.0047612991332104</v>
      </c>
      <c r="D46" s="6">
        <f t="shared" si="0"/>
        <v>1.0047438780197799</v>
      </c>
      <c r="E46">
        <v>0.47499999999999987</v>
      </c>
      <c r="F46">
        <f>(our_raw_20110101!O46-our_raw_20110101!N46)/4</f>
        <v>0.47326612903225973</v>
      </c>
    </row>
    <row r="47" spans="1:6" x14ac:dyDescent="0.25">
      <c r="A47" s="1">
        <f>papers_obs!A47</f>
        <v>33695</v>
      </c>
      <c r="B47">
        <f>papers_obs!M47</f>
        <v>0.99886380021963217</v>
      </c>
      <c r="C47" s="6">
        <f>EXP(E47/100)</f>
        <v>1.0043929541908945</v>
      </c>
      <c r="D47" s="6">
        <f t="shared" si="0"/>
        <v>1.0043885699455046</v>
      </c>
      <c r="E47">
        <v>0.43833333333333324</v>
      </c>
      <c r="F47">
        <f>(our_raw_20110101!O47-our_raw_20110101!N47)/4</f>
        <v>0.43789682539682517</v>
      </c>
    </row>
    <row r="48" spans="1:6" x14ac:dyDescent="0.25">
      <c r="A48" s="1">
        <f>papers_obs!A48</f>
        <v>33786</v>
      </c>
      <c r="B48">
        <f>papers_obs!M48</f>
        <v>0.998733956365637</v>
      </c>
      <c r="C48" s="6">
        <f>EXP(E48/100)</f>
        <v>1.0052302971638349</v>
      </c>
      <c r="D48" s="6">
        <f t="shared" si="0"/>
        <v>1.0052272867130259</v>
      </c>
      <c r="E48">
        <v>0.5216666666666665</v>
      </c>
      <c r="F48">
        <f>(our_raw_20110101!O48-our_raw_20110101!N48)/4</f>
        <v>0.52136718749999744</v>
      </c>
    </row>
    <row r="49" spans="1:6" x14ac:dyDescent="0.25">
      <c r="A49" s="1">
        <f>papers_obs!A49</f>
        <v>33878</v>
      </c>
      <c r="B49">
        <f>papers_obs!M49</f>
        <v>0.9992504353193834</v>
      </c>
      <c r="C49" s="6">
        <f>EXP(E49/100)</f>
        <v>1.0053308252198703</v>
      </c>
      <c r="D49" s="6">
        <f t="shared" si="0"/>
        <v>1.0053317162014654</v>
      </c>
      <c r="E49">
        <v>0.53166666666666651</v>
      </c>
      <c r="F49">
        <f>(our_raw_20110101!O49-our_raw_20110101!N49)/4</f>
        <v>0.53175529233871255</v>
      </c>
    </row>
    <row r="50" spans="1:6" x14ac:dyDescent="0.25">
      <c r="A50" s="1">
        <f>papers_obs!A50</f>
        <v>33970</v>
      </c>
      <c r="B50">
        <f>papers_obs!M50</f>
        <v>0.99922870185876755</v>
      </c>
      <c r="C50" s="6">
        <f>EXP(E50/100)</f>
        <v>1.0053224474979008</v>
      </c>
      <c r="D50" s="6">
        <f t="shared" si="0"/>
        <v>1.0053429245280197</v>
      </c>
      <c r="E50">
        <v>0.53083333333333349</v>
      </c>
      <c r="F50">
        <f>(our_raw_20110101!O50-our_raw_20110101!N50)/4</f>
        <v>0.5328701745108424</v>
      </c>
    </row>
    <row r="51" spans="1:6" x14ac:dyDescent="0.25">
      <c r="A51" s="1">
        <f>papers_obs!A51</f>
        <v>34060</v>
      </c>
      <c r="B51">
        <f>papers_obs!M51</f>
        <v>0.99912928354907549</v>
      </c>
      <c r="C51" s="6">
        <f>EXP(E51/100)</f>
        <v>1.0053894712285001</v>
      </c>
      <c r="D51" s="6">
        <f t="shared" si="0"/>
        <v>1.0053918650158051</v>
      </c>
      <c r="E51">
        <v>0.53750000000000031</v>
      </c>
      <c r="F51">
        <f>(our_raw_20110101!O51-our_raw_20110101!N51)/4</f>
        <v>0.53773809523809479</v>
      </c>
    </row>
    <row r="52" spans="1:6" x14ac:dyDescent="0.25">
      <c r="A52" s="1">
        <f>papers_obs!A52</f>
        <v>34151</v>
      </c>
      <c r="B52">
        <f>papers_obs!M52</f>
        <v>0.99898192284787091</v>
      </c>
      <c r="C52" s="6">
        <f>EXP(E52/100)</f>
        <v>1.0050292712076678</v>
      </c>
      <c r="D52" s="6">
        <f t="shared" si="0"/>
        <v>1.0050317576112842</v>
      </c>
      <c r="E52">
        <v>0.50166666666666648</v>
      </c>
      <c r="F52">
        <f>(our_raw_20110101!O52-our_raw_20110101!N52)/4</f>
        <v>0.50191406249999759</v>
      </c>
    </row>
    <row r="53" spans="1:6" x14ac:dyDescent="0.25">
      <c r="A53" s="1">
        <f>papers_obs!A53</f>
        <v>34243</v>
      </c>
      <c r="B53">
        <f>papers_obs!M53</f>
        <v>0.99864257638932719</v>
      </c>
      <c r="C53" s="6">
        <f>EXP(E53/100)</f>
        <v>1.0048785281230008</v>
      </c>
      <c r="D53" s="6">
        <f t="shared" si="0"/>
        <v>1.0048585641267684</v>
      </c>
      <c r="E53">
        <v>0.4866666666666668</v>
      </c>
      <c r="F53">
        <f>(our_raw_20110101!O53-our_raw_20110101!N53)/4</f>
        <v>0.48467993951613009</v>
      </c>
    </row>
    <row r="54" spans="1:6" x14ac:dyDescent="0.25">
      <c r="A54" s="1">
        <f>papers_obs!A54</f>
        <v>34335</v>
      </c>
      <c r="B54">
        <f>papers_obs!M54</f>
        <v>0.99838171509273599</v>
      </c>
      <c r="C54" s="6">
        <f>EXP(E54/100)</f>
        <v>1.0044599159532079</v>
      </c>
      <c r="D54" s="6">
        <f t="shared" si="0"/>
        <v>1.0044316032347942</v>
      </c>
      <c r="E54">
        <v>0.44500000000000006</v>
      </c>
      <c r="F54">
        <f>(our_raw_20110101!O54-our_raw_20110101!N54)/4</f>
        <v>0.4421812596006125</v>
      </c>
    </row>
    <row r="55" spans="1:6" x14ac:dyDescent="0.25">
      <c r="A55" s="1">
        <f>papers_obs!A55</f>
        <v>34425</v>
      </c>
      <c r="B55">
        <f>papers_obs!M55</f>
        <v>0.9985202501663536</v>
      </c>
      <c r="C55" s="6">
        <f>EXP(E55/100)</f>
        <v>1.0037904991729589</v>
      </c>
      <c r="D55" s="6">
        <f t="shared" si="0"/>
        <v>1.0037865865563269</v>
      </c>
      <c r="E55">
        <v>0.37833333333333319</v>
      </c>
      <c r="F55">
        <f>(our_raw_20110101!O55-our_raw_20110101!N55)/4</f>
        <v>0.37794354838709743</v>
      </c>
    </row>
    <row r="56" spans="1:6" x14ac:dyDescent="0.25">
      <c r="A56" s="1">
        <f>papers_obs!A56</f>
        <v>34516</v>
      </c>
      <c r="B56">
        <f>papers_obs!M56</f>
        <v>0.99840143332632603</v>
      </c>
      <c r="C56" s="6">
        <f>EXP(E56/100)</f>
        <v>1.0037737694707207</v>
      </c>
      <c r="D56" s="6">
        <f t="shared" si="0"/>
        <v>1.0037817421846666</v>
      </c>
      <c r="E56">
        <v>0.37666666666666671</v>
      </c>
      <c r="F56">
        <f>(our_raw_20110101!O56-our_raw_20110101!N56)/4</f>
        <v>0.37746093749999998</v>
      </c>
    </row>
    <row r="57" spans="1:6" x14ac:dyDescent="0.25">
      <c r="A57" s="1">
        <f>papers_obs!A57</f>
        <v>34608</v>
      </c>
      <c r="B57">
        <f>papers_obs!M57</f>
        <v>0.99841815669039202</v>
      </c>
      <c r="C57" s="6">
        <f>EXP(E57/100)</f>
        <v>1.0034308720144693</v>
      </c>
      <c r="D57" s="6">
        <f t="shared" si="0"/>
        <v>1.0034322885162448</v>
      </c>
      <c r="E57">
        <v>0.3424999999999998</v>
      </c>
      <c r="F57">
        <f>(our_raw_20110101!O57-our_raw_20110101!N57)/4</f>
        <v>0.34264116575591985</v>
      </c>
    </row>
    <row r="58" spans="1:6" x14ac:dyDescent="0.25">
      <c r="A58" s="1">
        <f>papers_obs!A58</f>
        <v>34700</v>
      </c>
      <c r="B58">
        <f>papers_obs!M58</f>
        <v>0.99849678521618901</v>
      </c>
      <c r="C58" s="6">
        <f>EXP(E58/100)</f>
        <v>1.0034894071892628</v>
      </c>
      <c r="D58" s="6">
        <f t="shared" si="0"/>
        <v>1.0035088682900517</v>
      </c>
      <c r="E58">
        <v>0.34833333333333338</v>
      </c>
      <c r="F58">
        <f>(our_raw_20110101!O58-our_raw_20110101!N58)/4</f>
        <v>0.35027265745007763</v>
      </c>
    </row>
    <row r="59" spans="1:6" x14ac:dyDescent="0.25">
      <c r="A59" s="1">
        <f>papers_obs!A59</f>
        <v>34790</v>
      </c>
      <c r="B59">
        <f>papers_obs!M59</f>
        <v>0.99840617574439761</v>
      </c>
      <c r="C59" s="6">
        <f>EXP(E59/100)</f>
        <v>1.0040414781688196</v>
      </c>
      <c r="D59" s="6">
        <f t="shared" si="0"/>
        <v>1.0040498452160003</v>
      </c>
      <c r="E59">
        <v>0.4033333333333331</v>
      </c>
      <c r="F59">
        <f>(our_raw_20110101!O59-our_raw_20110101!N59)/4</f>
        <v>0.40416666666666767</v>
      </c>
    </row>
    <row r="60" spans="1:6" x14ac:dyDescent="0.25">
      <c r="A60" s="1">
        <f>papers_obs!A60</f>
        <v>34881</v>
      </c>
      <c r="B60">
        <f>papers_obs!M60</f>
        <v>0.99841965431875024</v>
      </c>
      <c r="C60" s="6">
        <f>EXP(E60/100)</f>
        <v>1.0043343663107298</v>
      </c>
      <c r="D60" s="6">
        <f t="shared" si="0"/>
        <v>1.0043411416051018</v>
      </c>
      <c r="E60">
        <v>0.43249999999999988</v>
      </c>
      <c r="F60">
        <f>(our_raw_20110101!O60-our_raw_20110101!N60)/4</f>
        <v>0.43317460317460488</v>
      </c>
    </row>
    <row r="61" spans="1:6" x14ac:dyDescent="0.25">
      <c r="A61" s="1">
        <f>papers_obs!A61</f>
        <v>34973</v>
      </c>
      <c r="B61">
        <f>papers_obs!M61</f>
        <v>0.99849903183648314</v>
      </c>
      <c r="C61" s="6">
        <f>EXP(E61/100)</f>
        <v>1.004376214447823</v>
      </c>
      <c r="D61" s="6">
        <f t="shared" si="0"/>
        <v>1.004379062241562</v>
      </c>
      <c r="E61">
        <v>0.43666666666666676</v>
      </c>
      <c r="F61">
        <f>(our_raw_20110101!O61-our_raw_20110101!N61)/4</f>
        <v>0.43695020481310753</v>
      </c>
    </row>
    <row r="62" spans="1:6" x14ac:dyDescent="0.25">
      <c r="A62" s="1">
        <f>papers_obs!A62</f>
        <v>35065</v>
      </c>
      <c r="B62">
        <f>papers_obs!M62</f>
        <v>0.99852574204283218</v>
      </c>
      <c r="C62" s="6">
        <f>EXP(E62/100)</f>
        <v>1.0045101402046013</v>
      </c>
      <c r="D62" s="6">
        <f t="shared" si="0"/>
        <v>1.0045013514222503</v>
      </c>
      <c r="E62">
        <v>0.44999999999999996</v>
      </c>
      <c r="F62">
        <f>(our_raw_20110101!O62-our_raw_20110101!N62)/4</f>
        <v>0.44912506400409513</v>
      </c>
    </row>
    <row r="63" spans="1:6" x14ac:dyDescent="0.25">
      <c r="A63" s="1">
        <f>papers_obs!A63</f>
        <v>35156</v>
      </c>
      <c r="B63">
        <f>papers_obs!M63</f>
        <v>0.99845584768722018</v>
      </c>
      <c r="C63" s="6">
        <f>EXP(E63/100)</f>
        <v>1.0039494452515605</v>
      </c>
      <c r="D63" s="6">
        <f t="shared" si="0"/>
        <v>1.0039593802171032</v>
      </c>
      <c r="E63">
        <v>0.39416666666666678</v>
      </c>
      <c r="F63">
        <f>(our_raw_20110101!O63-our_raw_20110101!N63)/4</f>
        <v>0.39515624999999743</v>
      </c>
    </row>
    <row r="64" spans="1:6" x14ac:dyDescent="0.25">
      <c r="A64" s="1">
        <f>papers_obs!A64</f>
        <v>35247</v>
      </c>
      <c r="B64">
        <f>papers_obs!M64</f>
        <v>0.99828288019534994</v>
      </c>
      <c r="C64" s="6">
        <f>EXP(E64/100)</f>
        <v>1.0037904991729589</v>
      </c>
      <c r="D64" s="6">
        <f t="shared" si="0"/>
        <v>1.0037911526826113</v>
      </c>
      <c r="E64">
        <v>0.37833333333333363</v>
      </c>
      <c r="F64">
        <f>(our_raw_20110101!O64-our_raw_20110101!N64)/4</f>
        <v>0.3783984374999998</v>
      </c>
    </row>
    <row r="65" spans="1:6" x14ac:dyDescent="0.25">
      <c r="A65" s="1">
        <f>papers_obs!A65</f>
        <v>35339</v>
      </c>
      <c r="B65">
        <f>papers_obs!M65</f>
        <v>0.99821949124507803</v>
      </c>
      <c r="C65" s="6">
        <f>EXP(E65/100)</f>
        <v>1.0039410790410428</v>
      </c>
      <c r="D65" s="6">
        <f t="shared" si="0"/>
        <v>1.0039298792231977</v>
      </c>
      <c r="E65">
        <v>0.39333333333333331</v>
      </c>
      <c r="F65">
        <f>(our_raw_20110101!O65-our_raw_20110101!N65)/4</f>
        <v>0.39221774193548509</v>
      </c>
    </row>
    <row r="66" spans="1:6" x14ac:dyDescent="0.25">
      <c r="A66" s="1">
        <f>papers_obs!A66</f>
        <v>35431</v>
      </c>
      <c r="B66">
        <f>papers_obs!M66</f>
        <v>0.99803683379184693</v>
      </c>
      <c r="C66" s="6">
        <f>EXP(E66/100)</f>
        <v>1.0037737694707207</v>
      </c>
      <c r="D66" s="6">
        <f t="shared" si="0"/>
        <v>1.0037797893888378</v>
      </c>
      <c r="E66">
        <v>0.37666666666666671</v>
      </c>
      <c r="F66">
        <f>(our_raw_20110101!O66-our_raw_20110101!N66)/4</f>
        <v>0.37726639344262258</v>
      </c>
    </row>
    <row r="67" spans="1:6" x14ac:dyDescent="0.25">
      <c r="A67" s="1">
        <f>papers_obs!A67</f>
        <v>35521</v>
      </c>
      <c r="B67">
        <f>papers_obs!M67</f>
        <v>0.99813988641493601</v>
      </c>
      <c r="C67" s="6">
        <f t="shared" ref="C67:D114" si="1">EXP(E67/100)</f>
        <v>1.0037319464349788</v>
      </c>
      <c r="D67" s="6">
        <f t="shared" si="0"/>
        <v>1.0037303781050377</v>
      </c>
      <c r="E67">
        <v>0.37249999999999983</v>
      </c>
      <c r="F67">
        <f>(our_raw_20110101!O67-our_raw_20110101!N67)/4</f>
        <v>0.3723437500000002</v>
      </c>
    </row>
    <row r="68" spans="1:6" x14ac:dyDescent="0.25">
      <c r="A68" s="1">
        <f>papers_obs!A68</f>
        <v>35612</v>
      </c>
      <c r="B68">
        <f>papers_obs!M68</f>
        <v>0.99819753065783801</v>
      </c>
      <c r="C68" s="6">
        <f t="shared" si="1"/>
        <v>1.0037904991729589</v>
      </c>
      <c r="D68" s="6">
        <f t="shared" si="0"/>
        <v>1.0037986027227193</v>
      </c>
      <c r="E68">
        <v>0.37833333333333341</v>
      </c>
      <c r="F68">
        <f>(our_raw_20110101!O68-our_raw_20110101!N68)/4</f>
        <v>0.37914062499999757</v>
      </c>
    </row>
    <row r="69" spans="1:6" x14ac:dyDescent="0.25">
      <c r="A69" s="1">
        <f>papers_obs!A69</f>
        <v>35704</v>
      </c>
      <c r="B69">
        <f>papers_obs!M69</f>
        <v>0.99844711123677499</v>
      </c>
      <c r="C69" s="6">
        <f t="shared" si="1"/>
        <v>1.0038323246484493</v>
      </c>
      <c r="D69" s="6">
        <f t="shared" si="0"/>
        <v>1.0038420392018226</v>
      </c>
      <c r="E69">
        <v>0.38250000000000028</v>
      </c>
      <c r="F69">
        <f>(our_raw_20110101!O69-our_raw_20110101!N69)/4</f>
        <v>0.38346774193548505</v>
      </c>
    </row>
    <row r="70" spans="1:6" x14ac:dyDescent="0.25">
      <c r="A70" s="1">
        <f>papers_obs!A70</f>
        <v>35796</v>
      </c>
      <c r="B70">
        <f>papers_obs!M70</f>
        <v>0.99873795130945231</v>
      </c>
      <c r="C70" s="6">
        <f t="shared" si="1"/>
        <v>1.0041753592911185</v>
      </c>
      <c r="D70" s="6">
        <f t="shared" si="0"/>
        <v>1.0041796119553337</v>
      </c>
      <c r="E70">
        <v>0.41666666666666696</v>
      </c>
      <c r="F70">
        <f>(our_raw_20110101!O70-our_raw_20110101!N70)/4</f>
        <v>0.41709016393442755</v>
      </c>
    </row>
    <row r="71" spans="1:6" x14ac:dyDescent="0.25">
      <c r="A71" s="1">
        <f>papers_obs!A71</f>
        <v>35886</v>
      </c>
      <c r="B71">
        <f>papers_obs!M71</f>
        <v>0.9987626703796445</v>
      </c>
      <c r="C71" s="6">
        <f t="shared" si="1"/>
        <v>1.0041502552209385</v>
      </c>
      <c r="D71" s="6">
        <f t="shared" si="0"/>
        <v>1.0041546384260636</v>
      </c>
      <c r="E71">
        <v>0.41416666666666657</v>
      </c>
      <c r="F71">
        <f>(our_raw_20110101!O71-our_raw_20110101!N71)/4</f>
        <v>0.41460317460317508</v>
      </c>
    </row>
    <row r="72" spans="1:6" x14ac:dyDescent="0.25">
      <c r="A72" s="1">
        <f>papers_obs!A72</f>
        <v>35977</v>
      </c>
      <c r="B72">
        <f>papers_obs!M72</f>
        <v>0.9994862862514341</v>
      </c>
      <c r="C72" s="6">
        <f t="shared" si="1"/>
        <v>1.0048199119185162</v>
      </c>
      <c r="D72" s="6">
        <f t="shared" si="0"/>
        <v>1.0048111459497091</v>
      </c>
      <c r="E72">
        <v>0.48083333333333322</v>
      </c>
      <c r="F72">
        <f>(our_raw_20110101!O72-our_raw_20110101!N72)/4</f>
        <v>0.47996093749999758</v>
      </c>
    </row>
    <row r="73" spans="1:6" x14ac:dyDescent="0.25">
      <c r="A73" s="1">
        <f>papers_obs!A73</f>
        <v>36069</v>
      </c>
      <c r="B73">
        <f>papers_obs!M73</f>
        <v>1.0006681273530327</v>
      </c>
      <c r="C73" s="6">
        <f t="shared" si="1"/>
        <v>1.0064708460448959</v>
      </c>
      <c r="D73" s="6">
        <f t="shared" si="0"/>
        <v>1.0064801802936068</v>
      </c>
      <c r="E73">
        <v>0.64500000000000002</v>
      </c>
      <c r="F73">
        <f>(our_raw_20110101!O73-our_raw_20110101!N73)/4</f>
        <v>0.6459274193548401</v>
      </c>
    </row>
    <row r="74" spans="1:6" x14ac:dyDescent="0.25">
      <c r="A74" s="1">
        <f>papers_obs!A74</f>
        <v>36161</v>
      </c>
      <c r="B74">
        <f>papers_obs!M74</f>
        <v>1.0002731915653396</v>
      </c>
      <c r="C74" s="6">
        <f t="shared" si="1"/>
        <v>1.006068338213411</v>
      </c>
      <c r="D74" s="6">
        <f t="shared" si="0"/>
        <v>1.0060464853270088</v>
      </c>
      <c r="E74">
        <v>0.60499999999999998</v>
      </c>
      <c r="F74">
        <f>(our_raw_20110101!O74-our_raw_20110101!N74)/4</f>
        <v>0.60282786885245998</v>
      </c>
    </row>
    <row r="75" spans="1:6" x14ac:dyDescent="0.25">
      <c r="A75" s="1">
        <f>papers_obs!A75</f>
        <v>36251</v>
      </c>
      <c r="B75">
        <f>papers_obs!M75</f>
        <v>0.99993015669447627</v>
      </c>
      <c r="C75" s="6">
        <f t="shared" si="1"/>
        <v>1.0055151527673363</v>
      </c>
      <c r="D75" s="6">
        <f t="shared" si="0"/>
        <v>1.0055100466486659</v>
      </c>
      <c r="E75">
        <v>0.55000000000000004</v>
      </c>
      <c r="F75">
        <f>(our_raw_20110101!O75-our_raw_20110101!N75)/4</f>
        <v>0.54949218749999762</v>
      </c>
    </row>
    <row r="76" spans="1:6" x14ac:dyDescent="0.25">
      <c r="A76" s="1">
        <f>papers_obs!A76</f>
        <v>36342</v>
      </c>
      <c r="B76">
        <f>papers_obs!M76</f>
        <v>1.0001979238396581</v>
      </c>
      <c r="C76" s="6">
        <f t="shared" si="1"/>
        <v>1.00555705010489</v>
      </c>
      <c r="D76" s="6">
        <f t="shared" si="0"/>
        <v>1.0055638585871329</v>
      </c>
      <c r="E76">
        <v>0.5541666666666667</v>
      </c>
      <c r="F76">
        <f>(our_raw_20110101!O76-our_raw_20110101!N76)/4</f>
        <v>0.5548437500000023</v>
      </c>
    </row>
    <row r="77" spans="1:6" x14ac:dyDescent="0.25">
      <c r="A77" s="1">
        <f>papers_obs!A77</f>
        <v>36434</v>
      </c>
      <c r="B77">
        <f>papers_obs!M77</f>
        <v>1.0002521860488756</v>
      </c>
      <c r="C77" s="6">
        <f t="shared" si="1"/>
        <v>1.0052638053988745</v>
      </c>
      <c r="D77" s="6">
        <f t="shared" si="0"/>
        <v>1.0052392789083568</v>
      </c>
      <c r="E77">
        <v>0.52499999999999991</v>
      </c>
      <c r="F77">
        <f>(our_raw_20110101!O77-our_raw_20110101!N77)/4</f>
        <v>0.52256016385048731</v>
      </c>
    </row>
    <row r="78" spans="1:6" x14ac:dyDescent="0.25">
      <c r="A78" s="1">
        <f>papers_obs!A78</f>
        <v>36526</v>
      </c>
      <c r="B78">
        <f>papers_obs!M78</f>
        <v>1.0002074257650686</v>
      </c>
      <c r="C78" s="6">
        <f t="shared" si="1"/>
        <v>1.0046357118201894</v>
      </c>
      <c r="D78" s="6">
        <f t="shared" si="0"/>
        <v>1.0046668081687105</v>
      </c>
      <c r="E78">
        <v>0.46249999999999969</v>
      </c>
      <c r="F78">
        <f>(our_raw_20110101!O78-our_raw_20110101!N78)/4</f>
        <v>0.46559523809523995</v>
      </c>
    </row>
    <row r="79" spans="1:6" x14ac:dyDescent="0.25">
      <c r="A79" s="1">
        <f>papers_obs!A79</f>
        <v>36617</v>
      </c>
      <c r="B79">
        <f>papers_obs!M79</f>
        <v>1.0014071433537679</v>
      </c>
      <c r="C79" s="6">
        <f t="shared" si="1"/>
        <v>1.0060599543455255</v>
      </c>
      <c r="D79" s="6">
        <f t="shared" si="0"/>
        <v>1.0060663420480536</v>
      </c>
      <c r="E79">
        <v>0.60416666666666674</v>
      </c>
      <c r="F79">
        <f>(our_raw_20110101!O79-our_raw_20110101!N79)/4</f>
        <v>0.60480158730158751</v>
      </c>
    </row>
    <row r="80" spans="1:6" x14ac:dyDescent="0.25">
      <c r="A80" s="1">
        <f>papers_obs!A80</f>
        <v>36708</v>
      </c>
      <c r="B80">
        <f>papers_obs!M80</f>
        <v>1.0015706364146784</v>
      </c>
      <c r="C80" s="6">
        <f t="shared" si="1"/>
        <v>1.0060851061587806</v>
      </c>
      <c r="D80" s="6">
        <f t="shared" si="0"/>
        <v>1.0060763229144472</v>
      </c>
      <c r="E80">
        <v>0.60666666666666669</v>
      </c>
      <c r="F80">
        <f>(our_raw_20110101!O80-our_raw_20110101!N80)/4</f>
        <v>0.60579365079364988</v>
      </c>
    </row>
    <row r="81" spans="1:6" x14ac:dyDescent="0.25">
      <c r="A81" s="1">
        <f>papers_obs!A81</f>
        <v>36800</v>
      </c>
      <c r="B81">
        <f>papers_obs!M81</f>
        <v>1.0020447418947223</v>
      </c>
      <c r="C81" s="6">
        <f t="shared" si="1"/>
        <v>1.0066386051654419</v>
      </c>
      <c r="D81" s="6">
        <f t="shared" si="0"/>
        <v>1.0066392816701082</v>
      </c>
      <c r="E81">
        <v>0.6616666666666664</v>
      </c>
      <c r="F81">
        <f>(our_raw_20110101!O81-our_raw_20110101!N81)/4</f>
        <v>0.6617338709677425</v>
      </c>
    </row>
    <row r="82" spans="1:6" x14ac:dyDescent="0.25">
      <c r="A82" s="1">
        <f>papers_obs!A82</f>
        <v>36892</v>
      </c>
      <c r="B82">
        <f>papers_obs!M82</f>
        <v>1.0015606207583927</v>
      </c>
      <c r="C82" s="6">
        <f t="shared" si="1"/>
        <v>1.007100086940971</v>
      </c>
      <c r="D82" s="6">
        <f t="shared" si="0"/>
        <v>1.0071191732928315</v>
      </c>
      <c r="E82">
        <v>0.70750000000000002</v>
      </c>
      <c r="F82">
        <f>(our_raw_20110101!O82-our_raw_20110101!N82)/4</f>
        <v>0.70939516129032243</v>
      </c>
    </row>
    <row r="83" spans="1:6" x14ac:dyDescent="0.25">
      <c r="A83" s="1">
        <f>papers_obs!A83</f>
        <v>36982</v>
      </c>
      <c r="B83">
        <f>papers_obs!M83</f>
        <v>1.0009773815817025</v>
      </c>
      <c r="C83" s="6">
        <f t="shared" si="1"/>
        <v>1.0069406420502589</v>
      </c>
      <c r="D83" s="6">
        <f t="shared" si="0"/>
        <v>1.0069294538830593</v>
      </c>
      <c r="E83">
        <v>0.69166666666666687</v>
      </c>
      <c r="F83">
        <f>(our_raw_20110101!O83-our_raw_20110101!N83)/4</f>
        <v>0.69055555555555515</v>
      </c>
    </row>
    <row r="84" spans="1:6" x14ac:dyDescent="0.25">
      <c r="A84" s="1">
        <f>papers_obs!A84</f>
        <v>37073</v>
      </c>
      <c r="B84">
        <f>papers_obs!M84</f>
        <v>1.0010990077222031</v>
      </c>
      <c r="C84" s="6">
        <f t="shared" si="1"/>
        <v>1.0074526336634777</v>
      </c>
      <c r="D84" s="6">
        <f t="shared" si="0"/>
        <v>1.0073886376804957</v>
      </c>
      <c r="E84">
        <v>0.74249999999999994</v>
      </c>
      <c r="F84">
        <f>(our_raw_20110101!O84-our_raw_20110101!N84)/4</f>
        <v>0.73614754098360757</v>
      </c>
    </row>
    <row r="85" spans="1:6" x14ac:dyDescent="0.25">
      <c r="A85" s="1">
        <f>papers_obs!A85</f>
        <v>37165</v>
      </c>
      <c r="B85">
        <f>papers_obs!M85</f>
        <v>1.0014779954155222</v>
      </c>
      <c r="C85" s="6">
        <f t="shared" si="1"/>
        <v>1.0079144886209161</v>
      </c>
      <c r="D85" s="6">
        <f t="shared" si="0"/>
        <v>1.0079264169232953</v>
      </c>
      <c r="E85">
        <v>0.78833333333333311</v>
      </c>
      <c r="F85">
        <f>(our_raw_20110101!O85-our_raw_20110101!N85)/4</f>
        <v>0.78951679005817255</v>
      </c>
    </row>
    <row r="86" spans="1:6" x14ac:dyDescent="0.25">
      <c r="A86" s="1">
        <f>papers_obs!A86</f>
        <v>37257</v>
      </c>
      <c r="B86">
        <f>papers_obs!M86</f>
        <v>1.0012754669723287</v>
      </c>
      <c r="C86" s="6">
        <f t="shared" si="1"/>
        <v>1.0072259823201359</v>
      </c>
      <c r="D86" s="6">
        <f t="shared" si="0"/>
        <v>1.0072154904374653</v>
      </c>
      <c r="E86">
        <v>0.71999999999999975</v>
      </c>
      <c r="F86">
        <f>(our_raw_20110101!O86-our_raw_20110101!N86)/4</f>
        <v>0.71895833333333492</v>
      </c>
    </row>
    <row r="87" spans="1:6" x14ac:dyDescent="0.25">
      <c r="A87" s="1">
        <f>papers_obs!A87</f>
        <v>37347</v>
      </c>
      <c r="B87">
        <f>papers_obs!M87</f>
        <v>1.0009788830489008</v>
      </c>
      <c r="C87" s="6">
        <f t="shared" si="1"/>
        <v>1.0073351043788921</v>
      </c>
      <c r="D87" s="6">
        <f t="shared" si="1"/>
        <v>1.007325922980981</v>
      </c>
      <c r="E87">
        <v>0.73083333333333278</v>
      </c>
      <c r="F87">
        <f>(our_raw_20110101!O87-our_raw_20110101!N87)/4</f>
        <v>0.7299218750000025</v>
      </c>
    </row>
    <row r="88" spans="1:6" x14ac:dyDescent="0.25">
      <c r="A88" s="1">
        <f>papers_obs!A88</f>
        <v>37438</v>
      </c>
      <c r="B88">
        <f>papers_obs!M88</f>
        <v>1.0007949700766625</v>
      </c>
      <c r="C88" s="6">
        <f t="shared" si="1"/>
        <v>1.0084521863881732</v>
      </c>
      <c r="D88" s="6">
        <f t="shared" si="1"/>
        <v>1.0084353789917955</v>
      </c>
      <c r="E88">
        <v>0.84166666666666679</v>
      </c>
      <c r="F88">
        <f>(our_raw_20110101!O88-our_raw_20110101!N88)/4</f>
        <v>0.83999999999999986</v>
      </c>
    </row>
    <row r="89" spans="1:6" x14ac:dyDescent="0.25">
      <c r="A89" s="1">
        <f>papers_obs!A89</f>
        <v>37530</v>
      </c>
      <c r="B89">
        <f>papers_obs!M89</f>
        <v>1.0008650281765727</v>
      </c>
      <c r="C89" s="6">
        <f t="shared" si="1"/>
        <v>1.0090238045703153</v>
      </c>
      <c r="D89" s="6">
        <f t="shared" si="1"/>
        <v>1.0090320775144557</v>
      </c>
      <c r="E89">
        <v>0.89833333333333343</v>
      </c>
      <c r="F89">
        <f>(our_raw_20110101!O89-our_raw_20110101!N89)/4</f>
        <v>0.89915322580645252</v>
      </c>
    </row>
    <row r="90" spans="1:6" x14ac:dyDescent="0.25">
      <c r="A90" s="1">
        <f>papers_obs!A90</f>
        <v>37622</v>
      </c>
      <c r="B90">
        <f>papers_obs!M90</f>
        <v>1.0005035309845056</v>
      </c>
      <c r="C90" s="6">
        <f t="shared" si="1"/>
        <v>1.0080320855042735</v>
      </c>
      <c r="D90" s="6">
        <f t="shared" si="1"/>
        <v>1.0080316723764542</v>
      </c>
      <c r="E90">
        <v>0.8</v>
      </c>
      <c r="F90">
        <f>(our_raw_20110101!O90-our_raw_20110101!N90)/4</f>
        <v>0.79995901639344491</v>
      </c>
    </row>
    <row r="91" spans="1:6" x14ac:dyDescent="0.25">
      <c r="A91" s="1">
        <f>papers_obs!A91</f>
        <v>37712</v>
      </c>
      <c r="B91">
        <f>papers_obs!M91</f>
        <v>1.0001564164871022</v>
      </c>
      <c r="C91" s="6">
        <f t="shared" si="1"/>
        <v>1.0071588361595447</v>
      </c>
      <c r="D91" s="6">
        <f t="shared" si="1"/>
        <v>1.0071584364934192</v>
      </c>
      <c r="E91">
        <v>0.71333333333333349</v>
      </c>
      <c r="F91">
        <f>(our_raw_20110101!O91-our_raw_20110101!N91)/4</f>
        <v>0.71329365079365004</v>
      </c>
    </row>
    <row r="92" spans="1:6" x14ac:dyDescent="0.25">
      <c r="A92" s="1">
        <f>papers_obs!A92</f>
        <v>37803</v>
      </c>
      <c r="B92">
        <f>papers_obs!M92</f>
        <v>0.99989790946691215</v>
      </c>
      <c r="C92" s="6">
        <f t="shared" si="1"/>
        <v>1.0064540716705821</v>
      </c>
      <c r="D92" s="6">
        <f t="shared" si="1"/>
        <v>1.0064594446819213</v>
      </c>
      <c r="E92">
        <v>0.64333333333333309</v>
      </c>
      <c r="F92">
        <f>(our_raw_20110101!O92-our_raw_20110101!N92)/4</f>
        <v>0.64386718749999994</v>
      </c>
    </row>
    <row r="93" spans="1:6" x14ac:dyDescent="0.25">
      <c r="A93" s="1">
        <f>papers_obs!A93</f>
        <v>37895</v>
      </c>
      <c r="B93">
        <f>papers_obs!M93</f>
        <v>0.99951402238071463</v>
      </c>
      <c r="C93" s="6">
        <f t="shared" si="1"/>
        <v>1.0059593533802229</v>
      </c>
      <c r="D93" s="6">
        <f t="shared" si="1"/>
        <v>1.005961246316271</v>
      </c>
      <c r="E93">
        <v>0.59416666666666695</v>
      </c>
      <c r="F93">
        <f>(our_raw_20110101!O93-our_raw_20110101!N93)/4</f>
        <v>0.59435483870967754</v>
      </c>
    </row>
    <row r="94" spans="1:6" x14ac:dyDescent="0.25">
      <c r="A94" s="1">
        <f>papers_obs!A94</f>
        <v>37987</v>
      </c>
      <c r="B94">
        <f>papers_obs!M94</f>
        <v>0.99915875829769063</v>
      </c>
      <c r="C94" s="6">
        <f t="shared" si="1"/>
        <v>1.0056492303926816</v>
      </c>
      <c r="D94" s="6">
        <f t="shared" si="1"/>
        <v>1.0056566646550624</v>
      </c>
      <c r="E94">
        <v>0.56333333333333324</v>
      </c>
      <c r="F94">
        <f>(our_raw_20110101!O94-our_raw_20110101!N94)/4</f>
        <v>0.56407258064516008</v>
      </c>
    </row>
    <row r="95" spans="1:6" x14ac:dyDescent="0.25">
      <c r="A95" s="1">
        <f>papers_obs!A95</f>
        <v>38078</v>
      </c>
      <c r="B95">
        <f>papers_obs!M95</f>
        <v>0.99940208307892586</v>
      </c>
      <c r="C95" s="6">
        <f t="shared" si="1"/>
        <v>1.0051716604400882</v>
      </c>
      <c r="D95" s="6">
        <f t="shared" si="1"/>
        <v>1.0051754433513049</v>
      </c>
      <c r="E95">
        <v>0.51583333333333337</v>
      </c>
      <c r="F95">
        <f>(our_raw_20110101!O95-our_raw_20110101!N95)/4</f>
        <v>0.51620967741935497</v>
      </c>
    </row>
    <row r="96" spans="1:6" x14ac:dyDescent="0.25">
      <c r="A96" s="1">
        <f>papers_obs!A96</f>
        <v>38169</v>
      </c>
      <c r="B96">
        <f>papers_obs!M96</f>
        <v>0.99956724791952378</v>
      </c>
      <c r="C96" s="6">
        <f t="shared" si="1"/>
        <v>1.0053810930178158</v>
      </c>
      <c r="D96" s="6">
        <f t="shared" si="1"/>
        <v>1.005389863958839</v>
      </c>
      <c r="E96">
        <v>0.53666666666666663</v>
      </c>
      <c r="F96">
        <f>(our_raw_20110101!O96-our_raw_20110101!N96)/4</f>
        <v>0.53753906249999983</v>
      </c>
    </row>
    <row r="97" spans="1:6" x14ac:dyDescent="0.25">
      <c r="A97" s="1">
        <f>papers_obs!A97</f>
        <v>38261</v>
      </c>
      <c r="B97">
        <f>papers_obs!M97</f>
        <v>0.99947229354137579</v>
      </c>
      <c r="C97" s="6">
        <f t="shared" si="1"/>
        <v>1.0050460218351096</v>
      </c>
      <c r="D97" s="6">
        <f t="shared" si="1"/>
        <v>1.0050384570010495</v>
      </c>
      <c r="E97">
        <v>0.50333333333333363</v>
      </c>
      <c r="F97">
        <f>(our_raw_20110101!O97-our_raw_20110101!N97)/4</f>
        <v>0.5025806451612902</v>
      </c>
    </row>
    <row r="98" spans="1:6" x14ac:dyDescent="0.25">
      <c r="A98" s="1">
        <f>papers_obs!A98</f>
        <v>38353</v>
      </c>
      <c r="B98">
        <f>papers_obs!M98</f>
        <v>0.99902837658732435</v>
      </c>
      <c r="C98" s="6">
        <f t="shared" si="1"/>
        <v>1.00418372745398</v>
      </c>
      <c r="D98" s="6">
        <f t="shared" si="1"/>
        <v>1.0041754964735541</v>
      </c>
      <c r="E98">
        <v>0.41749999999999976</v>
      </c>
      <c r="F98">
        <f>(our_raw_20110101!O98-our_raw_20110101!N98)/4</f>
        <v>0.41668032786885512</v>
      </c>
    </row>
    <row r="99" spans="1:6" x14ac:dyDescent="0.25">
      <c r="A99" s="1">
        <f>papers_obs!A99</f>
        <v>38443</v>
      </c>
      <c r="B99">
        <f>papers_obs!M99</f>
        <v>0.99918098982738757</v>
      </c>
      <c r="C99" s="6">
        <f t="shared" si="1"/>
        <v>1.0045436244340089</v>
      </c>
      <c r="D99" s="6">
        <f t="shared" si="1"/>
        <v>1.004537215256851</v>
      </c>
      <c r="E99">
        <v>0.45333333333333314</v>
      </c>
      <c r="F99">
        <f>(our_raw_20110101!O99-our_raw_20110101!N99)/4</f>
        <v>0.4526953124999975</v>
      </c>
    </row>
    <row r="100" spans="1:6" x14ac:dyDescent="0.25">
      <c r="A100" s="1">
        <f>papers_obs!A100</f>
        <v>38534</v>
      </c>
      <c r="B100">
        <f>papers_obs!M100</f>
        <v>0.99932163444933886</v>
      </c>
      <c r="C100" s="6">
        <f t="shared" si="1"/>
        <v>1.0044264345140366</v>
      </c>
      <c r="D100" s="6">
        <f t="shared" si="1"/>
        <v>1.0044246035300175</v>
      </c>
      <c r="E100">
        <v>0.44166666666666665</v>
      </c>
      <c r="F100">
        <f>(our_raw_20110101!O100-our_raw_20110101!N100)/4</f>
        <v>0.44148437499999749</v>
      </c>
    </row>
    <row r="101" spans="1:6" x14ac:dyDescent="0.25">
      <c r="A101" s="1">
        <f>papers_obs!A101</f>
        <v>38626</v>
      </c>
      <c r="B101">
        <f>papers_obs!M101</f>
        <v>0.99961472849145461</v>
      </c>
      <c r="C101" s="6">
        <f t="shared" si="1"/>
        <v>1.0046273398908072</v>
      </c>
      <c r="D101" s="6">
        <f t="shared" si="1"/>
        <v>1.0046303592671311</v>
      </c>
      <c r="E101">
        <v>0.46166666666666667</v>
      </c>
      <c r="F101">
        <f>(our_raw_20110101!O101-our_raw_20110101!N101)/4</f>
        <v>0.46196721311475497</v>
      </c>
    </row>
    <row r="102" spans="1:6" x14ac:dyDescent="0.25">
      <c r="A102" s="1">
        <f>papers_obs!A102</f>
        <v>38718</v>
      </c>
      <c r="B102">
        <f>papers_obs!M102</f>
        <v>0.99960523219664144</v>
      </c>
      <c r="C102" s="6">
        <f t="shared" si="1"/>
        <v>1.0043511053563268</v>
      </c>
      <c r="D102" s="6">
        <f t="shared" si="1"/>
        <v>1.0043461106119052</v>
      </c>
      <c r="E102">
        <v>0.43416666666666681</v>
      </c>
      <c r="F102">
        <f>(our_raw_20110101!O102-our_raw_20110101!N102)/4</f>
        <v>0.43366935483871005</v>
      </c>
    </row>
    <row r="103" spans="1:6" x14ac:dyDescent="0.25">
      <c r="A103" s="1">
        <f>papers_obs!A103</f>
        <v>38808</v>
      </c>
      <c r="B103">
        <f>papers_obs!M103</f>
        <v>0.99952926508578133</v>
      </c>
      <c r="C103" s="6">
        <f t="shared" si="1"/>
        <v>1.0041753592911185</v>
      </c>
      <c r="D103" s="6">
        <f t="shared" si="1"/>
        <v>1.0041713744761707</v>
      </c>
      <c r="E103">
        <v>0.41666666666666674</v>
      </c>
      <c r="F103">
        <f>(our_raw_20110101!O103-our_raw_20110101!N103)/4</f>
        <v>0.41626984126984001</v>
      </c>
    </row>
    <row r="104" spans="1:6" x14ac:dyDescent="0.25">
      <c r="A104" s="1">
        <f>papers_obs!A104</f>
        <v>38899</v>
      </c>
      <c r="B104">
        <f>papers_obs!M104</f>
        <v>0.99968370428735809</v>
      </c>
      <c r="C104" s="6">
        <f t="shared" si="1"/>
        <v>1.0042506752673792</v>
      </c>
      <c r="D104" s="6">
        <f t="shared" si="1"/>
        <v>1.0042582470272052</v>
      </c>
      <c r="E104">
        <v>0.42416666666666702</v>
      </c>
      <c r="F104">
        <f>(our_raw_20110101!O104-our_raw_20110101!N104)/4</f>
        <v>0.42492063492063514</v>
      </c>
    </row>
    <row r="105" spans="1:6" x14ac:dyDescent="0.25">
      <c r="A105" s="1">
        <f>papers_obs!A105</f>
        <v>38991</v>
      </c>
      <c r="B105">
        <f>papers_obs!M105</f>
        <v>0.99967945564064331</v>
      </c>
      <c r="C105" s="6">
        <f t="shared" si="1"/>
        <v>1.004133519522816</v>
      </c>
      <c r="D105" s="6">
        <f t="shared" si="1"/>
        <v>1.0041399978244847</v>
      </c>
      <c r="E105">
        <v>0.41250000000000009</v>
      </c>
      <c r="F105">
        <f>(our_raw_20110101!O105-our_raw_20110101!N105)/4</f>
        <v>0.41314516129032253</v>
      </c>
    </row>
    <row r="106" spans="1:6" x14ac:dyDescent="0.25">
      <c r="A106" s="1">
        <f>papers_obs!A106</f>
        <v>39083</v>
      </c>
      <c r="B106">
        <f>papers_obs!M106</f>
        <v>0.99945855089182056</v>
      </c>
      <c r="C106" s="6">
        <f t="shared" si="1"/>
        <v>1.0040498452160003</v>
      </c>
      <c r="D106" s="6">
        <f t="shared" si="1"/>
        <v>1.0040497102630732</v>
      </c>
      <c r="E106">
        <v>0.40416666666666679</v>
      </c>
      <c r="F106">
        <f>(our_raw_20110101!O106-our_raw_20110101!N106)/4</f>
        <v>0.40415322580645263</v>
      </c>
    </row>
    <row r="107" spans="1:6" x14ac:dyDescent="0.25">
      <c r="A107" s="1">
        <f>papers_obs!A107</f>
        <v>39173</v>
      </c>
      <c r="B107">
        <f>papers_obs!M107</f>
        <v>0.99961622791467197</v>
      </c>
      <c r="C107" s="6">
        <f t="shared" si="1"/>
        <v>1.0041251517783523</v>
      </c>
      <c r="D107" s="6">
        <f t="shared" si="1"/>
        <v>1.0041190067604193</v>
      </c>
      <c r="E107">
        <v>0.41166666666666663</v>
      </c>
      <c r="F107">
        <f>(our_raw_20110101!O107-our_raw_20110101!N107)/4</f>
        <v>0.41105468750000251</v>
      </c>
    </row>
    <row r="108" spans="1:6" x14ac:dyDescent="0.25">
      <c r="A108" s="1">
        <f>papers_obs!A108</f>
        <v>39264</v>
      </c>
      <c r="B108">
        <f>papers_obs!M108</f>
        <v>1.0001244119938493</v>
      </c>
      <c r="C108" s="6">
        <f t="shared" si="1"/>
        <v>1.0047612991332104</v>
      </c>
      <c r="D108" s="6">
        <f t="shared" si="1"/>
        <v>1.0047505338912479</v>
      </c>
      <c r="E108">
        <v>0.47500000000000009</v>
      </c>
      <c r="F108">
        <f>(our_raw_20110101!O108-our_raw_20110101!N108)/4</f>
        <v>0.47392857142857259</v>
      </c>
    </row>
    <row r="109" spans="1:6" x14ac:dyDescent="0.25">
      <c r="A109" s="1">
        <f>papers_obs!A109</f>
        <v>39356</v>
      </c>
      <c r="B109">
        <f>papers_obs!M109</f>
        <v>1.0007274186960671</v>
      </c>
      <c r="C109" s="6">
        <f t="shared" si="1"/>
        <v>1.0056408500173466</v>
      </c>
      <c r="D109" s="6">
        <f t="shared" si="1"/>
        <v>1.0056136818613732</v>
      </c>
      <c r="E109">
        <v>0.56250000000000022</v>
      </c>
      <c r="F109">
        <f>(our_raw_20110101!O109-our_raw_20110101!N109)/4</f>
        <v>0.55979838709677487</v>
      </c>
    </row>
    <row r="110" spans="1:6" x14ac:dyDescent="0.25">
      <c r="A110" s="1">
        <f>papers_obs!A110</f>
        <v>39448</v>
      </c>
      <c r="B110">
        <f>papers_obs!M110</f>
        <v>1.0019280104820283</v>
      </c>
      <c r="C110" s="6">
        <f t="shared" si="1"/>
        <v>1.0077465168708473</v>
      </c>
      <c r="D110" s="6">
        <f t="shared" si="1"/>
        <v>1.0077388073641427</v>
      </c>
      <c r="E110">
        <v>0.77166666666666661</v>
      </c>
      <c r="F110">
        <f>(our_raw_20110101!O110-our_raw_20110101!N110)/4</f>
        <v>0.77090163934426237</v>
      </c>
    </row>
    <row r="111" spans="1:6" x14ac:dyDescent="0.25">
      <c r="A111" s="1">
        <f>papers_obs!A111</f>
        <v>39539</v>
      </c>
      <c r="B111">
        <f>papers_obs!M111</f>
        <v>1.0022995441607145</v>
      </c>
      <c r="C111" s="6">
        <f t="shared" si="1"/>
        <v>1.0077885071838424</v>
      </c>
      <c r="D111" s="6">
        <f t="shared" si="1"/>
        <v>1.0078005797226441</v>
      </c>
      <c r="E111">
        <v>0.77583333333333315</v>
      </c>
      <c r="F111">
        <f>(our_raw_20110101!O111-our_raw_20110101!N111)/4</f>
        <v>0.77703124999999995</v>
      </c>
    </row>
    <row r="112" spans="1:6" x14ac:dyDescent="0.25">
      <c r="A112" s="1">
        <f>papers_obs!A112</f>
        <v>39630</v>
      </c>
      <c r="B112">
        <f>papers_obs!M112</f>
        <v>1.0027960559485432</v>
      </c>
      <c r="C112" s="6">
        <f t="shared" si="1"/>
        <v>1.0083933617263698</v>
      </c>
      <c r="D112" s="6">
        <f t="shared" si="1"/>
        <v>1.0083944121366688</v>
      </c>
      <c r="E112">
        <v>0.83583333333333343</v>
      </c>
      <c r="F112">
        <f>(our_raw_20110101!O112-our_raw_20110101!N112)/4</f>
        <v>0.8359375</v>
      </c>
    </row>
    <row r="113" spans="1:6" x14ac:dyDescent="0.25">
      <c r="A113" s="1">
        <f>papers_obs!A113</f>
        <v>39722</v>
      </c>
      <c r="B113">
        <f>papers_obs!M113</f>
        <v>1.0068276068106214</v>
      </c>
      <c r="C113" s="6">
        <f t="shared" si="1"/>
        <v>1.0140646562199096</v>
      </c>
      <c r="D113" s="6">
        <f t="shared" si="1"/>
        <v>1.0140502086274585</v>
      </c>
      <c r="E113">
        <v>1.3966666666666669</v>
      </c>
      <c r="F113">
        <f>(our_raw_20110101!O113-our_raw_20110101!N113)/4</f>
        <v>1.3952419354838725</v>
      </c>
    </row>
    <row r="114" spans="1:6" x14ac:dyDescent="0.25">
      <c r="A114" s="1">
        <f>papers_obs!A114</f>
        <v>39814</v>
      </c>
      <c r="B114">
        <f>papers_obs!M114</f>
        <v>1.0066969794032741</v>
      </c>
      <c r="C114" s="6">
        <f t="shared" si="1"/>
        <v>1.0137858267802542</v>
      </c>
      <c r="D114" s="6">
        <f t="shared" si="1"/>
        <v>1.0138158807126649</v>
      </c>
      <c r="E114">
        <v>1.3691666666666666</v>
      </c>
      <c r="F114">
        <f>(our_raw_20110101!O114-our_raw_20110101!N114)/4</f>
        <v>1.3721311475409825</v>
      </c>
    </row>
    <row r="115" spans="1:6" x14ac:dyDescent="0.25">
      <c r="A115" s="1">
        <f>papers_obs!A115</f>
        <v>39904</v>
      </c>
      <c r="B115">
        <f>papers_obs!M115</f>
        <v>1.0051355461978619</v>
      </c>
      <c r="C115" s="6"/>
      <c r="D115" s="6">
        <f t="shared" ref="D115:D119" si="2">EXP(F115/100)</f>
        <v>1.0116984534415423</v>
      </c>
      <c r="F115">
        <f>(our_raw_20110101!O115-our_raw_20110101!N115)/4</f>
        <v>1.1630555555555548</v>
      </c>
    </row>
    <row r="116" spans="1:6" x14ac:dyDescent="0.25">
      <c r="A116" s="1">
        <f>papers_obs!A116</f>
        <v>39995</v>
      </c>
      <c r="B116">
        <f>papers_obs!M116</f>
        <v>1.0025887492950394</v>
      </c>
      <c r="C116" s="6"/>
      <c r="D116" s="6">
        <f t="shared" si="2"/>
        <v>1.0079005773971534</v>
      </c>
      <c r="F116">
        <f>(our_raw_20110101!O116-our_raw_20110101!N116)/4</f>
        <v>0.78695312499999748</v>
      </c>
    </row>
    <row r="117" spans="1:6" x14ac:dyDescent="0.25">
      <c r="A117" s="1">
        <f>papers_obs!A117</f>
        <v>40087</v>
      </c>
      <c r="B117">
        <f>papers_obs!M117</f>
        <v>1.0013543205201705</v>
      </c>
      <c r="C117" s="6"/>
      <c r="D117" s="6">
        <f t="shared" si="2"/>
        <v>1.0071837446968337</v>
      </c>
      <c r="F117">
        <f>(our_raw_20110101!O117-our_raw_20110101!N117)/4</f>
        <v>0.71580645161290246</v>
      </c>
    </row>
    <row r="118" spans="1:6" x14ac:dyDescent="0.25">
      <c r="A118" s="1">
        <f>papers_obs!A118</f>
        <v>40179</v>
      </c>
      <c r="B118">
        <f>papers_obs!M118</f>
        <v>1.0006363566443519</v>
      </c>
      <c r="C118" s="6"/>
      <c r="D118" s="6">
        <f t="shared" si="2"/>
        <v>1.0064440346786585</v>
      </c>
      <c r="F118">
        <f>(our_raw_20110101!O118-our_raw_20110101!N118)/4</f>
        <v>0.64233606557376999</v>
      </c>
    </row>
    <row r="119" spans="1:6" x14ac:dyDescent="0.25">
      <c r="A119" s="1">
        <f>papers_obs!A119</f>
        <v>40269</v>
      </c>
      <c r="B119">
        <f>papers_obs!M119</f>
        <v>1.0003822272855591</v>
      </c>
      <c r="C119" s="6"/>
      <c r="D119" s="6">
        <f t="shared" si="2"/>
        <v>1.006748056849109</v>
      </c>
      <c r="F119">
        <f>(our_raw_20110101!O119-our_raw_20110101!N119)/4</f>
        <v>0.67253906250000006</v>
      </c>
    </row>
    <row r="120" spans="1:6" x14ac:dyDescent="0.25">
      <c r="C120" s="6"/>
      <c r="D120" s="6"/>
    </row>
    <row r="121" spans="1:6" x14ac:dyDescent="0.25">
      <c r="C121" s="6"/>
      <c r="D121" s="6"/>
    </row>
    <row r="122" spans="1:6" x14ac:dyDescent="0.25">
      <c r="C122" s="6"/>
      <c r="D122" s="6"/>
    </row>
    <row r="123" spans="1:6" x14ac:dyDescent="0.25">
      <c r="C123" s="6"/>
      <c r="D123" s="6"/>
    </row>
    <row r="124" spans="1:6" x14ac:dyDescent="0.25">
      <c r="C124" s="6"/>
      <c r="D124" s="6"/>
    </row>
    <row r="125" spans="1:6" x14ac:dyDescent="0.25">
      <c r="C125" s="6"/>
      <c r="D125" s="6"/>
    </row>
    <row r="126" spans="1:6" x14ac:dyDescent="0.25">
      <c r="C126" s="6"/>
      <c r="D126" s="6"/>
    </row>
    <row r="127" spans="1:6" x14ac:dyDescent="0.25">
      <c r="C127" s="6"/>
      <c r="D127" s="6"/>
    </row>
    <row r="128" spans="1:6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5D33-9AE7-4D0D-BB88-46CCAA0F9A3B}">
  <dimension ref="A1:C119"/>
  <sheetViews>
    <sheetView tabSelected="1" workbookViewId="0">
      <selection activeCell="D8" sqref="D8"/>
    </sheetView>
  </sheetViews>
  <sheetFormatPr defaultRowHeight="15" x14ac:dyDescent="0.25"/>
  <cols>
    <col min="1" max="6" width="19.140625" customWidth="1"/>
  </cols>
  <sheetData>
    <row r="1" spans="1:3" x14ac:dyDescent="0.25">
      <c r="A1" t="s">
        <v>135</v>
      </c>
      <c r="B1" t="s">
        <v>134</v>
      </c>
      <c r="C1" s="2"/>
    </row>
    <row r="2" spans="1:3" x14ac:dyDescent="0.25">
      <c r="A2" s="1">
        <f>papers_obs!A2</f>
        <v>29587</v>
      </c>
      <c r="B2">
        <f>papers_obs!E2</f>
        <v>0.96585642014850959</v>
      </c>
    </row>
    <row r="3" spans="1:3" x14ac:dyDescent="0.25">
      <c r="A3" s="1">
        <f>papers_obs!A3</f>
        <v>29677</v>
      </c>
      <c r="B3">
        <f>papers_obs!E3</f>
        <v>0.95043152842561485</v>
      </c>
    </row>
    <row r="4" spans="1:3" x14ac:dyDescent="0.25">
      <c r="A4" s="1">
        <f>papers_obs!A4</f>
        <v>29768</v>
      </c>
      <c r="B4">
        <f>papers_obs!E4</f>
        <v>0.83910295421864056</v>
      </c>
    </row>
    <row r="5" spans="1:3" x14ac:dyDescent="0.25">
      <c r="A5" s="1">
        <f>papers_obs!A5</f>
        <v>29860</v>
      </c>
      <c r="B5">
        <f>papers_obs!E5</f>
        <v>1.0292542020813891</v>
      </c>
    </row>
    <row r="6" spans="1:3" x14ac:dyDescent="0.25">
      <c r="A6" s="1">
        <f>papers_obs!A6</f>
        <v>29952</v>
      </c>
      <c r="B6">
        <f>papers_obs!E6</f>
        <v>0.87053530715630123</v>
      </c>
    </row>
    <row r="7" spans="1:3" x14ac:dyDescent="0.25">
      <c r="A7" s="1">
        <f>papers_obs!A7</f>
        <v>30042</v>
      </c>
      <c r="B7">
        <f>papers_obs!E7</f>
        <v>0.94806907991211009</v>
      </c>
    </row>
    <row r="8" spans="1:3" x14ac:dyDescent="0.25">
      <c r="A8" s="1">
        <f>papers_obs!A8</f>
        <v>30133</v>
      </c>
      <c r="B8">
        <f>papers_obs!E8</f>
        <v>1.0663897426870488</v>
      </c>
    </row>
    <row r="9" spans="1:3" x14ac:dyDescent="0.25">
      <c r="A9" s="1">
        <f>papers_obs!A9</f>
        <v>30225</v>
      </c>
      <c r="B9">
        <f>papers_obs!E9</f>
        <v>1.1440877515491934</v>
      </c>
    </row>
    <row r="10" spans="1:3" x14ac:dyDescent="0.25">
      <c r="A10" s="1">
        <f>papers_obs!A10</f>
        <v>30317</v>
      </c>
      <c r="B10">
        <f>papers_obs!E10</f>
        <v>1.0759072847220166</v>
      </c>
    </row>
    <row r="11" spans="1:3" x14ac:dyDescent="0.25">
      <c r="A11" s="1">
        <f>papers_obs!A11</f>
        <v>30407</v>
      </c>
      <c r="B11">
        <f>papers_obs!E11</f>
        <v>1.0945837915847778</v>
      </c>
    </row>
    <row r="12" spans="1:3" x14ac:dyDescent="0.25">
      <c r="A12" s="1">
        <f>papers_obs!A12</f>
        <v>30498</v>
      </c>
      <c r="B12">
        <f>papers_obs!E12</f>
        <v>0.95611491863654419</v>
      </c>
    </row>
    <row r="13" spans="1:3" x14ac:dyDescent="0.25">
      <c r="A13" s="1">
        <f>papers_obs!A13</f>
        <v>30590</v>
      </c>
      <c r="B13">
        <f>papers_obs!E13</f>
        <v>0.95842115168265163</v>
      </c>
    </row>
    <row r="14" spans="1:3" x14ac:dyDescent="0.25">
      <c r="A14" s="1">
        <f>papers_obs!A14</f>
        <v>30682</v>
      </c>
      <c r="B14">
        <f>papers_obs!E14</f>
        <v>0.92214775928224013</v>
      </c>
    </row>
    <row r="15" spans="1:3" x14ac:dyDescent="0.25">
      <c r="A15" s="1">
        <f>papers_obs!A15</f>
        <v>30773</v>
      </c>
      <c r="B15">
        <f>papers_obs!E15</f>
        <v>0.93823397949838605</v>
      </c>
    </row>
    <row r="16" spans="1:3" x14ac:dyDescent="0.25">
      <c r="A16" s="1">
        <f>papers_obs!A16</f>
        <v>30864</v>
      </c>
      <c r="B16">
        <f>papers_obs!E16</f>
        <v>1.049763143188736</v>
      </c>
    </row>
    <row r="17" spans="1:2" x14ac:dyDescent="0.25">
      <c r="A17" s="1">
        <f>papers_obs!A17</f>
        <v>30956</v>
      </c>
      <c r="B17">
        <f>papers_obs!E17</f>
        <v>0.97941033016250911</v>
      </c>
    </row>
    <row r="18" spans="1:2" x14ac:dyDescent="0.25">
      <c r="A18" s="1">
        <f>papers_obs!A18</f>
        <v>31048</v>
      </c>
      <c r="B18">
        <f>papers_obs!E18</f>
        <v>1.0719516014214161</v>
      </c>
    </row>
    <row r="19" spans="1:2" x14ac:dyDescent="0.25">
      <c r="A19" s="1">
        <f>papers_obs!A19</f>
        <v>31138</v>
      </c>
      <c r="B19">
        <f>papers_obs!E19</f>
        <v>1.0419831644814352</v>
      </c>
    </row>
    <row r="20" spans="1:2" x14ac:dyDescent="0.25">
      <c r="A20" s="1">
        <f>papers_obs!A20</f>
        <v>31229</v>
      </c>
      <c r="B20">
        <f>papers_obs!E20</f>
        <v>0.92728693548708563</v>
      </c>
    </row>
    <row r="21" spans="1:2" x14ac:dyDescent="0.25">
      <c r="A21" s="1">
        <f>papers_obs!A21</f>
        <v>31321</v>
      </c>
      <c r="B21">
        <f>papers_obs!E21</f>
        <v>1.132221556327841</v>
      </c>
    </row>
    <row r="22" spans="1:2" x14ac:dyDescent="0.25">
      <c r="A22" s="1">
        <f>papers_obs!A22</f>
        <v>31413</v>
      </c>
      <c r="B22">
        <f>papers_obs!E22</f>
        <v>1.102009035906607</v>
      </c>
    </row>
    <row r="23" spans="1:2" x14ac:dyDescent="0.25">
      <c r="A23" s="1">
        <f>papers_obs!A23</f>
        <v>31503</v>
      </c>
      <c r="B23">
        <f>papers_obs!E23</f>
        <v>1.0368933598688315</v>
      </c>
    </row>
    <row r="24" spans="1:2" x14ac:dyDescent="0.25">
      <c r="A24" s="1">
        <f>papers_obs!A24</f>
        <v>31594</v>
      </c>
      <c r="B24">
        <f>papers_obs!E24</f>
        <v>0.89588770256262751</v>
      </c>
    </row>
    <row r="25" spans="1:2" x14ac:dyDescent="0.25">
      <c r="A25" s="1">
        <f>papers_obs!A25</f>
        <v>31686</v>
      </c>
      <c r="B25">
        <f>papers_obs!E25</f>
        <v>1.0084233212372866</v>
      </c>
    </row>
    <row r="26" spans="1:2" x14ac:dyDescent="0.25">
      <c r="A26" s="1">
        <f>papers_obs!A26</f>
        <v>31778</v>
      </c>
      <c r="B26">
        <f>papers_obs!E26</f>
        <v>1.1748418330124324</v>
      </c>
    </row>
    <row r="27" spans="1:2" x14ac:dyDescent="0.25">
      <c r="A27" s="1">
        <f>papers_obs!A27</f>
        <v>31868</v>
      </c>
      <c r="B27">
        <f>papers_obs!E27</f>
        <v>1.0046800388830079</v>
      </c>
    </row>
    <row r="28" spans="1:2" x14ac:dyDescent="0.25">
      <c r="A28" s="1">
        <f>papers_obs!A28</f>
        <v>31959</v>
      </c>
      <c r="B28">
        <f>papers_obs!E28</f>
        <v>1.0308399778608488</v>
      </c>
    </row>
    <row r="29" spans="1:2" x14ac:dyDescent="0.25">
      <c r="A29" s="1">
        <f>papers_obs!A29</f>
        <v>32051</v>
      </c>
      <c r="B29">
        <f>papers_obs!E29</f>
        <v>0.74511709405370785</v>
      </c>
    </row>
    <row r="30" spans="1:2" x14ac:dyDescent="0.25">
      <c r="A30" s="1">
        <f>papers_obs!A30</f>
        <v>32143</v>
      </c>
      <c r="B30">
        <f>papers_obs!E30</f>
        <v>1.0476136538134069</v>
      </c>
    </row>
    <row r="31" spans="1:2" x14ac:dyDescent="0.25">
      <c r="A31" s="1">
        <f>papers_obs!A31</f>
        <v>32234</v>
      </c>
      <c r="B31">
        <f>papers_obs!E31</f>
        <v>1.027744883964552</v>
      </c>
    </row>
    <row r="32" spans="1:2" x14ac:dyDescent="0.25">
      <c r="A32" s="1">
        <f>papers_obs!A32</f>
        <v>32325</v>
      </c>
      <c r="B32">
        <f>papers_obs!E32</f>
        <v>0.96529891879999052</v>
      </c>
    </row>
    <row r="33" spans="1:2" x14ac:dyDescent="0.25">
      <c r="A33" s="1">
        <f>papers_obs!A33</f>
        <v>32417</v>
      </c>
      <c r="B33">
        <f>papers_obs!E33</f>
        <v>0.9886732615485524</v>
      </c>
    </row>
    <row r="34" spans="1:2" x14ac:dyDescent="0.25">
      <c r="A34" s="1">
        <f>papers_obs!A34</f>
        <v>32509</v>
      </c>
      <c r="B34">
        <f>papers_obs!E34</f>
        <v>1.0375357686420399</v>
      </c>
    </row>
    <row r="35" spans="1:2" x14ac:dyDescent="0.25">
      <c r="A35" s="1">
        <f>papers_obs!A35</f>
        <v>32599</v>
      </c>
      <c r="B35">
        <f>papers_obs!E35</f>
        <v>1.0502341534643549</v>
      </c>
    </row>
    <row r="36" spans="1:2" x14ac:dyDescent="0.25">
      <c r="A36" s="1">
        <f>papers_obs!A36</f>
        <v>32690</v>
      </c>
      <c r="B36">
        <f>papers_obs!E36</f>
        <v>1.0707270802370676</v>
      </c>
    </row>
    <row r="37" spans="1:2" x14ac:dyDescent="0.25">
      <c r="A37" s="1">
        <f>papers_obs!A37</f>
        <v>32782</v>
      </c>
      <c r="B37">
        <f>papers_obs!E37</f>
        <v>0.97562938436851776</v>
      </c>
    </row>
    <row r="38" spans="1:2" x14ac:dyDescent="0.25">
      <c r="A38" s="1">
        <f>papers_obs!A38</f>
        <v>32874</v>
      </c>
      <c r="B38">
        <f>papers_obs!E38</f>
        <v>0.93022413301932672</v>
      </c>
    </row>
    <row r="39" spans="1:2" x14ac:dyDescent="0.25">
      <c r="A39" s="1">
        <f>papers_obs!A39</f>
        <v>32964</v>
      </c>
      <c r="B39">
        <f>papers_obs!E39</f>
        <v>1.0212945413441641</v>
      </c>
    </row>
    <row r="40" spans="1:2" x14ac:dyDescent="0.25">
      <c r="A40" s="1">
        <f>papers_obs!A40</f>
        <v>33055</v>
      </c>
      <c r="B40">
        <f>papers_obs!E40</f>
        <v>0.83419582141089399</v>
      </c>
    </row>
    <row r="41" spans="1:2" x14ac:dyDescent="0.25">
      <c r="A41" s="1">
        <f>papers_obs!A41</f>
        <v>33147</v>
      </c>
      <c r="B41">
        <f>papers_obs!E41</f>
        <v>1.0342969166020091</v>
      </c>
    </row>
    <row r="42" spans="1:2" x14ac:dyDescent="0.25">
      <c r="A42" s="1">
        <f>papers_obs!A42</f>
        <v>33239</v>
      </c>
      <c r="B42">
        <f>papers_obs!E42</f>
        <v>1.1188562348604902</v>
      </c>
    </row>
    <row r="43" spans="1:2" x14ac:dyDescent="0.25">
      <c r="A43" s="1">
        <f>papers_obs!A43</f>
        <v>33329</v>
      </c>
      <c r="B43">
        <f>papers_obs!E43</f>
        <v>0.98276395297655172</v>
      </c>
    </row>
    <row r="44" spans="1:2" x14ac:dyDescent="0.25">
      <c r="A44" s="1">
        <f>papers_obs!A44</f>
        <v>33420</v>
      </c>
      <c r="B44">
        <f>papers_obs!E44</f>
        <v>1.0214967510074813</v>
      </c>
    </row>
    <row r="45" spans="1:2" x14ac:dyDescent="0.25">
      <c r="A45" s="1">
        <f>papers_obs!A45</f>
        <v>33512</v>
      </c>
      <c r="B45">
        <f>papers_obs!E45</f>
        <v>1.0567095796209269</v>
      </c>
    </row>
    <row r="46" spans="1:2" x14ac:dyDescent="0.25">
      <c r="A46" s="1">
        <f>papers_obs!A46</f>
        <v>33604</v>
      </c>
      <c r="B46">
        <f>papers_obs!E46</f>
        <v>0.9595396079631785</v>
      </c>
    </row>
    <row r="47" spans="1:2" x14ac:dyDescent="0.25">
      <c r="A47" s="1">
        <f>papers_obs!A47</f>
        <v>33695</v>
      </c>
      <c r="B47">
        <f>papers_obs!E47</f>
        <v>0.97087318752560159</v>
      </c>
    </row>
    <row r="48" spans="1:2" x14ac:dyDescent="0.25">
      <c r="A48" s="1">
        <f>papers_obs!A48</f>
        <v>33786</v>
      </c>
      <c r="B48">
        <f>papers_obs!E48</f>
        <v>1.0034687991486337</v>
      </c>
    </row>
    <row r="49" spans="1:2" x14ac:dyDescent="0.25">
      <c r="A49" s="1">
        <f>papers_obs!A49</f>
        <v>33878</v>
      </c>
      <c r="B49">
        <f>papers_obs!E49</f>
        <v>1.0433175449480179</v>
      </c>
    </row>
    <row r="50" spans="1:2" x14ac:dyDescent="0.25">
      <c r="A50" s="1">
        <f>papers_obs!A50</f>
        <v>33970</v>
      </c>
      <c r="B50">
        <f>papers_obs!E50</f>
        <v>1.0136404428437102</v>
      </c>
    </row>
    <row r="51" spans="1:2" x14ac:dyDescent="0.25">
      <c r="A51" s="1">
        <f>papers_obs!A51</f>
        <v>34060</v>
      </c>
      <c r="B51">
        <f>papers_obs!E51</f>
        <v>0.98021263290345273</v>
      </c>
    </row>
    <row r="52" spans="1:2" x14ac:dyDescent="0.25">
      <c r="A52" s="1">
        <f>papers_obs!A52</f>
        <v>34151</v>
      </c>
      <c r="B52">
        <f>papers_obs!E52</f>
        <v>1.0132311187470999</v>
      </c>
    </row>
    <row r="53" spans="1:2" x14ac:dyDescent="0.25">
      <c r="A53" s="1">
        <f>papers_obs!A53</f>
        <v>34243</v>
      </c>
      <c r="B53">
        <f>papers_obs!E53</f>
        <v>0.99114314940708115</v>
      </c>
    </row>
    <row r="54" spans="1:2" x14ac:dyDescent="0.25">
      <c r="A54" s="1">
        <f>papers_obs!A54</f>
        <v>34335</v>
      </c>
      <c r="B54">
        <f>papers_obs!E54</f>
        <v>0.93707414623402252</v>
      </c>
    </row>
    <row r="55" spans="1:2" x14ac:dyDescent="0.25">
      <c r="A55" s="1">
        <f>papers_obs!A55</f>
        <v>34425</v>
      </c>
      <c r="B55">
        <f>papers_obs!E55</f>
        <v>0.95507170256191709</v>
      </c>
    </row>
    <row r="56" spans="1:2" x14ac:dyDescent="0.25">
      <c r="A56" s="1">
        <f>papers_obs!A56</f>
        <v>34516</v>
      </c>
      <c r="B56">
        <f>papers_obs!E56</f>
        <v>1.0376726814550723</v>
      </c>
    </row>
    <row r="57" spans="1:2" x14ac:dyDescent="0.25">
      <c r="A57" s="1">
        <f>papers_obs!A57</f>
        <v>34608</v>
      </c>
      <c r="B57">
        <f>papers_obs!E57</f>
        <v>0.96549031507347671</v>
      </c>
    </row>
    <row r="58" spans="1:2" x14ac:dyDescent="0.25">
      <c r="A58" s="1">
        <f>papers_obs!A58</f>
        <v>34700</v>
      </c>
      <c r="B58">
        <f>papers_obs!E58</f>
        <v>1.0602793289637724</v>
      </c>
    </row>
    <row r="59" spans="1:2" x14ac:dyDescent="0.25">
      <c r="A59" s="1">
        <f>papers_obs!A59</f>
        <v>34790</v>
      </c>
      <c r="B59">
        <f>papers_obs!E59</f>
        <v>1.0653594218241464</v>
      </c>
    </row>
    <row r="60" spans="1:2" x14ac:dyDescent="0.25">
      <c r="A60" s="1">
        <f>papers_obs!A60</f>
        <v>34881</v>
      </c>
      <c r="B60">
        <f>papers_obs!E60</f>
        <v>1.0621004632252411</v>
      </c>
    </row>
    <row r="61" spans="1:2" x14ac:dyDescent="0.25">
      <c r="A61" s="1">
        <f>papers_obs!A61</f>
        <v>34973</v>
      </c>
      <c r="B61">
        <f>papers_obs!E61</f>
        <v>1.0236558463348027</v>
      </c>
    </row>
    <row r="62" spans="1:2" x14ac:dyDescent="0.25">
      <c r="A62" s="1">
        <f>papers_obs!A62</f>
        <v>35065</v>
      </c>
      <c r="B62">
        <f>papers_obs!E62</f>
        <v>1.0360814384235788</v>
      </c>
    </row>
    <row r="63" spans="1:2" x14ac:dyDescent="0.25">
      <c r="A63" s="1">
        <f>papers_obs!A63</f>
        <v>35156</v>
      </c>
      <c r="B63">
        <f>papers_obs!E63</f>
        <v>1.0169498266346324</v>
      </c>
    </row>
    <row r="64" spans="1:2" x14ac:dyDescent="0.25">
      <c r="A64" s="1">
        <f>papers_obs!A64</f>
        <v>35247</v>
      </c>
      <c r="B64">
        <f>papers_obs!E64</f>
        <v>0.99657221457264811</v>
      </c>
    </row>
    <row r="65" spans="1:2" x14ac:dyDescent="0.25">
      <c r="A65" s="1">
        <f>papers_obs!A65</f>
        <v>35339</v>
      </c>
      <c r="B65">
        <f>papers_obs!E65</f>
        <v>1.0423855160560365</v>
      </c>
    </row>
    <row r="66" spans="1:2" x14ac:dyDescent="0.25">
      <c r="A66" s="1">
        <f>papers_obs!A66</f>
        <v>35431</v>
      </c>
      <c r="B66">
        <f>papers_obs!E66</f>
        <v>0.98117524131774314</v>
      </c>
    </row>
    <row r="67" spans="1:2" x14ac:dyDescent="0.25">
      <c r="A67" s="1">
        <f>papers_obs!A67</f>
        <v>35521</v>
      </c>
      <c r="B67">
        <f>papers_obs!E67</f>
        <v>1.1405582548069984</v>
      </c>
    </row>
    <row r="68" spans="1:2" x14ac:dyDescent="0.25">
      <c r="A68" s="1">
        <f>papers_obs!A68</f>
        <v>35612</v>
      </c>
      <c r="B68">
        <f>papers_obs!E68</f>
        <v>1.0728957948589728</v>
      </c>
    </row>
    <row r="69" spans="1:2" x14ac:dyDescent="0.25">
      <c r="A69" s="1">
        <f>papers_obs!A69</f>
        <v>35704</v>
      </c>
      <c r="B69">
        <f>papers_obs!E69</f>
        <v>0.99303087703526216</v>
      </c>
    </row>
    <row r="70" spans="1:2" x14ac:dyDescent="0.25">
      <c r="A70" s="1">
        <f>papers_obs!A70</f>
        <v>35796</v>
      </c>
      <c r="B70">
        <f>papers_obs!E70</f>
        <v>1.1092227243286215</v>
      </c>
    </row>
    <row r="71" spans="1:2" x14ac:dyDescent="0.25">
      <c r="A71" s="1">
        <f>papers_obs!A71</f>
        <v>35886</v>
      </c>
      <c r="B71">
        <f>papers_obs!E71</f>
        <v>0.99752164421598566</v>
      </c>
    </row>
    <row r="72" spans="1:2" x14ac:dyDescent="0.25">
      <c r="A72" s="1">
        <f>papers_obs!A72</f>
        <v>35977</v>
      </c>
      <c r="B72">
        <f>papers_obs!E72</f>
        <v>0.85939468875743208</v>
      </c>
    </row>
    <row r="73" spans="1:2" x14ac:dyDescent="0.25">
      <c r="A73" s="1">
        <f>papers_obs!A73</f>
        <v>36069</v>
      </c>
      <c r="B73">
        <f>papers_obs!E73</f>
        <v>1.1884610293073721</v>
      </c>
    </row>
    <row r="74" spans="1:2" x14ac:dyDescent="0.25">
      <c r="A74" s="1">
        <f>papers_obs!A74</f>
        <v>36161</v>
      </c>
      <c r="B74">
        <f>papers_obs!E74</f>
        <v>1.0138865846481995</v>
      </c>
    </row>
    <row r="75" spans="1:2" x14ac:dyDescent="0.25">
      <c r="A75" s="1">
        <f>papers_obs!A75</f>
        <v>36251</v>
      </c>
      <c r="B75">
        <f>papers_obs!E75</f>
        <v>1.0533314795228377</v>
      </c>
    </row>
    <row r="76" spans="1:2" x14ac:dyDescent="0.25">
      <c r="A76" s="1">
        <f>papers_obs!A76</f>
        <v>36342</v>
      </c>
      <c r="B76">
        <f>papers_obs!E76</f>
        <v>0.91302018372893223</v>
      </c>
    </row>
    <row r="77" spans="1:2" x14ac:dyDescent="0.25">
      <c r="A77" s="1">
        <f>papers_obs!A77</f>
        <v>36434</v>
      </c>
      <c r="B77">
        <f>papers_obs!E77</f>
        <v>1.1557773346751394</v>
      </c>
    </row>
    <row r="78" spans="1:2" x14ac:dyDescent="0.25">
      <c r="A78" s="1">
        <f>papers_obs!A78</f>
        <v>36526</v>
      </c>
      <c r="B78">
        <f>papers_obs!E78</f>
        <v>1.0111918446679677</v>
      </c>
    </row>
    <row r="79" spans="1:2" x14ac:dyDescent="0.25">
      <c r="A79" s="1">
        <f>papers_obs!A79</f>
        <v>36617</v>
      </c>
      <c r="B79">
        <f>papers_obs!E79</f>
        <v>0.93294515374083475</v>
      </c>
    </row>
    <row r="80" spans="1:2" x14ac:dyDescent="0.25">
      <c r="A80" s="1">
        <f>papers_obs!A80</f>
        <v>36708</v>
      </c>
      <c r="B80">
        <f>papers_obs!E80</f>
        <v>0.97607053898552809</v>
      </c>
    </row>
    <row r="81" spans="1:2" x14ac:dyDescent="0.25">
      <c r="A81" s="1">
        <f>papers_obs!A81</f>
        <v>36800</v>
      </c>
      <c r="B81">
        <f>papers_obs!E81</f>
        <v>0.8779631386090726</v>
      </c>
    </row>
    <row r="82" spans="1:2" x14ac:dyDescent="0.25">
      <c r="A82" s="1">
        <f>papers_obs!A82</f>
        <v>36892</v>
      </c>
      <c r="B82">
        <f>papers_obs!E82</f>
        <v>0.85042476724042448</v>
      </c>
    </row>
    <row r="83" spans="1:2" x14ac:dyDescent="0.25">
      <c r="A83" s="1">
        <f>papers_obs!A83</f>
        <v>36982</v>
      </c>
      <c r="B83">
        <f>papers_obs!E83</f>
        <v>1.0551872907503739</v>
      </c>
    </row>
    <row r="84" spans="1:2" x14ac:dyDescent="0.25">
      <c r="A84" s="1">
        <f>papers_obs!A84</f>
        <v>37073</v>
      </c>
      <c r="B84">
        <f>papers_obs!E84</f>
        <v>0.81842454099326922</v>
      </c>
    </row>
    <row r="85" spans="1:2" x14ac:dyDescent="0.25">
      <c r="A85" s="1">
        <f>papers_obs!A85</f>
        <v>37165</v>
      </c>
      <c r="B85">
        <f>papers_obs!E85</f>
        <v>1.1026863475148567</v>
      </c>
    </row>
    <row r="86" spans="1:2" x14ac:dyDescent="0.25">
      <c r="A86" s="1">
        <f>papers_obs!A86</f>
        <v>37257</v>
      </c>
      <c r="B86">
        <f>papers_obs!E86</f>
        <v>0.98664627924709913</v>
      </c>
    </row>
    <row r="87" spans="1:2" x14ac:dyDescent="0.25">
      <c r="A87" s="1">
        <f>papers_obs!A87</f>
        <v>37347</v>
      </c>
      <c r="B87">
        <f>papers_obs!E87</f>
        <v>0.84118642108223884</v>
      </c>
    </row>
    <row r="88" spans="1:2" x14ac:dyDescent="0.25">
      <c r="A88" s="1">
        <f>papers_obs!A88</f>
        <v>37438</v>
      </c>
      <c r="B88">
        <f>papers_obs!E88</f>
        <v>0.82464287834578831</v>
      </c>
    </row>
    <row r="89" spans="1:2" x14ac:dyDescent="0.25">
      <c r="A89" s="1">
        <f>papers_obs!A89</f>
        <v>37530</v>
      </c>
      <c r="B89">
        <f>papers_obs!E89</f>
        <v>1.0504871548311554</v>
      </c>
    </row>
    <row r="90" spans="1:2" x14ac:dyDescent="0.25">
      <c r="A90" s="1">
        <f>papers_obs!A90</f>
        <v>37622</v>
      </c>
      <c r="B90">
        <f>papers_obs!E90</f>
        <v>0.94366459468461095</v>
      </c>
    </row>
    <row r="91" spans="1:2" x14ac:dyDescent="0.25">
      <c r="A91" s="1">
        <f>papers_obs!A91</f>
        <v>37712</v>
      </c>
      <c r="B91">
        <f>papers_obs!E91</f>
        <v>1.1393732852510994</v>
      </c>
    </row>
    <row r="92" spans="1:2" x14ac:dyDescent="0.25">
      <c r="A92" s="1">
        <f>papers_obs!A92</f>
        <v>37803</v>
      </c>
      <c r="B92">
        <f>papers_obs!E92</f>
        <v>1.0115893839958561</v>
      </c>
    </row>
    <row r="93" spans="1:2" x14ac:dyDescent="0.25">
      <c r="A93" s="1">
        <f>papers_obs!A93</f>
        <v>37895</v>
      </c>
      <c r="B93">
        <f>papers_obs!E93</f>
        <v>1.0963023664995419</v>
      </c>
    </row>
    <row r="94" spans="1:2" x14ac:dyDescent="0.25">
      <c r="A94" s="1">
        <f>papers_obs!A94</f>
        <v>37987</v>
      </c>
      <c r="B94">
        <f>papers_obs!E94</f>
        <v>0.99798341585040573</v>
      </c>
    </row>
    <row r="95" spans="1:2" x14ac:dyDescent="0.25">
      <c r="A95" s="1">
        <f>papers_obs!A95</f>
        <v>38078</v>
      </c>
      <c r="B95">
        <f>papers_obs!E95</f>
        <v>0.98507322185882873</v>
      </c>
    </row>
    <row r="96" spans="1:2" x14ac:dyDescent="0.25">
      <c r="A96" s="1">
        <f>papers_obs!A96</f>
        <v>38169</v>
      </c>
      <c r="B96">
        <f>papers_obs!E96</f>
        <v>0.95608962796789188</v>
      </c>
    </row>
    <row r="97" spans="1:2" x14ac:dyDescent="0.25">
      <c r="A97" s="1">
        <f>papers_obs!A97</f>
        <v>38261</v>
      </c>
      <c r="B97">
        <f>papers_obs!E97</f>
        <v>1.0740073978257998</v>
      </c>
    </row>
    <row r="98" spans="1:2" x14ac:dyDescent="0.25">
      <c r="A98" s="1">
        <f>papers_obs!A98</f>
        <v>38353</v>
      </c>
      <c r="B98">
        <f>papers_obs!E98</f>
        <v>0.94842723784481853</v>
      </c>
    </row>
    <row r="99" spans="1:2" x14ac:dyDescent="0.25">
      <c r="A99" s="1">
        <f>papers_obs!A99</f>
        <v>38443</v>
      </c>
      <c r="B99">
        <f>papers_obs!E99</f>
        <v>0.99792988608418398</v>
      </c>
    </row>
    <row r="100" spans="1:2" x14ac:dyDescent="0.25">
      <c r="A100" s="1">
        <f>papers_obs!A100</f>
        <v>38534</v>
      </c>
      <c r="B100">
        <f>papers_obs!E100</f>
        <v>1.0084812090669584</v>
      </c>
    </row>
    <row r="101" spans="1:2" x14ac:dyDescent="0.25">
      <c r="A101" s="1">
        <f>papers_obs!A101</f>
        <v>38626</v>
      </c>
      <c r="B101">
        <f>papers_obs!E101</f>
        <v>0.99461152769684469</v>
      </c>
    </row>
    <row r="102" spans="1:2" x14ac:dyDescent="0.25">
      <c r="A102" s="1">
        <f>papers_obs!A102</f>
        <v>38718</v>
      </c>
      <c r="B102">
        <f>papers_obs!E102</f>
        <v>1.0268452564837098</v>
      </c>
    </row>
    <row r="103" spans="1:2" x14ac:dyDescent="0.25">
      <c r="A103" s="1">
        <f>papers_obs!A103</f>
        <v>38808</v>
      </c>
      <c r="B103">
        <f>papers_obs!E103</f>
        <v>0.95299055108295827</v>
      </c>
    </row>
    <row r="104" spans="1:2" x14ac:dyDescent="0.25">
      <c r="A104" s="1">
        <f>papers_obs!A104</f>
        <v>38899</v>
      </c>
      <c r="B104">
        <f>papers_obs!E104</f>
        <v>1.0133272373990674</v>
      </c>
    </row>
    <row r="105" spans="1:2" x14ac:dyDescent="0.25">
      <c r="A105" s="1">
        <f>papers_obs!A105</f>
        <v>38991</v>
      </c>
      <c r="B105">
        <f>papers_obs!E105</f>
        <v>1.0482714795047698</v>
      </c>
    </row>
    <row r="106" spans="1:2" x14ac:dyDescent="0.25">
      <c r="A106" s="1">
        <f>papers_obs!A106</f>
        <v>39083</v>
      </c>
      <c r="B106">
        <f>papers_obs!E106</f>
        <v>0.98519391784124044</v>
      </c>
    </row>
    <row r="107" spans="1:2" x14ac:dyDescent="0.25">
      <c r="A107" s="1">
        <f>papers_obs!A107</f>
        <v>39173</v>
      </c>
      <c r="B107">
        <f>papers_obs!E107</f>
        <v>1.0340962620694947</v>
      </c>
    </row>
    <row r="108" spans="1:2" x14ac:dyDescent="0.25">
      <c r="A108" s="1">
        <f>papers_obs!A108</f>
        <v>39264</v>
      </c>
      <c r="B108">
        <f>papers_obs!E108</f>
        <v>0.99496838209132155</v>
      </c>
    </row>
    <row r="109" spans="1:2" x14ac:dyDescent="0.25">
      <c r="A109" s="1">
        <f>papers_obs!A109</f>
        <v>39356</v>
      </c>
      <c r="B109">
        <f>papers_obs!E109</f>
        <v>0.93898614068783881</v>
      </c>
    </row>
    <row r="110" spans="1:2" x14ac:dyDescent="0.25">
      <c r="A110" s="1">
        <f>papers_obs!A110</f>
        <v>39448</v>
      </c>
      <c r="B110">
        <f>papers_obs!E110</f>
        <v>0.8816788864527958</v>
      </c>
    </row>
    <row r="111" spans="1:2" x14ac:dyDescent="0.25">
      <c r="A111" s="1">
        <f>papers_obs!A111</f>
        <v>39539</v>
      </c>
      <c r="B111">
        <f>papers_obs!E111</f>
        <v>0.95805949263590195</v>
      </c>
    </row>
    <row r="112" spans="1:2" x14ac:dyDescent="0.25">
      <c r="A112" s="1">
        <f>papers_obs!A112</f>
        <v>39630</v>
      </c>
      <c r="B112">
        <f>papers_obs!E112</f>
        <v>0.88476179125001753</v>
      </c>
    </row>
    <row r="113" spans="1:2" x14ac:dyDescent="0.25">
      <c r="A113" s="1">
        <f>papers_obs!A113</f>
        <v>39722</v>
      </c>
      <c r="B113">
        <f>papers_obs!E113</f>
        <v>0.75587103172917647</v>
      </c>
    </row>
    <row r="114" spans="1:2" x14ac:dyDescent="0.25">
      <c r="A114" s="1">
        <f>papers_obs!A114</f>
        <v>39814</v>
      </c>
      <c r="B114">
        <f>papers_obs!E114</f>
        <v>0.87680548472598574</v>
      </c>
    </row>
    <row r="115" spans="1:2" x14ac:dyDescent="0.25">
      <c r="A115" s="1">
        <f>papers_obs!A115</f>
        <v>39904</v>
      </c>
      <c r="B115">
        <f>papers_obs!E115</f>
        <v>1.1436595705691663</v>
      </c>
    </row>
    <row r="116" spans="1:2" x14ac:dyDescent="0.25">
      <c r="A116" s="1">
        <f>papers_obs!A116</f>
        <v>39995</v>
      </c>
      <c r="B116">
        <f>papers_obs!E116</f>
        <v>1.1378524177791349</v>
      </c>
    </row>
    <row r="117" spans="1:2" x14ac:dyDescent="0.25">
      <c r="A117" s="1">
        <f>papers_obs!A117</f>
        <v>40087</v>
      </c>
      <c r="B117">
        <f>papers_obs!E117</f>
        <v>1.0384829718797139</v>
      </c>
    </row>
    <row r="118" spans="1:2" x14ac:dyDescent="0.25">
      <c r="A118" s="1">
        <f>papers_obs!A118</f>
        <v>40179</v>
      </c>
      <c r="B118">
        <f>papers_obs!E118</f>
        <v>1.0390348260951812</v>
      </c>
    </row>
    <row r="119" spans="1:2" x14ac:dyDescent="0.25">
      <c r="A119" s="1">
        <f>papers_obs!A119</f>
        <v>40269</v>
      </c>
      <c r="B119">
        <f>papers_obs!E119</f>
        <v>0.86632731816268249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papers_obs</vt:lpstr>
      <vt:lpstr>our_raw_20110101</vt:lpstr>
      <vt:lpstr>gdp</vt:lpstr>
      <vt:lpstr>cons</vt:lpstr>
      <vt:lpstr>invest</vt:lpstr>
      <vt:lpstr>hours</vt:lpstr>
      <vt:lpstr>wage</vt:lpstr>
      <vt:lpstr>ffr</vt:lpstr>
      <vt:lpstr>inflation</vt:lpstr>
      <vt:lpstr>pinvest</vt:lpstr>
      <vt:lpstr>credit</vt:lpstr>
      <vt:lpstr>term_spread</vt:lpstr>
      <vt:lpstr>risk_premium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2020-04-26T11:43:28Z</dcterms:created>
  <dcterms:modified xsi:type="dcterms:W3CDTF">2020-04-27T00:01:42Z</dcterms:modified>
</cp:coreProperties>
</file>